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0B45CF17-CF7A-491D-8406-D797D360BD97}"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C8" i="6"/>
  <c r="C7" i="6"/>
  <c r="C6" i="6"/>
  <c r="C5" i="6"/>
  <c r="C4" i="6"/>
  <c r="C3" i="6"/>
  <c r="U15" i="6"/>
  <c r="U14" i="6"/>
  <c r="U13" i="6"/>
  <c r="U11" i="6"/>
  <c r="U10" i="6"/>
  <c r="U8" i="6"/>
  <c r="U7" i="6"/>
  <c r="U6" i="6"/>
  <c r="W15" i="6" l="1"/>
  <c r="W11" i="6"/>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<sst xmlns="http://schemas.openxmlformats.org/spreadsheetml/2006/main" count="5398" uniqueCount="1058">
  <si>
    <t>445002</t>
  </si>
  <si>
    <t>445004</t>
  </si>
  <si>
    <t>445008</t>
  </si>
  <si>
    <t>445013</t>
  </si>
  <si>
    <t>445017</t>
  </si>
  <si>
    <t>445024</t>
  </si>
  <si>
    <t>445030</t>
  </si>
  <si>
    <t>445069</t>
  </si>
  <si>
    <t>445071</t>
  </si>
  <si>
    <t>445075</t>
  </si>
  <si>
    <t>445076</t>
  </si>
  <si>
    <t>445077</t>
  </si>
  <si>
    <t>445088</t>
  </si>
  <si>
    <t>445094</t>
  </si>
  <si>
    <t>445098</t>
  </si>
  <si>
    <t>445099</t>
  </si>
  <si>
    <t>445101</t>
  </si>
  <si>
    <t>445105</t>
  </si>
  <si>
    <t>445107</t>
  </si>
  <si>
    <t>445108</t>
  </si>
  <si>
    <t>445109</t>
  </si>
  <si>
    <t>445110</t>
  </si>
  <si>
    <t>445111</t>
  </si>
  <si>
    <t>445112</t>
  </si>
  <si>
    <t>445114</t>
  </si>
  <si>
    <t>445115</t>
  </si>
  <si>
    <t>445116</t>
  </si>
  <si>
    <t>445117</t>
  </si>
  <si>
    <t>445119</t>
  </si>
  <si>
    <t>445123</t>
  </si>
  <si>
    <t>445124</t>
  </si>
  <si>
    <t>445126</t>
  </si>
  <si>
    <t>445127</t>
  </si>
  <si>
    <t>445128</t>
  </si>
  <si>
    <t>445129</t>
  </si>
  <si>
    <t>445130</t>
  </si>
  <si>
    <t>445131</t>
  </si>
  <si>
    <t>445132</t>
  </si>
  <si>
    <t>445133</t>
  </si>
  <si>
    <t>445135</t>
  </si>
  <si>
    <t>445136</t>
  </si>
  <si>
    <t>445137</t>
  </si>
  <si>
    <t>445138</t>
  </si>
  <si>
    <t>445139</t>
  </si>
  <si>
    <t>445140</t>
  </si>
  <si>
    <t>445141</t>
  </si>
  <si>
    <t>445143</t>
  </si>
  <si>
    <t>445145</t>
  </si>
  <si>
    <t>445146</t>
  </si>
  <si>
    <t>445150</t>
  </si>
  <si>
    <t>445154</t>
  </si>
  <si>
    <t>445155</t>
  </si>
  <si>
    <t>445156</t>
  </si>
  <si>
    <t>445157</t>
  </si>
  <si>
    <t>445159</t>
  </si>
  <si>
    <t>445160</t>
  </si>
  <si>
    <t>445162</t>
  </si>
  <si>
    <t>445165</t>
  </si>
  <si>
    <t>445166</t>
  </si>
  <si>
    <t>445167</t>
  </si>
  <si>
    <t>445170</t>
  </si>
  <si>
    <t>445171</t>
  </si>
  <si>
    <t>445172</t>
  </si>
  <si>
    <t>445173</t>
  </si>
  <si>
    <t>445174</t>
  </si>
  <si>
    <t>445180</t>
  </si>
  <si>
    <t>445183</t>
  </si>
  <si>
    <t>445184</t>
  </si>
  <si>
    <t>445187</t>
  </si>
  <si>
    <t>445189</t>
  </si>
  <si>
    <t>445190</t>
  </si>
  <si>
    <t>445191</t>
  </si>
  <si>
    <t>445197</t>
  </si>
  <si>
    <t>445203</t>
  </si>
  <si>
    <t>445205</t>
  </si>
  <si>
    <t>445207</t>
  </si>
  <si>
    <t>445209</t>
  </si>
  <si>
    <t>445210</t>
  </si>
  <si>
    <t>445214</t>
  </si>
  <si>
    <t>445215</t>
  </si>
  <si>
    <t>445216</t>
  </si>
  <si>
    <t>445217</t>
  </si>
  <si>
    <t>445218</t>
  </si>
  <si>
    <t>445220</t>
  </si>
  <si>
    <t>445221</t>
  </si>
  <si>
    <t>445223</t>
  </si>
  <si>
    <t>445224</t>
  </si>
  <si>
    <t>445228</t>
  </si>
  <si>
    <t>445232</t>
  </si>
  <si>
    <t>445233</t>
  </si>
  <si>
    <t>445234</t>
  </si>
  <si>
    <t>445235</t>
  </si>
  <si>
    <t>445236</t>
  </si>
  <si>
    <t>445237</t>
  </si>
  <si>
    <t>445238</t>
  </si>
  <si>
    <t>445239</t>
  </si>
  <si>
    <t>445240</t>
  </si>
  <si>
    <t>445241</t>
  </si>
  <si>
    <t>445242</t>
  </si>
  <si>
    <t>445244</t>
  </si>
  <si>
    <t>445245</t>
  </si>
  <si>
    <t>445246</t>
  </si>
  <si>
    <t>445249</t>
  </si>
  <si>
    <t>445251</t>
  </si>
  <si>
    <t>445252</t>
  </si>
  <si>
    <t>445253</t>
  </si>
  <si>
    <t>445254</t>
  </si>
  <si>
    <t>445256</t>
  </si>
  <si>
    <t>445260</t>
  </si>
  <si>
    <t>445262</t>
  </si>
  <si>
    <t>445263</t>
  </si>
  <si>
    <t>445264</t>
  </si>
  <si>
    <t>445267</t>
  </si>
  <si>
    <t>445268</t>
  </si>
  <si>
    <t>445270</t>
  </si>
  <si>
    <t>445274</t>
  </si>
  <si>
    <t>445275</t>
  </si>
  <si>
    <t>445276</t>
  </si>
  <si>
    <t>445277</t>
  </si>
  <si>
    <t>445279</t>
  </si>
  <si>
    <t>445280</t>
  </si>
  <si>
    <t>445281</t>
  </si>
  <si>
    <t>445283</t>
  </si>
  <si>
    <t>445284</t>
  </si>
  <si>
    <t>445285</t>
  </si>
  <si>
    <t>445286</t>
  </si>
  <si>
    <t>445288</t>
  </si>
  <si>
    <t>445291</t>
  </si>
  <si>
    <t>445292</t>
  </si>
  <si>
    <t>445293</t>
  </si>
  <si>
    <t>445294</t>
  </si>
  <si>
    <t>445295</t>
  </si>
  <si>
    <t>445297</t>
  </si>
  <si>
    <t>445298</t>
  </si>
  <si>
    <t>445300</t>
  </si>
  <si>
    <t>445302</t>
  </si>
  <si>
    <t>445303</t>
  </si>
  <si>
    <t>445304</t>
  </si>
  <si>
    <t>445306</t>
  </si>
  <si>
    <t>445308</t>
  </si>
  <si>
    <t>445310</t>
  </si>
  <si>
    <t>445314</t>
  </si>
  <si>
    <t>445316</t>
  </si>
  <si>
    <t>445318</t>
  </si>
  <si>
    <t>445319</t>
  </si>
  <si>
    <t>445320</t>
  </si>
  <si>
    <t>445321</t>
  </si>
  <si>
    <t>445322</t>
  </si>
  <si>
    <t>445326</t>
  </si>
  <si>
    <t>445327</t>
  </si>
  <si>
    <t>445328</t>
  </si>
  <si>
    <t>445329</t>
  </si>
  <si>
    <t>445330</t>
  </si>
  <si>
    <t>445331</t>
  </si>
  <si>
    <t>445333</t>
  </si>
  <si>
    <t>445335</t>
  </si>
  <si>
    <t>445339</t>
  </si>
  <si>
    <t>445342</t>
  </si>
  <si>
    <t>445343</t>
  </si>
  <si>
    <t>445344</t>
  </si>
  <si>
    <t>445351</t>
  </si>
  <si>
    <t>445354</t>
  </si>
  <si>
    <t>445356</t>
  </si>
  <si>
    <t>445357</t>
  </si>
  <si>
    <t>445358</t>
  </si>
  <si>
    <t>445359</t>
  </si>
  <si>
    <t>445362</t>
  </si>
  <si>
    <t>445363</t>
  </si>
  <si>
    <t>445366</t>
  </si>
  <si>
    <t>445367</t>
  </si>
  <si>
    <t>445369</t>
  </si>
  <si>
    <t>445372</t>
  </si>
  <si>
    <t>445373</t>
  </si>
  <si>
    <t>445374</t>
  </si>
  <si>
    <t>445377</t>
  </si>
  <si>
    <t>445378</t>
  </si>
  <si>
    <t>445380</t>
  </si>
  <si>
    <t>445381</t>
  </si>
  <si>
    <t>445382</t>
  </si>
  <si>
    <t>445383</t>
  </si>
  <si>
    <t>445387</t>
  </si>
  <si>
    <t>445388</t>
  </si>
  <si>
    <t>445390</t>
  </si>
  <si>
    <t>445391</t>
  </si>
  <si>
    <t>445392</t>
  </si>
  <si>
    <t>445393</t>
  </si>
  <si>
    <t>445396</t>
  </si>
  <si>
    <t>445397</t>
  </si>
  <si>
    <t>445401</t>
  </si>
  <si>
    <t>445402</t>
  </si>
  <si>
    <t>445404</t>
  </si>
  <si>
    <t>445406</t>
  </si>
  <si>
    <t>445408</t>
  </si>
  <si>
    <t>445410</t>
  </si>
  <si>
    <t>445411</t>
  </si>
  <si>
    <t>445412</t>
  </si>
  <si>
    <t>445413</t>
  </si>
  <si>
    <t>445415</t>
  </si>
  <si>
    <t>445419</t>
  </si>
  <si>
    <t>445421</t>
  </si>
  <si>
    <t>445422</t>
  </si>
  <si>
    <t>445423</t>
  </si>
  <si>
    <t>445424</t>
  </si>
  <si>
    <t>445425</t>
  </si>
  <si>
    <t>445426</t>
  </si>
  <si>
    <t>445427</t>
  </si>
  <si>
    <t>445428</t>
  </si>
  <si>
    <t>445429</t>
  </si>
  <si>
    <t>445430</t>
  </si>
  <si>
    <t>445431</t>
  </si>
  <si>
    <t>445433</t>
  </si>
  <si>
    <t>445434</t>
  </si>
  <si>
    <t>445435</t>
  </si>
  <si>
    <t>445437</t>
  </si>
  <si>
    <t>445439</t>
  </si>
  <si>
    <t>445440</t>
  </si>
  <si>
    <t>445442</t>
  </si>
  <si>
    <t>445443</t>
  </si>
  <si>
    <t>445444</t>
  </si>
  <si>
    <t>445445</t>
  </si>
  <si>
    <t>445446</t>
  </si>
  <si>
    <t>445447</t>
  </si>
  <si>
    <t>445448</t>
  </si>
  <si>
    <t>445449</t>
  </si>
  <si>
    <t>445451</t>
  </si>
  <si>
    <t>445452</t>
  </si>
  <si>
    <t>445453</t>
  </si>
  <si>
    <t>445454</t>
  </si>
  <si>
    <t>445455</t>
  </si>
  <si>
    <t>445456</t>
  </si>
  <si>
    <t>445457</t>
  </si>
  <si>
    <t>445458</t>
  </si>
  <si>
    <t>445459</t>
  </si>
  <si>
    <t>445460</t>
  </si>
  <si>
    <t>445461</t>
  </si>
  <si>
    <t>445462</t>
  </si>
  <si>
    <t>445463</t>
  </si>
  <si>
    <t>445464</t>
  </si>
  <si>
    <t>445465</t>
  </si>
  <si>
    <t>445467</t>
  </si>
  <si>
    <t>445468</t>
  </si>
  <si>
    <t>445469</t>
  </si>
  <si>
    <t>445471</t>
  </si>
  <si>
    <t>445472</t>
  </si>
  <si>
    <t>445473</t>
  </si>
  <si>
    <t>445474</t>
  </si>
  <si>
    <t>445475</t>
  </si>
  <si>
    <t>445476</t>
  </si>
  <si>
    <t>445477</t>
  </si>
  <si>
    <t>445478</t>
  </si>
  <si>
    <t>445479</t>
  </si>
  <si>
    <t>445480</t>
  </si>
  <si>
    <t>445481</t>
  </si>
  <si>
    <t>445482</t>
  </si>
  <si>
    <t>445483</t>
  </si>
  <si>
    <t>445484</t>
  </si>
  <si>
    <t>445485</t>
  </si>
  <si>
    <t>445486</t>
  </si>
  <si>
    <t>445487</t>
  </si>
  <si>
    <t>445488</t>
  </si>
  <si>
    <t>445489</t>
  </si>
  <si>
    <t>445490</t>
  </si>
  <si>
    <t>445491</t>
  </si>
  <si>
    <t>445492</t>
  </si>
  <si>
    <t>445493</t>
  </si>
  <si>
    <t>445494</t>
  </si>
  <si>
    <t>445495</t>
  </si>
  <si>
    <t>445496</t>
  </si>
  <si>
    <t>445497</t>
  </si>
  <si>
    <t>445500</t>
  </si>
  <si>
    <t>445501</t>
  </si>
  <si>
    <t>445502</t>
  </si>
  <si>
    <t>445503</t>
  </si>
  <si>
    <t>445504</t>
  </si>
  <si>
    <t>445506</t>
  </si>
  <si>
    <t>445507</t>
  </si>
  <si>
    <t>445509</t>
  </si>
  <si>
    <t>445510</t>
  </si>
  <si>
    <t>445511</t>
  </si>
  <si>
    <t>445512</t>
  </si>
  <si>
    <t>445513</t>
  </si>
  <si>
    <t>445515</t>
  </si>
  <si>
    <t>445516</t>
  </si>
  <si>
    <t>445517</t>
  </si>
  <si>
    <t>445518</t>
  </si>
  <si>
    <t>445519</t>
  </si>
  <si>
    <t>445520</t>
  </si>
  <si>
    <t>445521</t>
  </si>
  <si>
    <t>445522</t>
  </si>
  <si>
    <t>445523</t>
  </si>
  <si>
    <t>445524</t>
  </si>
  <si>
    <t>445525</t>
  </si>
  <si>
    <t>445526</t>
  </si>
  <si>
    <t>445527</t>
  </si>
  <si>
    <t>445528</t>
  </si>
  <si>
    <t>445529</t>
  </si>
  <si>
    <t>445530</t>
  </si>
  <si>
    <t>445531</t>
  </si>
  <si>
    <t>445534</t>
  </si>
  <si>
    <t>445535</t>
  </si>
  <si>
    <t>445536</t>
  </si>
  <si>
    <t>44E132</t>
  </si>
  <si>
    <t>44E166</t>
  </si>
  <si>
    <t>44E175</t>
  </si>
  <si>
    <t>44E446</t>
  </si>
  <si>
    <t>PERRY COUNTY NURSING HOME</t>
  </si>
  <si>
    <t>DYER NURSING AND REHABILITATION CENTER</t>
  </si>
  <si>
    <t>LAURELWOOD HEALTHCARE CENTER</t>
  </si>
  <si>
    <t>PARKWAY HEALTH AND REHABILITATION CENTER</t>
  </si>
  <si>
    <t>JEFFERSON COUNTY NURSING HOME</t>
  </si>
  <si>
    <t>HARROGATE</t>
  </si>
  <si>
    <t>MARYVILLE</t>
  </si>
  <si>
    <t>LIFE CARE CENTER OF COLUMBIA</t>
  </si>
  <si>
    <t>NHC HEALTHCARE, OAKWOOD</t>
  </si>
  <si>
    <t>NHC HEALTHCARE, DICKSON</t>
  </si>
  <si>
    <t>SISKIN SUBACUTE WEST</t>
  </si>
  <si>
    <t>NHC HEALTHCARE, CHATTANOOGA</t>
  </si>
  <si>
    <t>ASBURY PLACE AT MARYVILLE</t>
  </si>
  <si>
    <t>NHC HEALTHCARE, JOHNSON CITY</t>
  </si>
  <si>
    <t>NHC-MAURY REGIONAL TRANSITIONAL CARE CENTER</t>
  </si>
  <si>
    <t>NHC HEALTHCARE, MILAN</t>
  </si>
  <si>
    <t>CLAIBORNE HEALTH AND REHABILITATION CENTER</t>
  </si>
  <si>
    <t>SIGNATURE HEALTHCARE OF MADISON</t>
  </si>
  <si>
    <t>NHC HEALTHCARE, MCMINNVILLE</t>
  </si>
  <si>
    <t>CHRISTIAN CARE CENTER OF UNICOI COUNTY</t>
  </si>
  <si>
    <t>NHC HEALTHCARE, SPRINGFIELD</t>
  </si>
  <si>
    <t>NHC HEALTHCARE, LEWISBURG</t>
  </si>
  <si>
    <t>NHC HEALTHCARE, KNOXVILLE</t>
  </si>
  <si>
    <t>NHC HEALTHCARE, ATHENS</t>
  </si>
  <si>
    <t>NHC HEALTHCARE, PULASKI</t>
  </si>
  <si>
    <t>SHANNONDALE HEALTH CARE CENTER</t>
  </si>
  <si>
    <t>NHC HEALTHCARE, FT SANDERS</t>
  </si>
  <si>
    <t>NHC HEALTHCARE, MURFREESBORO</t>
  </si>
  <si>
    <t>NHC HEALTHCARE, COLUMBIA</t>
  </si>
  <si>
    <t>NHC HEALTHCARE, COOKEVILLE</t>
  </si>
  <si>
    <t>HEALTH CENTER AT STANDIFER PLACE, THE</t>
  </si>
  <si>
    <t>TREVECCA CENTER FOR REHABILITATION AND HEALING LLC</t>
  </si>
  <si>
    <t>WESTMORELAND HEALTH AND REHABILITATION CENTER</t>
  </si>
  <si>
    <t>TENNOVA LAFOLLETTE HEALTH AND REHAB CENTER</t>
  </si>
  <si>
    <t>NHC HEALTHCARE, SMITHVILLE</t>
  </si>
  <si>
    <t>NHC HEALTHCARE, SCOTT</t>
  </si>
  <si>
    <t>NHC HEALTHCARE, SOMERVILLE</t>
  </si>
  <si>
    <t>ASCENSION LIVING ALEXIAN VILLAGE TENNESSEE</t>
  </si>
  <si>
    <t>THE WATERS OF GALLATIN, LLC</t>
  </si>
  <si>
    <t>NHC HEALTHCARE, SEQUATCHIE</t>
  </si>
  <si>
    <t>NHC HEALTHCARE, FRANKLIN</t>
  </si>
  <si>
    <t>NHC HEALTHCARE, OAK RIDGE</t>
  </si>
  <si>
    <t>FORT SANDERS SEVIER NURSING HOME</t>
  </si>
  <si>
    <t>NHC HEALTHCARE, SPARTA</t>
  </si>
  <si>
    <t>BEVERLY PARK PLACE HEALTH AND REHAB</t>
  </si>
  <si>
    <t>SEVIERVILLE HEALTH AND REHABILITATION CENTER</t>
  </si>
  <si>
    <t>ALLEN MORGAN HEALTH AND REHABILITATION CENTER</t>
  </si>
  <si>
    <t>THE WATERS OF CLINTON, LLC</t>
  </si>
  <si>
    <t>SIGNATURE HEALTHCARE OF PUTNAM COUNTY</t>
  </si>
  <si>
    <t>THE WATERS OF ROBERTSON, LLC</t>
  </si>
  <si>
    <t>THE WATERS OF UNION CITY , LLC</t>
  </si>
  <si>
    <t>MIDTOWN CENTER FOR HEALTH AND REHABILITATION</t>
  </si>
  <si>
    <t>SIGNATURE HEALTHCARE OF PRIMACY</t>
  </si>
  <si>
    <t>BRADLEY HEALTH CARE &amp; REHAB</t>
  </si>
  <si>
    <t>SIGNATURE HEALTHCARE OF ROCKWOOD REHAB &amp; WELLNESS</t>
  </si>
  <si>
    <t>THE WATERS OF WINCHESTER, LLC</t>
  </si>
  <si>
    <t>FRANKLIN WELLNESS AND REHABILITATION CENTER</t>
  </si>
  <si>
    <t>MAJESTIC GARDENS AT MEMPHIS REHAB &amp; SNC</t>
  </si>
  <si>
    <t>QUALITY CENTER FOR REHABILITATION AND HEALING LLC</t>
  </si>
  <si>
    <t>DIVERSICARE OF DOVER</t>
  </si>
  <si>
    <t>DIVERSICARE OF CLAIBORNE</t>
  </si>
  <si>
    <t>CLAIBORNE AND HUGHES HLTH CNTR</t>
  </si>
  <si>
    <t>BETHANY CENTER FOR REHABILITATION AND HEALING LLC</t>
  </si>
  <si>
    <t>DIVERSICARE OF SMYRNA</t>
  </si>
  <si>
    <t>AGAPE NURSING AND REHABILITATION CENTER, LLC</t>
  </si>
  <si>
    <t>THE HIGHLANDS OF MEMPHIS HEALTH &amp; REHABILITATION</t>
  </si>
  <si>
    <t>THE HEALTH CENTER AT RICHLAND PLACE</t>
  </si>
  <si>
    <t>LIFE CARE CENTER OF CROSSVILLE</t>
  </si>
  <si>
    <t>GOOD SAMARITAN HEALTH AND REHAB CENTER</t>
  </si>
  <si>
    <t>THE WATERS OF SHELBYVILLE, LLC</t>
  </si>
  <si>
    <t>SMITH COUNTY HEALTH AND REHABILITATION</t>
  </si>
  <si>
    <t>DONALSON CARE CENTER</t>
  </si>
  <si>
    <t>ORCHARD VIEW POST-ACUTE AND REHABILITATION CENTER</t>
  </si>
  <si>
    <t>NHC HEALTHCARE, LAWRENCEBURG</t>
  </si>
  <si>
    <t>GALLATIN HEALTH CARE CENTER, LLC</t>
  </si>
  <si>
    <t>CLORIA OAKS POST-ACUTE AND REHABILITATION</t>
  </si>
  <si>
    <t>AHC WEST TENNESSEE TRANSITIONAL CARE</t>
  </si>
  <si>
    <t>KIRBY PINES MANOR</t>
  </si>
  <si>
    <t>VIVIANT HEALTHCARE OF BRISTOL</t>
  </si>
  <si>
    <t>NHC HEALTHCARE, HENDERSONVILLE</t>
  </si>
  <si>
    <t>QUINCE NURSING AND REHABILITATION CENTER, L L C</t>
  </si>
  <si>
    <t>WEST MEADE PLACE</t>
  </si>
  <si>
    <t>WOODLAND TERRACE CARE AND REHAB</t>
  </si>
  <si>
    <t>WEXFORD HOUSE, THE</t>
  </si>
  <si>
    <t>SPRING CITY CARE AND REHABILITATION CENTER</t>
  </si>
  <si>
    <t>HUNTINGDON HEALTH &amp; REHABILITATION CENTER</t>
  </si>
  <si>
    <t>MOUNTAIN CITY CARE &amp; REHABILITATION CENTER</t>
  </si>
  <si>
    <t>HERITAGE CENTER, THE</t>
  </si>
  <si>
    <t>WILLOW BRANCH HEALTH AND REHABILITATION</t>
  </si>
  <si>
    <t>SIGNATURE HEALTHCARE OF ELIZABETHON REHAB &amp; WELLNE</t>
  </si>
  <si>
    <t>CORDOVA WELLNESS AND REHABILITATION CENTER</t>
  </si>
  <si>
    <t>SPRING GATE REHAB &amp; HEALTHCARE CENTER</t>
  </si>
  <si>
    <t>THE KINGS DAUGHTERS AND SONS</t>
  </si>
  <si>
    <t>RENAISSANCE TERRACE</t>
  </si>
  <si>
    <t>HENRY COUNTY HEALTHCARE CTR</t>
  </si>
  <si>
    <t>LIFE CARE CENTER OF GREENEVILLE</t>
  </si>
  <si>
    <t>PINE MEADOWS HEALTH CARE</t>
  </si>
  <si>
    <t>WHITEHAVEN COMMUNITY LIVING CENTER</t>
  </si>
  <si>
    <t>VIVIANT HEALTHCARE OF SHELBYVILLE</t>
  </si>
  <si>
    <t>VIVIANT HEALTHCARE OF MURFREESBORO</t>
  </si>
  <si>
    <t>CHURCH HILL CARE &amp; REHAB CTR</t>
  </si>
  <si>
    <t>LIFE CARE CENTER OF TULLAHOMA</t>
  </si>
  <si>
    <t>LIFE CARE CENTER OF MORGAN COUNTY</t>
  </si>
  <si>
    <t>LIFE CARE CENTER OF RED BANK</t>
  </si>
  <si>
    <t>SIGNATURE HEALTHCARE OF MEMPHIS</t>
  </si>
  <si>
    <t>GREYSTONE HEALTH CARE CENTER</t>
  </si>
  <si>
    <t>LIFE CARE CENTER OF CLEVELAND</t>
  </si>
  <si>
    <t>FOOTHILLS TRANSITIONAL CARE AND REHABILITATION</t>
  </si>
  <si>
    <t>JEFFERSON CITY HEALTH AND REHAB CENTER</t>
  </si>
  <si>
    <t>DIVERSICARE OF MARTIN</t>
  </si>
  <si>
    <t>AHC WAVERLY</t>
  </si>
  <si>
    <t>LIFE CARE CENTER OF CENTERVILLE</t>
  </si>
  <si>
    <t>RIVER GROVE HEALTH AND REHABILITATION</t>
  </si>
  <si>
    <t>ONEIDA NURSING AND REHAB CENTER</t>
  </si>
  <si>
    <t>HARTSVILLE CONVALESCENT CENTER</t>
  </si>
  <si>
    <t>BRIARCLIFF HEALTH CARE CENTER</t>
  </si>
  <si>
    <t>AHC CUMBERLAND</t>
  </si>
  <si>
    <t>TRI STATE HEALTH AND REHABILITATION CENTER</t>
  </si>
  <si>
    <t>LAUGHLIN HEALTH CARE CENTER</t>
  </si>
  <si>
    <t>GREEN HILLS CENTER FOR REHABILITATION AND HEALING</t>
  </si>
  <si>
    <t>LEBANON CENTER FOR REHABILITATION AND HEALING, LLC</t>
  </si>
  <si>
    <t>TENNESSEE VETERANS HOME</t>
  </si>
  <si>
    <t>CAMDEN HEALTHCARE &amp; REHAB CENTER</t>
  </si>
  <si>
    <t>LIFE CARE CENTER OF JEFFERSON CITY</t>
  </si>
  <si>
    <t>CUMBERLAND VILLAGE CARE</t>
  </si>
  <si>
    <t>STARR REGIONAL HEALTH &amp; REHABILITATION</t>
  </si>
  <si>
    <t>LYNCHBURG NURSING CENTER</t>
  </si>
  <si>
    <t>COUNTRYSIDE POST-ACUTE AND REHABILITATION CENTER</t>
  </si>
  <si>
    <t>WHITES CREEK WELLNESS AND REHABILITATION CENTER</t>
  </si>
  <si>
    <t>RAINBOW REHAB AND HEALTHCARE</t>
  </si>
  <si>
    <t>WILLOW RIDGE CENTER</t>
  </si>
  <si>
    <t>REELFOOT MANOR HEALTH AND REHAB</t>
  </si>
  <si>
    <t>FAIRPARK HEALTH AND REHABILITATION</t>
  </si>
  <si>
    <t>HUNTSVILLE HEALTH AND REHABILITATION</t>
  </si>
  <si>
    <t>ERWIN HEALTH CARE CENTER</t>
  </si>
  <si>
    <t>BEECH TREE HEALTH AND REHABILITATION</t>
  </si>
  <si>
    <t>MEMPHIS JEWISH HOME</t>
  </si>
  <si>
    <t>LIFE CARE CENTER OF COLLEGEDALE</t>
  </si>
  <si>
    <t>HOLSTON MANOR</t>
  </si>
  <si>
    <t>CONCORDIA NURSING AND REHABILITATION-NORTHHAVEN</t>
  </si>
  <si>
    <t>LIFE CARE CENTER OF ATHENS</t>
  </si>
  <si>
    <t>RIDGEVIEW TERRACE OF LIFE CARE</t>
  </si>
  <si>
    <t>LIFE CARE CENTER OF ELIZABETHTON</t>
  </si>
  <si>
    <t>NORRIS HEALTH AND REHABILITATION CENTER</t>
  </si>
  <si>
    <t>WYNDRIDGE HEALTH AND REHAB CTR</t>
  </si>
  <si>
    <t>SIGNATURE HEALTH OF PORTLAND REHAB &amp; WELLNESS CENT</t>
  </si>
  <si>
    <t>TRENTON HEALTH AND REHABILITATION CENTER, LLC</t>
  </si>
  <si>
    <t>LIFE CARE CENTER OF COPPER BASIN</t>
  </si>
  <si>
    <t>LIFE CARE CENTER OF MORRISTOWN</t>
  </si>
  <si>
    <t>HILLCREST HEALTHCARE CENTER</t>
  </si>
  <si>
    <t>THE WATERS OF CHEATHAM, LLC</t>
  </si>
  <si>
    <t>ELK RIVER HEALTH AND REHABILITATION OF WINCHESTER</t>
  </si>
  <si>
    <t>ELK RIVER HEALTH &amp; REHABILITATION OF FAYETTEVILLE</t>
  </si>
  <si>
    <t>ELK RIVER HEALTH &amp; REHABILITATION OF ARDMORE</t>
  </si>
  <si>
    <t>WOOD PRESBYTERIAN HOME</t>
  </si>
  <si>
    <t>LIFE CARE CENTER OF BRUCETON-HOLLOW ROCK</t>
  </si>
  <si>
    <t>SIGNATURE HEALTHCARE OF RIDGELY REHAB&amp;WELLNESS CTR</t>
  </si>
  <si>
    <t>FORT SANDERS TCU</t>
  </si>
  <si>
    <t>THE PALACE HEALTH CARE AND REHABILITATION CENTER</t>
  </si>
  <si>
    <t>AHC COVINGTON CARE</t>
  </si>
  <si>
    <t>GRACELAND REHABILITATION AND NURSING CARE CENTER</t>
  </si>
  <si>
    <t>BRIARWOOD COMMUNITY LIVING CENTER</t>
  </si>
  <si>
    <t>OAKWOOD COMMUNITY LIVING CENTER</t>
  </si>
  <si>
    <t>BAILEY PARK COMMUNITY LIVING CENTER</t>
  </si>
  <si>
    <t>WESTMORELAND CARE &amp; REHAB CTR</t>
  </si>
  <si>
    <t>SIGNATURE HEALTHCARE OF SOUTH PITTSBURG REHAB &amp; WE</t>
  </si>
  <si>
    <t>HOLSTON HEALTH &amp; REHABILITATION CENTER</t>
  </si>
  <si>
    <t>SIGNATURE HEALTHCARE OF GREENEVILLE</t>
  </si>
  <si>
    <t>LAUDERDALE COMMUNITY LIVING CENTER</t>
  </si>
  <si>
    <t>PRINCETON TRANSITIONAL CARE &amp; ASSISTED LIVING</t>
  </si>
  <si>
    <t>CHRISTIAN CARE CENTER OF MCKENZIE L L C</t>
  </si>
  <si>
    <t>LAKEBRIDGE, A WATERS COMMUNITY, LLC</t>
  </si>
  <si>
    <t>SIGNATURE HEALTHCARE OF ROGERSVILLE</t>
  </si>
  <si>
    <t>SIGNATURE HEALTHCARE OF FENTRESS COUNTY</t>
  </si>
  <si>
    <t>STANDING STONE CARE AND REHAB</t>
  </si>
  <si>
    <t>W D BILL MANNING TENNESSEE STATE VETERANS HOME</t>
  </si>
  <si>
    <t>HILLVIEW COMMUNITY LIVING CENTER</t>
  </si>
  <si>
    <t>SIGNATURE HEALTHCARE OF CLEVELAND</t>
  </si>
  <si>
    <t>HARDIN CO NURSING HOME</t>
  </si>
  <si>
    <t>AHC NORTHSIDE</t>
  </si>
  <si>
    <t>MT PLEASANT HEALTHCARE AND REHABILITATION</t>
  </si>
  <si>
    <t>SIGNATURE HEALTHCARE OF ERIN</t>
  </si>
  <si>
    <t>WOODCREST AT BLAKEFORD</t>
  </si>
  <si>
    <t>LIFE CARE CENTER OF HIXSON</t>
  </si>
  <si>
    <t>AHC UNION CITY</t>
  </si>
  <si>
    <t>SMOKY MOUNTAIN POST-ACUTE AND REHABILITATION CENTE</t>
  </si>
  <si>
    <t>HORIZON HEALTH AND REHAB CENTER</t>
  </si>
  <si>
    <t>GENERATIONS CENTER OF SPENCER</t>
  </si>
  <si>
    <t>PICKETT CARE AND REHABILITATION CENTER</t>
  </si>
  <si>
    <t>MANCHESTER HEALTH CARE CENTER</t>
  </si>
  <si>
    <t>ADAMSPLACE, LLC</t>
  </si>
  <si>
    <t>SIGNATURE HEALTHCARE OF MONTEAGLE REHAB &amp; WELLNESS</t>
  </si>
  <si>
    <t>THE WATERS OF ROAN HIGHLANDS,LLC</t>
  </si>
  <si>
    <t>ADAMSVILLE HEALTHCARE AND REHABILITATION CENTER</t>
  </si>
  <si>
    <t>AHC NORTHBROOKE</t>
  </si>
  <si>
    <t>BEDROCKHC AT SPRING MEADOWS, LLC</t>
  </si>
  <si>
    <t>BLOUNT MEMORIAL TRANS CARE CTR</t>
  </si>
  <si>
    <t>COMMUNITY CARE OF RUTHERFORD</t>
  </si>
  <si>
    <t>SODDY-DAISY HEALTH CARE CENTER</t>
  </si>
  <si>
    <t>KNOLLWOOD MANOR</t>
  </si>
  <si>
    <t>APPLINGWOOD HEALTH CARE CENTER</t>
  </si>
  <si>
    <t>MAPLEWOOD HEALTH CARE CENTER</t>
  </si>
  <si>
    <t>NHC HEALTHCARE, FARRAGUT</t>
  </si>
  <si>
    <t>OVERTON COUNTY HEALTH AND REHAB CENTER</t>
  </si>
  <si>
    <t>LIFE CARE CENTER OF SPARTA</t>
  </si>
  <si>
    <t>ETOWAH HEALTH CARE CENTER</t>
  </si>
  <si>
    <t>AHC VANAYER</t>
  </si>
  <si>
    <t>CENTER ON AGING AND HEALTH</t>
  </si>
  <si>
    <t>MILLINGTON HEALTHCARE CENTER</t>
  </si>
  <si>
    <t>AHC BRIGHT GLADE</t>
  </si>
  <si>
    <t>AHC BETHESDA</t>
  </si>
  <si>
    <t>AHC HARBOR VIEW</t>
  </si>
  <si>
    <t>AHC MCKENZIE</t>
  </si>
  <si>
    <t>AHC LEWIS COUNTY</t>
  </si>
  <si>
    <t>AHC LEXINGTON</t>
  </si>
  <si>
    <t>AHAVA HEALTHCARE OF CLARKSVILLE</t>
  </si>
  <si>
    <t>DOUGLAS HEALTH AND REHABILITATION</t>
  </si>
  <si>
    <t>WOODBURY HEALTH AND REHABILITATION CENTER</t>
  </si>
  <si>
    <t>WEAKLEY COUNTY NURSING HOME</t>
  </si>
  <si>
    <t>AHC MT JULIET</t>
  </si>
  <si>
    <t>GALLAWAY HEALTH AND REHAB</t>
  </si>
  <si>
    <t>AHC CRESTVIEW</t>
  </si>
  <si>
    <t>AHC MEADOWBROOK</t>
  </si>
  <si>
    <t>AHC SAVANNAH</t>
  </si>
  <si>
    <t>CELINA HEALTH AND REHABILITATION CENTER</t>
  </si>
  <si>
    <t>AHC DYERSBURG</t>
  </si>
  <si>
    <t>MISSION CONVALESCENT HOME</t>
  </si>
  <si>
    <t>SIGNATURE HEALTHCARE OF CLARKSVILLE</t>
  </si>
  <si>
    <t>AHC WESTWOOD</t>
  </si>
  <si>
    <t>AHC DECATUR COUNTY</t>
  </si>
  <si>
    <t>AHC MCNAIRY COUNTY</t>
  </si>
  <si>
    <t>AHC FOREST COVE</t>
  </si>
  <si>
    <t>AHC HUMBOLDT</t>
  </si>
  <si>
    <t>AMERICAN HEALTH COMMUNITIES OF CLARKSVILLE</t>
  </si>
  <si>
    <t>SWEETWATER NURSING CENTER</t>
  </si>
  <si>
    <t>MADISONVILLE HEALTH AND REHAB CENTER</t>
  </si>
  <si>
    <t>FOUR OAKS HEALTH CARE CENTER</t>
  </si>
  <si>
    <t>HANCOCK MANOR NURSING HOME</t>
  </si>
  <si>
    <t>AHC VANCO</t>
  </si>
  <si>
    <t>MAGNOLIA CREEK NURSING AND REHABILITATION</t>
  </si>
  <si>
    <t>AHC PARIS</t>
  </si>
  <si>
    <t>BELLS NURSING AND REHABILITATION CENTER</t>
  </si>
  <si>
    <t>HILLVIEW HEALTH CENTER</t>
  </si>
  <si>
    <t>MAGNOLIA HEALTHCARE AND REHABILITATION CENTER</t>
  </si>
  <si>
    <t>ALAMO NURSING AND REHABILITATION CENTER</t>
  </si>
  <si>
    <t>IVY HALL NURSING HOME</t>
  </si>
  <si>
    <t>HENDERSON HEALTH AND REHABILITATION CENTER</t>
  </si>
  <si>
    <t>SHANNONDALE OF MARYVILLE HEALTH CARE CENTER</t>
  </si>
  <si>
    <t>HERMITAGE HEALTH CENTER</t>
  </si>
  <si>
    <t>NHC PLACE AT COOL SPRINGS</t>
  </si>
  <si>
    <t>ISLAND HOME PARK HEALTH AND REHAB</t>
  </si>
  <si>
    <t>DICKSON HEALTH AND REHAB</t>
  </si>
  <si>
    <t>DURHAM-HENSLEY HEALTH AND REHABILITATION</t>
  </si>
  <si>
    <t>LIFE CARE CENTER OF GRAY</t>
  </si>
  <si>
    <t>THE WATERS OF SPRINGFIELD LLC</t>
  </si>
  <si>
    <t>ASBURY PLACE AT KINGSPORT</t>
  </si>
  <si>
    <t>THE VILLAGE AT GERMANTOWN</t>
  </si>
  <si>
    <t>CORNERSTONE VILLAGE</t>
  </si>
  <si>
    <t>SENATOR BEN ATCHLEY STATE VETERANS' HOME</t>
  </si>
  <si>
    <t>ALLENBROOKE NURSING AND REHABILITATION CENTER</t>
  </si>
  <si>
    <t>STONERIDGE HEALTH CARE, LLC</t>
  </si>
  <si>
    <t>THE WATERS OF JOHNSON CITY, LLC</t>
  </si>
  <si>
    <t>SOMERFIELD AT THE HERITAGE</t>
  </si>
  <si>
    <t>HUMPHREYS COUNTY CARE AND REHABILITATION</t>
  </si>
  <si>
    <t>AVE MARIA HOME</t>
  </si>
  <si>
    <t>MCKENDREE VILLAGE</t>
  </si>
  <si>
    <t>RIPLEY HEALTHCARE AND REHAB CENTER</t>
  </si>
  <si>
    <t>ST CLARE HEALTH AND REHAB, LLC</t>
  </si>
  <si>
    <t>LIFE CARE CENTER OF RHEA COUNTY</t>
  </si>
  <si>
    <t>COLLIERVILLE NURSING AND REHABILITATION, LLC</t>
  </si>
  <si>
    <t>THE MEADOWS</t>
  </si>
  <si>
    <t>THE HIGHLANDS OF DYERSBURG HEALTH &amp; REHAB</t>
  </si>
  <si>
    <t>PAVILION-THS, LLC</t>
  </si>
  <si>
    <t>WEST HILLS HEALTH AND REHAB</t>
  </si>
  <si>
    <t>THE WATERS OF SMYRNA, LLC</t>
  </si>
  <si>
    <t>NEWPORT HEALTH AND REHABILITATION CENTER</t>
  </si>
  <si>
    <t>GOOD SAMARITAN SOCIETY - FAIRFIELD GLADE</t>
  </si>
  <si>
    <t>LIFE CARE CENTER OF HICKORY WOODS</t>
  </si>
  <si>
    <t>LIFE CARE CENTER OF OLD HICKORY VILLAGE</t>
  </si>
  <si>
    <t>WHARTON NURSING HOME</t>
  </si>
  <si>
    <t>LIFE CARE CENTER OF OOLTEWAH</t>
  </si>
  <si>
    <t>NASHVILLE CENTER FOR REHABILITATION AND HEALING LL</t>
  </si>
  <si>
    <t>WHITE HOUSE HEALTH CARE INC</t>
  </si>
  <si>
    <t>NHC HEALTHCARE, TULLAHOMA</t>
  </si>
  <si>
    <t>CREEKSIDE CENTER FOR REHABILITATION AND HEALING</t>
  </si>
  <si>
    <t>NHC HEALTHCARE, KINGSPORT</t>
  </si>
  <si>
    <t>WAYNESBORO HEALTH AND REHABILITATION CENTER</t>
  </si>
  <si>
    <t>NHC PLACE SUMNER</t>
  </si>
  <si>
    <t>LIFE CARE CENTER OF BLOUNT COUNTY</t>
  </si>
  <si>
    <t>REGIONAL ONE HEALTH SUBACUTE CARE</t>
  </si>
  <si>
    <t>CHRISTIAN CARE CENTER OF MEMPHIS</t>
  </si>
  <si>
    <t>WELLPARK AT SHANNONDALE</t>
  </si>
  <si>
    <t>BRIGADIER GENERAL WENDELL H GILBERT TN STATE VETER</t>
  </si>
  <si>
    <t>NHC PLACE AT THE TRACE</t>
  </si>
  <si>
    <t>LAKESHORE HEARTLAND</t>
  </si>
  <si>
    <t>HARBERT HILLS ACADEMY N H</t>
  </si>
  <si>
    <t>LIFE CARE CENTER OF EAST RIDGE</t>
  </si>
  <si>
    <t>DECATUR WELLNESS AND REHABILITATION CENTER</t>
  </si>
  <si>
    <t>CHRISTIAN CARE CENTER OF BRISTOL</t>
  </si>
  <si>
    <t>THE RESERVE AT SPRING HILL</t>
  </si>
  <si>
    <t>STONES RIVER MANOR, INC</t>
  </si>
  <si>
    <t>LAURELBROOK NURSING HOME</t>
  </si>
  <si>
    <t>BLEDSOE COUNTY NURSING HOME</t>
  </si>
  <si>
    <t>TENNOVA NEWPORT CONVALESCENT CENTER</t>
  </si>
  <si>
    <t>HARDIN HOME</t>
  </si>
  <si>
    <t>HICKMAN COMMUNITY NURSING HOME</t>
  </si>
  <si>
    <t>PARK REST HARDIN COUNTY HEALTH CENTER</t>
  </si>
  <si>
    <t>ATHENS</t>
  </si>
  <si>
    <t>HUNTSVILLE</t>
  </si>
  <si>
    <t>DECATUR</t>
  </si>
  <si>
    <t>CORDOVA</t>
  </si>
  <si>
    <t>CROSSVILLE</t>
  </si>
  <si>
    <t>JACKSON</t>
  </si>
  <si>
    <t>LAFAYETTE</t>
  </si>
  <si>
    <t>MADISON</t>
  </si>
  <si>
    <t>LINDEN</t>
  </si>
  <si>
    <t>CAMDEN</t>
  </si>
  <si>
    <t>FAYETTEVILLE</t>
  </si>
  <si>
    <t>CLARKSVILLE</t>
  </si>
  <si>
    <t>NASHVILLE</t>
  </si>
  <si>
    <t>PARIS</t>
  </si>
  <si>
    <t>NEWPORT</t>
  </si>
  <si>
    <t>CLINTON</t>
  </si>
  <si>
    <t>MURFREESBORO</t>
  </si>
  <si>
    <t>PLEASANT HILL</t>
  </si>
  <si>
    <t>MONTEREY</t>
  </si>
  <si>
    <t>ANTIOCH</t>
  </si>
  <si>
    <t>LIVINGSTON</t>
  </si>
  <si>
    <t>LOUISVILLE</t>
  </si>
  <si>
    <t>SPRINGFIELD</t>
  </si>
  <si>
    <t>MANCHESTER</t>
  </si>
  <si>
    <t>PORTLAND</t>
  </si>
  <si>
    <t>BRISTOL</t>
  </si>
  <si>
    <t>DOVER</t>
  </si>
  <si>
    <t>SMYRNA</t>
  </si>
  <si>
    <t>SPRING HILL</t>
  </si>
  <si>
    <t>TRENTON</t>
  </si>
  <si>
    <t>SAVANNAH</t>
  </si>
  <si>
    <t>WAYNESBORO</t>
  </si>
  <si>
    <t>COVINGTON</t>
  </si>
  <si>
    <t>SPARTA</t>
  </si>
  <si>
    <t>GRAY</t>
  </si>
  <si>
    <t>PULASKI</t>
  </si>
  <si>
    <t>CLEVELAND</t>
  </si>
  <si>
    <t>UNION CITY</t>
  </si>
  <si>
    <t>FRANKLIN</t>
  </si>
  <si>
    <t>SHELBYVILLE</t>
  </si>
  <si>
    <t>LEBANON</t>
  </si>
  <si>
    <t>KNOXVILLE</t>
  </si>
  <si>
    <t>COLUMBIA</t>
  </si>
  <si>
    <t>WINCHESTER</t>
  </si>
  <si>
    <t>BARTLETT</t>
  </si>
  <si>
    <t>LAWRENCEBURG</t>
  </si>
  <si>
    <t>DYER</t>
  </si>
  <si>
    <t>CENTERVILLE</t>
  </si>
  <si>
    <t>SPENCER</t>
  </si>
  <si>
    <t>MORRISTOWN</t>
  </si>
  <si>
    <t>MILAN</t>
  </si>
  <si>
    <t>MOUNT PLEASANT</t>
  </si>
  <si>
    <t>DUNLAP</t>
  </si>
  <si>
    <t>DAYTON</t>
  </si>
  <si>
    <t>WAVERLY</t>
  </si>
  <si>
    <t>HUMBOLDT</t>
  </si>
  <si>
    <t>PARSONS</t>
  </si>
  <si>
    <t>WESTMORELAND</t>
  </si>
  <si>
    <t>MADISONVILLE</t>
  </si>
  <si>
    <t>LEXINGTON</t>
  </si>
  <si>
    <t>PIKEVILLE</t>
  </si>
  <si>
    <t>HENDERSON</t>
  </si>
  <si>
    <t>JAMESTOWN</t>
  </si>
  <si>
    <t>BROWNSVILLE</t>
  </si>
  <si>
    <t>WOODBURY</t>
  </si>
  <si>
    <t>RIPLEY</t>
  </si>
  <si>
    <t>CARTHAGE</t>
  </si>
  <si>
    <t>JEFFERSON CITY</t>
  </si>
  <si>
    <t>HERMITAGE</t>
  </si>
  <si>
    <t>BOLIVAR</t>
  </si>
  <si>
    <t>GALLATIN</t>
  </si>
  <si>
    <t>MEMPHIS</t>
  </si>
  <si>
    <t>BRENTWOOD</t>
  </si>
  <si>
    <t>JOHNSON CITY</t>
  </si>
  <si>
    <t>ONEIDA</t>
  </si>
  <si>
    <t>HENDERSONVILLE</t>
  </si>
  <si>
    <t>CELINA</t>
  </si>
  <si>
    <t>SOMERVILLE</t>
  </si>
  <si>
    <t>GERMANTOWN</t>
  </si>
  <si>
    <t>ARDMORE</t>
  </si>
  <si>
    <t>LEWISBURG</t>
  </si>
  <si>
    <t>HUNTINGDON</t>
  </si>
  <si>
    <t>PALMYRA</t>
  </si>
  <si>
    <t>SPRING CITY</t>
  </si>
  <si>
    <t>HARTSVILLE</t>
  </si>
  <si>
    <t>MARTIN</t>
  </si>
  <si>
    <t>DICKSON</t>
  </si>
  <si>
    <t>CHATTANOOGA</t>
  </si>
  <si>
    <t>TAZEWELL</t>
  </si>
  <si>
    <t>MC MINNVILLE</t>
  </si>
  <si>
    <t>ERWIN</t>
  </si>
  <si>
    <t>COOKEVILLE</t>
  </si>
  <si>
    <t>LAFOLLETTE</t>
  </si>
  <si>
    <t>SMITHVILLE</t>
  </si>
  <si>
    <t>SIGNAL MOUNTAIN</t>
  </si>
  <si>
    <t>OAK RIDGE</t>
  </si>
  <si>
    <t>SEVIERVILLE</t>
  </si>
  <si>
    <t>ROCKWOOD</t>
  </si>
  <si>
    <t>NEW TAZEWELL</t>
  </si>
  <si>
    <t>KINGSPORT</t>
  </si>
  <si>
    <t>MOUNTAIN CITY</t>
  </si>
  <si>
    <t>ELIZABETHTON</t>
  </si>
  <si>
    <t>HARRIMAN</t>
  </si>
  <si>
    <t>GREENEVILLE</t>
  </si>
  <si>
    <t>CHURCH HILL</t>
  </si>
  <si>
    <t>TULLAHOMA</t>
  </si>
  <si>
    <t>WARTBURG</t>
  </si>
  <si>
    <t>BLOUNTVILLE</t>
  </si>
  <si>
    <t>LOUDON</t>
  </si>
  <si>
    <t>ETOWAH</t>
  </si>
  <si>
    <t>LYNCHBURG</t>
  </si>
  <si>
    <t>WHITES CREEK</t>
  </si>
  <si>
    <t>MAYNARDVILLE</t>
  </si>
  <si>
    <t>TIPTONVILLE</t>
  </si>
  <si>
    <t>JELLICO</t>
  </si>
  <si>
    <t>COLLEGEDALE</t>
  </si>
  <si>
    <t>RUTLEDGE</t>
  </si>
  <si>
    <t>ANDERSONVILLE</t>
  </si>
  <si>
    <t>DUCKTOWN</t>
  </si>
  <si>
    <t>ASHLAND CITY</t>
  </si>
  <si>
    <t>SWEETWATER</t>
  </si>
  <si>
    <t>BRUCETON</t>
  </si>
  <si>
    <t>RIDGELY</t>
  </si>
  <si>
    <t>RED BOILING SPRINGS</t>
  </si>
  <si>
    <t>DYERSBURG</t>
  </si>
  <si>
    <t>SOUTH PITTSBURG</t>
  </si>
  <si>
    <t>MC KENZIE</t>
  </si>
  <si>
    <t>ROGERSVILLE</t>
  </si>
  <si>
    <t>DRESDEN</t>
  </si>
  <si>
    <t>ERIN</t>
  </si>
  <si>
    <t>HIXSON</t>
  </si>
  <si>
    <t>PIGEON FORGE</t>
  </si>
  <si>
    <t>BYRDSTOWN</t>
  </si>
  <si>
    <t>MONTEAGLE</t>
  </si>
  <si>
    <t>ROAN MOUNTAIN</t>
  </si>
  <si>
    <t>ADAMSVILLE</t>
  </si>
  <si>
    <t>SODDY-DAISY</t>
  </si>
  <si>
    <t>MILLINGTON</t>
  </si>
  <si>
    <t>HOHENWALD</t>
  </si>
  <si>
    <t>MOUNT JULIET</t>
  </si>
  <si>
    <t>GALLAWAY</t>
  </si>
  <si>
    <t>DECATURVILLE</t>
  </si>
  <si>
    <t>SELMER</t>
  </si>
  <si>
    <t>JONESBOROUGH</t>
  </si>
  <si>
    <t>SNEEDVILLE</t>
  </si>
  <si>
    <t>GOODLETTSVILLE</t>
  </si>
  <si>
    <t>BELLS</t>
  </si>
  <si>
    <t>ALAMO</t>
  </si>
  <si>
    <t>DANDRIDGE</t>
  </si>
  <si>
    <t>CHUCKEY</t>
  </si>
  <si>
    <t>COLLIERVILLE</t>
  </si>
  <si>
    <t>OLD HICKORY</t>
  </si>
  <si>
    <t>OOLTEWAH</t>
  </si>
  <si>
    <t>WHITE HOUSE</t>
  </si>
  <si>
    <t>Jefferson</t>
  </si>
  <si>
    <t>Lauderdale</t>
  </si>
  <si>
    <t>Montgomery</t>
  </si>
  <si>
    <t>Marshall</t>
  </si>
  <si>
    <t>Franklin</t>
  </si>
  <si>
    <t>Morgan</t>
  </si>
  <si>
    <t>Coffee</t>
  </si>
  <si>
    <t>Perry</t>
  </si>
  <si>
    <t>Madison</t>
  </si>
  <si>
    <t>Macon</t>
  </si>
  <si>
    <t>Washington</t>
  </si>
  <si>
    <t>Clay</t>
  </si>
  <si>
    <t>Lawrence</t>
  </si>
  <si>
    <t>Shelby</t>
  </si>
  <si>
    <t>Marion</t>
  </si>
  <si>
    <t>Houston</t>
  </si>
  <si>
    <t>Fayette</t>
  </si>
  <si>
    <t>De Kalb</t>
  </si>
  <si>
    <t>Blount</t>
  </si>
  <si>
    <t>Monroe</t>
  </si>
  <si>
    <t>Henry</t>
  </si>
  <si>
    <t>Benton</t>
  </si>
  <si>
    <t>White</t>
  </si>
  <si>
    <t>Van Buren</t>
  </si>
  <si>
    <t>Johnson</t>
  </si>
  <si>
    <t>Greene</t>
  </si>
  <si>
    <t>Union</t>
  </si>
  <si>
    <t>Bradley</t>
  </si>
  <si>
    <t>Carroll</t>
  </si>
  <si>
    <t>Lincoln</t>
  </si>
  <si>
    <t>Sevier</t>
  </si>
  <si>
    <t>Polk</t>
  </si>
  <si>
    <t>Scott</t>
  </si>
  <si>
    <t>Lake</t>
  </si>
  <si>
    <t>Putnam</t>
  </si>
  <si>
    <t>Hamilton</t>
  </si>
  <si>
    <t>Warren</t>
  </si>
  <si>
    <t>Decatur</t>
  </si>
  <si>
    <t>Hancock</t>
  </si>
  <si>
    <t>Wayne</t>
  </si>
  <si>
    <t>Stewart</t>
  </si>
  <si>
    <t>Knox</t>
  </si>
  <si>
    <t>Grundy</t>
  </si>
  <si>
    <t>Hardin</t>
  </si>
  <si>
    <t>Williamson</t>
  </si>
  <si>
    <t>Cumberland</t>
  </si>
  <si>
    <t>Henderson</t>
  </si>
  <si>
    <t>Sullivan</t>
  </si>
  <si>
    <t>Gibson</t>
  </si>
  <si>
    <t>Tipton</t>
  </si>
  <si>
    <t>Smith</t>
  </si>
  <si>
    <t>Wilson</t>
  </si>
  <si>
    <t>Sumner</t>
  </si>
  <si>
    <t>Anderson</t>
  </si>
  <si>
    <t>Campbell</t>
  </si>
  <si>
    <t>Lewis</t>
  </si>
  <si>
    <t>Carter</t>
  </si>
  <si>
    <t>Hickman</t>
  </si>
  <si>
    <t>Robertson</t>
  </si>
  <si>
    <t>Claiborne</t>
  </si>
  <si>
    <t>Humphreys</t>
  </si>
  <si>
    <t>Davidson</t>
  </si>
  <si>
    <t>Moore</t>
  </si>
  <si>
    <t>Rutherford</t>
  </si>
  <si>
    <t>Haywood</t>
  </si>
  <si>
    <t>Meigs</t>
  </si>
  <si>
    <t>Chester</t>
  </si>
  <si>
    <t>Bedford</t>
  </si>
  <si>
    <t>Dickson</t>
  </si>
  <si>
    <t>Maury</t>
  </si>
  <si>
    <t>Unicoi</t>
  </si>
  <si>
    <t>Mc Minn</t>
  </si>
  <si>
    <t>Giles</t>
  </si>
  <si>
    <t>Sequatchie</t>
  </si>
  <si>
    <t>Obion</t>
  </si>
  <si>
    <t>Roane</t>
  </si>
  <si>
    <t>Rhea</t>
  </si>
  <si>
    <t>Hamblen</t>
  </si>
  <si>
    <t>Hardeman</t>
  </si>
  <si>
    <t>Hawkins</t>
  </si>
  <si>
    <t>Weakley</t>
  </si>
  <si>
    <t>Loudon</t>
  </si>
  <si>
    <t>Trousdale</t>
  </si>
  <si>
    <t>Grainger</t>
  </si>
  <si>
    <t>Cheatham</t>
  </si>
  <si>
    <t>Dyer</t>
  </si>
  <si>
    <t>Fentress</t>
  </si>
  <si>
    <t>Pickett</t>
  </si>
  <si>
    <t>Mc Nairy</t>
  </si>
  <si>
    <t>Overton</t>
  </si>
  <si>
    <t>Cannon</t>
  </si>
  <si>
    <t>Crockett</t>
  </si>
  <si>
    <t>Cocke</t>
  </si>
  <si>
    <t>Bledsoe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</si>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</sst>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306" totalsRowShown="0" headerRowDxfId="125">
  <autoFilter ref="A1:AG306"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306" totalsRowShown="0" headerRowDxfId="96">
  <autoFilter ref="A1:AK306" xr:uid="{F6C3CB19-CE12-4B14-8BE9-BE2DA56924F3}"/>
  <sortState xmlns:xlrd2="http://schemas.microsoft.com/office/spreadsheetml/2017/richdata2" ref="A2:AK306">
    <sortCondition ref="A1:A306"/>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306" totalsRowShown="0" headerRowDxfId="63">
  <autoFilter ref="A1:AI306" xr:uid="{0BC5ADF1-15D4-4F74-902E-CBC634AC45F1}"/>
  <sortState xmlns:xlrd2="http://schemas.microsoft.com/office/spreadsheetml/2017/richdata2" ref="A2:AI306">
    <sortCondition ref="A1:A306"/>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318"/>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911</v>
      </c>
      <c r="B1" s="1" t="s">
        <v>978</v>
      </c>
      <c r="C1" s="1" t="s">
        <v>914</v>
      </c>
      <c r="D1" s="1" t="s">
        <v>913</v>
      </c>
      <c r="E1" s="1" t="s">
        <v>915</v>
      </c>
      <c r="F1" s="1" t="s">
        <v>919</v>
      </c>
      <c r="G1" s="1" t="s">
        <v>922</v>
      </c>
      <c r="H1" s="1" t="s">
        <v>921</v>
      </c>
      <c r="I1" s="1" t="s">
        <v>979</v>
      </c>
      <c r="J1" s="1" t="s">
        <v>958</v>
      </c>
      <c r="K1" s="1" t="s">
        <v>960</v>
      </c>
      <c r="L1" s="1" t="s">
        <v>959</v>
      </c>
      <c r="M1" s="1" t="s">
        <v>961</v>
      </c>
      <c r="N1" s="1" t="s">
        <v>962</v>
      </c>
      <c r="O1" s="1" t="s">
        <v>963</v>
      </c>
      <c r="P1" s="1" t="s">
        <v>968</v>
      </c>
      <c r="Q1" s="1" t="s">
        <v>969</v>
      </c>
      <c r="R1" s="1" t="s">
        <v>964</v>
      </c>
      <c r="S1" s="1" t="s">
        <v>980</v>
      </c>
      <c r="T1" s="1" t="s">
        <v>965</v>
      </c>
      <c r="U1" s="1" t="s">
        <v>966</v>
      </c>
      <c r="V1" s="1" t="s">
        <v>967</v>
      </c>
      <c r="W1" s="1" t="s">
        <v>981</v>
      </c>
      <c r="X1" s="1" t="s">
        <v>971</v>
      </c>
      <c r="Y1" s="1" t="s">
        <v>970</v>
      </c>
      <c r="Z1" s="1" t="s">
        <v>972</v>
      </c>
      <c r="AA1" s="1" t="s">
        <v>982</v>
      </c>
      <c r="AB1" s="1" t="s">
        <v>973</v>
      </c>
      <c r="AC1" s="1" t="s">
        <v>974</v>
      </c>
      <c r="AD1" s="1" t="s">
        <v>975</v>
      </c>
      <c r="AE1" s="1" t="s">
        <v>976</v>
      </c>
      <c r="AF1" s="1" t="s">
        <v>912</v>
      </c>
      <c r="AG1" s="38" t="s">
        <v>923</v>
      </c>
    </row>
    <row r="2" spans="1:34" x14ac:dyDescent="0.25">
      <c r="A2" t="s">
        <v>902</v>
      </c>
      <c r="B2" t="s">
        <v>495</v>
      </c>
      <c r="C2" t="s">
        <v>628</v>
      </c>
      <c r="D2" t="s">
        <v>829</v>
      </c>
      <c r="E2" s="31">
        <v>42.195652173913047</v>
      </c>
      <c r="F2" s="31">
        <v>6.3165971148892313</v>
      </c>
      <c r="G2" s="31">
        <v>5.8028155589902104</v>
      </c>
      <c r="H2" s="31">
        <v>1.0573802163833075</v>
      </c>
      <c r="I2" s="31">
        <v>0.65996908809891808</v>
      </c>
      <c r="J2" s="31">
        <v>266.53293478260866</v>
      </c>
      <c r="K2" s="31">
        <v>244.85358695652172</v>
      </c>
      <c r="L2" s="31">
        <v>44.616847826086961</v>
      </c>
      <c r="M2" s="31">
        <v>27.847826086956523</v>
      </c>
      <c r="N2" s="31">
        <v>12.073369565217391</v>
      </c>
      <c r="O2" s="31">
        <v>4.6956521739130439</v>
      </c>
      <c r="P2" s="31">
        <v>71.910760869565195</v>
      </c>
      <c r="Q2" s="31">
        <v>67.000434782608679</v>
      </c>
      <c r="R2" s="31">
        <v>4.9103260869565215</v>
      </c>
      <c r="S2" s="31">
        <v>150.0053260869565</v>
      </c>
      <c r="T2" s="31">
        <v>72.760760869565203</v>
      </c>
      <c r="U2" s="31">
        <v>77.027173913043484</v>
      </c>
      <c r="V2" s="31">
        <v>0.21739130434782608</v>
      </c>
      <c r="W2" s="31">
        <v>17.80467391304348</v>
      </c>
      <c r="X2" s="31">
        <v>0</v>
      </c>
      <c r="Y2" s="31">
        <v>0</v>
      </c>
      <c r="Z2" s="31">
        <v>0</v>
      </c>
      <c r="AA2" s="31">
        <v>2.9189130434782604</v>
      </c>
      <c r="AB2" s="31">
        <v>0</v>
      </c>
      <c r="AC2" s="31">
        <v>14.885760869565219</v>
      </c>
      <c r="AD2" s="31">
        <v>0</v>
      </c>
      <c r="AE2" s="31">
        <v>0</v>
      </c>
      <c r="AF2" t="s">
        <v>184</v>
      </c>
      <c r="AG2" s="32">
        <v>4</v>
      </c>
      <c r="AH2"/>
    </row>
    <row r="3" spans="1:34" x14ac:dyDescent="0.25">
      <c r="A3" t="s">
        <v>902</v>
      </c>
      <c r="B3" t="s">
        <v>498</v>
      </c>
      <c r="C3" t="s">
        <v>747</v>
      </c>
      <c r="D3" t="s">
        <v>854</v>
      </c>
      <c r="E3" s="31">
        <v>78.130434782608702</v>
      </c>
      <c r="F3" s="31">
        <v>3.5446577629382294</v>
      </c>
      <c r="G3" s="31">
        <v>3.153450194769059</v>
      </c>
      <c r="H3" s="31">
        <v>0.35601001669449078</v>
      </c>
      <c r="I3" s="31">
        <v>0.22450612131329994</v>
      </c>
      <c r="J3" s="31">
        <v>276.945652173913</v>
      </c>
      <c r="K3" s="31">
        <v>246.38043478260869</v>
      </c>
      <c r="L3" s="31">
        <v>27.815217391304348</v>
      </c>
      <c r="M3" s="31">
        <v>17.540760869565219</v>
      </c>
      <c r="N3" s="31">
        <v>4.8831521739130439</v>
      </c>
      <c r="O3" s="31">
        <v>5.3913043478260869</v>
      </c>
      <c r="P3" s="31">
        <v>95.038043478260875</v>
      </c>
      <c r="Q3" s="31">
        <v>74.747282608695656</v>
      </c>
      <c r="R3" s="31">
        <v>20.290760869565219</v>
      </c>
      <c r="S3" s="31">
        <v>154.09239130434781</v>
      </c>
      <c r="T3" s="31">
        <v>154.09239130434781</v>
      </c>
      <c r="U3" s="31">
        <v>0</v>
      </c>
      <c r="V3" s="31">
        <v>0</v>
      </c>
      <c r="W3" s="31">
        <v>1.6711956521739131</v>
      </c>
      <c r="X3" s="31">
        <v>0</v>
      </c>
      <c r="Y3" s="31">
        <v>0</v>
      </c>
      <c r="Z3" s="31">
        <v>0</v>
      </c>
      <c r="AA3" s="31">
        <v>0</v>
      </c>
      <c r="AB3" s="31">
        <v>0</v>
      </c>
      <c r="AC3" s="31">
        <v>1.6711956521739131</v>
      </c>
      <c r="AD3" s="31">
        <v>0</v>
      </c>
      <c r="AE3" s="31">
        <v>0</v>
      </c>
      <c r="AF3" t="s">
        <v>187</v>
      </c>
      <c r="AG3" s="32">
        <v>4</v>
      </c>
      <c r="AH3"/>
    </row>
    <row r="4" spans="1:34" x14ac:dyDescent="0.25">
      <c r="A4" t="s">
        <v>902</v>
      </c>
      <c r="B4" t="s">
        <v>369</v>
      </c>
      <c r="C4" t="s">
        <v>685</v>
      </c>
      <c r="D4" t="s">
        <v>776</v>
      </c>
      <c r="E4" s="31">
        <v>66.326086956521735</v>
      </c>
      <c r="F4" s="31">
        <v>3.1988135037692564</v>
      </c>
      <c r="G4" s="31">
        <v>2.7031973123566049</v>
      </c>
      <c r="H4" s="31">
        <v>0.49561619141265167</v>
      </c>
      <c r="I4" s="31">
        <v>0</v>
      </c>
      <c r="J4" s="31">
        <v>212.16478260869567</v>
      </c>
      <c r="K4" s="31">
        <v>179.29250000000002</v>
      </c>
      <c r="L4" s="31">
        <v>32.872282608695656</v>
      </c>
      <c r="M4" s="31">
        <v>0</v>
      </c>
      <c r="N4" s="31">
        <v>12.568152173913044</v>
      </c>
      <c r="O4" s="31">
        <v>20.304130434782611</v>
      </c>
      <c r="P4" s="31">
        <v>52.363478260869563</v>
      </c>
      <c r="Q4" s="31">
        <v>52.363478260869563</v>
      </c>
      <c r="R4" s="31">
        <v>0</v>
      </c>
      <c r="S4" s="31">
        <v>126.92902173913046</v>
      </c>
      <c r="T4" s="31">
        <v>126.92902173913046</v>
      </c>
      <c r="U4" s="31">
        <v>0</v>
      </c>
      <c r="V4" s="31">
        <v>0</v>
      </c>
      <c r="W4" s="31">
        <v>8.0652173913043477</v>
      </c>
      <c r="X4" s="31">
        <v>0</v>
      </c>
      <c r="Y4" s="31">
        <v>0</v>
      </c>
      <c r="Z4" s="31">
        <v>0</v>
      </c>
      <c r="AA4" s="31">
        <v>6.1358695652173916</v>
      </c>
      <c r="AB4" s="31">
        <v>0</v>
      </c>
      <c r="AC4" s="31">
        <v>1.9293478260869565</v>
      </c>
      <c r="AD4" s="31">
        <v>0</v>
      </c>
      <c r="AE4" s="31">
        <v>0</v>
      </c>
      <c r="AF4" t="s">
        <v>56</v>
      </c>
      <c r="AG4" s="32">
        <v>4</v>
      </c>
      <c r="AH4"/>
    </row>
    <row r="5" spans="1:34" x14ac:dyDescent="0.25">
      <c r="A5" t="s">
        <v>902</v>
      </c>
      <c r="B5" t="s">
        <v>520</v>
      </c>
      <c r="C5" t="s">
        <v>623</v>
      </c>
      <c r="D5" t="s">
        <v>768</v>
      </c>
      <c r="E5" s="31">
        <v>85.945652173913047</v>
      </c>
      <c r="F5" s="31">
        <v>3.883605665865689</v>
      </c>
      <c r="G5" s="31">
        <v>3.5365713924370814</v>
      </c>
      <c r="H5" s="31">
        <v>0.47309346148981912</v>
      </c>
      <c r="I5" s="31">
        <v>0.3317629948147211</v>
      </c>
      <c r="J5" s="31">
        <v>333.77902173913049</v>
      </c>
      <c r="K5" s="31">
        <v>303.95293478260874</v>
      </c>
      <c r="L5" s="31">
        <v>40.660326086956523</v>
      </c>
      <c r="M5" s="31">
        <v>28.513586956521738</v>
      </c>
      <c r="N5" s="31">
        <v>6.7880434782608692</v>
      </c>
      <c r="O5" s="31">
        <v>5.3586956521739131</v>
      </c>
      <c r="P5" s="31">
        <v>114.3695652173913</v>
      </c>
      <c r="Q5" s="31">
        <v>96.690217391304344</v>
      </c>
      <c r="R5" s="31">
        <v>17.679347826086957</v>
      </c>
      <c r="S5" s="31">
        <v>178.74913043478267</v>
      </c>
      <c r="T5" s="31">
        <v>176.6322826086957</v>
      </c>
      <c r="U5" s="31">
        <v>2.1168478260869565</v>
      </c>
      <c r="V5" s="31">
        <v>0</v>
      </c>
      <c r="W5" s="31">
        <v>1.3668478260869565</v>
      </c>
      <c r="X5" s="31">
        <v>0</v>
      </c>
      <c r="Y5" s="31">
        <v>0</v>
      </c>
      <c r="Z5" s="31">
        <v>0</v>
      </c>
      <c r="AA5" s="31">
        <v>0</v>
      </c>
      <c r="AB5" s="31">
        <v>0</v>
      </c>
      <c r="AC5" s="31">
        <v>1.3668478260869565</v>
      </c>
      <c r="AD5" s="31">
        <v>0</v>
      </c>
      <c r="AE5" s="31">
        <v>0</v>
      </c>
      <c r="AF5" t="s">
        <v>210</v>
      </c>
      <c r="AG5" s="32">
        <v>4</v>
      </c>
      <c r="AH5"/>
    </row>
    <row r="6" spans="1:34" x14ac:dyDescent="0.25">
      <c r="A6" t="s">
        <v>902</v>
      </c>
      <c r="B6" t="s">
        <v>515</v>
      </c>
      <c r="C6" t="s">
        <v>703</v>
      </c>
      <c r="D6" t="s">
        <v>800</v>
      </c>
      <c r="E6" s="31">
        <v>72.391304347826093</v>
      </c>
      <c r="F6" s="31">
        <v>3.1917417417417417</v>
      </c>
      <c r="G6" s="31">
        <v>2.7784534534534528</v>
      </c>
      <c r="H6" s="31">
        <v>0.42890390390390387</v>
      </c>
      <c r="I6" s="31">
        <v>0.29771021021021021</v>
      </c>
      <c r="J6" s="31">
        <v>231.05434782608697</v>
      </c>
      <c r="K6" s="31">
        <v>201.13586956521738</v>
      </c>
      <c r="L6" s="31">
        <v>31.048913043478262</v>
      </c>
      <c r="M6" s="31">
        <v>21.551630434782609</v>
      </c>
      <c r="N6" s="31">
        <v>4.4538043478260869</v>
      </c>
      <c r="O6" s="31">
        <v>5.0434782608695654</v>
      </c>
      <c r="P6" s="31">
        <v>105.10869565217391</v>
      </c>
      <c r="Q6" s="31">
        <v>84.6875</v>
      </c>
      <c r="R6" s="31">
        <v>20.421195652173914</v>
      </c>
      <c r="S6" s="31">
        <v>94.896739130434781</v>
      </c>
      <c r="T6" s="31">
        <v>84.309782608695656</v>
      </c>
      <c r="U6" s="31">
        <v>10.586956521739131</v>
      </c>
      <c r="V6" s="31">
        <v>0</v>
      </c>
      <c r="W6" s="31">
        <v>0</v>
      </c>
      <c r="X6" s="31">
        <v>0</v>
      </c>
      <c r="Y6" s="31">
        <v>0</v>
      </c>
      <c r="Z6" s="31">
        <v>0</v>
      </c>
      <c r="AA6" s="31">
        <v>0</v>
      </c>
      <c r="AB6" s="31">
        <v>0</v>
      </c>
      <c r="AC6" s="31">
        <v>0</v>
      </c>
      <c r="AD6" s="31">
        <v>0</v>
      </c>
      <c r="AE6" s="31">
        <v>0</v>
      </c>
      <c r="AF6" t="s">
        <v>205</v>
      </c>
      <c r="AG6" s="32">
        <v>4</v>
      </c>
      <c r="AH6"/>
    </row>
    <row r="7" spans="1:34" x14ac:dyDescent="0.25">
      <c r="A7" t="s">
        <v>902</v>
      </c>
      <c r="B7" t="s">
        <v>514</v>
      </c>
      <c r="C7" t="s">
        <v>683</v>
      </c>
      <c r="D7" t="s">
        <v>779</v>
      </c>
      <c r="E7" s="31">
        <v>67.586956521739125</v>
      </c>
      <c r="F7" s="31">
        <v>3.3669298809906723</v>
      </c>
      <c r="G7" s="31">
        <v>2.8986925056288197</v>
      </c>
      <c r="H7" s="31">
        <v>0.48284335799292377</v>
      </c>
      <c r="I7" s="31">
        <v>0.24554840784818271</v>
      </c>
      <c r="J7" s="31">
        <v>227.56054347826085</v>
      </c>
      <c r="K7" s="31">
        <v>195.91380434782607</v>
      </c>
      <c r="L7" s="31">
        <v>32.633913043478259</v>
      </c>
      <c r="M7" s="31">
        <v>16.595869565217392</v>
      </c>
      <c r="N7" s="31">
        <v>7.3423913043478262</v>
      </c>
      <c r="O7" s="31">
        <v>8.695652173913043</v>
      </c>
      <c r="P7" s="31">
        <v>62.994565217391305</v>
      </c>
      <c r="Q7" s="31">
        <v>47.385869565217391</v>
      </c>
      <c r="R7" s="31">
        <v>15.608695652173912</v>
      </c>
      <c r="S7" s="31">
        <v>131.93206521739131</v>
      </c>
      <c r="T7" s="31">
        <v>124.2445652173913</v>
      </c>
      <c r="U7" s="31">
        <v>7.6875</v>
      </c>
      <c r="V7" s="31">
        <v>0</v>
      </c>
      <c r="W7" s="31">
        <v>31.17195652173913</v>
      </c>
      <c r="X7" s="31">
        <v>7.4328260869565215</v>
      </c>
      <c r="Y7" s="31">
        <v>0</v>
      </c>
      <c r="Z7" s="31">
        <v>2</v>
      </c>
      <c r="AA7" s="31">
        <v>8.6820652173913047</v>
      </c>
      <c r="AB7" s="31">
        <v>0</v>
      </c>
      <c r="AC7" s="31">
        <v>13.057065217391305</v>
      </c>
      <c r="AD7" s="31">
        <v>0</v>
      </c>
      <c r="AE7" s="31">
        <v>0</v>
      </c>
      <c r="AF7" t="s">
        <v>204</v>
      </c>
      <c r="AG7" s="32">
        <v>4</v>
      </c>
      <c r="AH7"/>
    </row>
    <row r="8" spans="1:34" x14ac:dyDescent="0.25">
      <c r="A8" t="s">
        <v>902</v>
      </c>
      <c r="B8" t="s">
        <v>464</v>
      </c>
      <c r="C8" t="s">
        <v>644</v>
      </c>
      <c r="D8" t="s">
        <v>815</v>
      </c>
      <c r="E8" s="31">
        <v>63.554347826086953</v>
      </c>
      <c r="F8" s="31">
        <v>4.8972122455960321</v>
      </c>
      <c r="G8" s="31">
        <v>4.3515905592611599</v>
      </c>
      <c r="H8" s="31">
        <v>0.87185736275012826</v>
      </c>
      <c r="I8" s="31">
        <v>0.45540448093039165</v>
      </c>
      <c r="J8" s="31">
        <v>311.23913043478257</v>
      </c>
      <c r="K8" s="31">
        <v>276.5625</v>
      </c>
      <c r="L8" s="31">
        <v>55.410326086956516</v>
      </c>
      <c r="M8" s="31">
        <v>28.942934782608695</v>
      </c>
      <c r="N8" s="31">
        <v>21.519021739130434</v>
      </c>
      <c r="O8" s="31">
        <v>4.9483695652173916</v>
      </c>
      <c r="P8" s="31">
        <v>82.038043478260875</v>
      </c>
      <c r="Q8" s="31">
        <v>73.828804347826093</v>
      </c>
      <c r="R8" s="31">
        <v>8.2092391304347831</v>
      </c>
      <c r="S8" s="31">
        <v>173.79076086956522</v>
      </c>
      <c r="T8" s="31">
        <v>150.52445652173913</v>
      </c>
      <c r="U8" s="31">
        <v>23.266304347826086</v>
      </c>
      <c r="V8" s="31">
        <v>0</v>
      </c>
      <c r="W8" s="31">
        <v>0</v>
      </c>
      <c r="X8" s="31">
        <v>0</v>
      </c>
      <c r="Y8" s="31">
        <v>0</v>
      </c>
      <c r="Z8" s="31">
        <v>0</v>
      </c>
      <c r="AA8" s="31">
        <v>0</v>
      </c>
      <c r="AB8" s="31">
        <v>0</v>
      </c>
      <c r="AC8" s="31">
        <v>0</v>
      </c>
      <c r="AD8" s="31">
        <v>0</v>
      </c>
      <c r="AE8" s="31">
        <v>0</v>
      </c>
      <c r="AF8" t="s">
        <v>152</v>
      </c>
      <c r="AG8" s="32">
        <v>4</v>
      </c>
      <c r="AH8"/>
    </row>
    <row r="9" spans="1:34" x14ac:dyDescent="0.25">
      <c r="A9" t="s">
        <v>902</v>
      </c>
      <c r="B9" t="s">
        <v>526</v>
      </c>
      <c r="C9" t="s">
        <v>675</v>
      </c>
      <c r="D9" t="s">
        <v>830</v>
      </c>
      <c r="E9" s="31">
        <v>67.021739130434781</v>
      </c>
      <c r="F9" s="31">
        <v>3.5452481349335061</v>
      </c>
      <c r="G9" s="31">
        <v>3.1500567628932856</v>
      </c>
      <c r="H9" s="31">
        <v>0.4666720726565034</v>
      </c>
      <c r="I9" s="31">
        <v>0.33303600389231269</v>
      </c>
      <c r="J9" s="31">
        <v>237.60869565217391</v>
      </c>
      <c r="K9" s="31">
        <v>211.12228260869563</v>
      </c>
      <c r="L9" s="31">
        <v>31.277173913043477</v>
      </c>
      <c r="M9" s="31">
        <v>22.320652173913043</v>
      </c>
      <c r="N9" s="31">
        <v>4.8695652173913047</v>
      </c>
      <c r="O9" s="31">
        <v>4.0869565217391308</v>
      </c>
      <c r="P9" s="31">
        <v>67.728260869565219</v>
      </c>
      <c r="Q9" s="31">
        <v>50.198369565217391</v>
      </c>
      <c r="R9" s="31">
        <v>17.529891304347824</v>
      </c>
      <c r="S9" s="31">
        <v>138.60326086956519</v>
      </c>
      <c r="T9" s="31">
        <v>130.8016304347826</v>
      </c>
      <c r="U9" s="31">
        <v>7.8016304347826084</v>
      </c>
      <c r="V9" s="31">
        <v>0</v>
      </c>
      <c r="W9" s="31">
        <v>0</v>
      </c>
      <c r="X9" s="31">
        <v>0</v>
      </c>
      <c r="Y9" s="31">
        <v>0</v>
      </c>
      <c r="Z9" s="31">
        <v>0</v>
      </c>
      <c r="AA9" s="31">
        <v>0</v>
      </c>
      <c r="AB9" s="31">
        <v>0</v>
      </c>
      <c r="AC9" s="31">
        <v>0</v>
      </c>
      <c r="AD9" s="31">
        <v>0</v>
      </c>
      <c r="AE9" s="31">
        <v>0</v>
      </c>
      <c r="AF9" t="s">
        <v>216</v>
      </c>
      <c r="AG9" s="32">
        <v>4</v>
      </c>
      <c r="AH9"/>
    </row>
    <row r="10" spans="1:34" x14ac:dyDescent="0.25">
      <c r="A10" t="s">
        <v>902</v>
      </c>
      <c r="B10" t="s">
        <v>421</v>
      </c>
      <c r="C10" t="s">
        <v>624</v>
      </c>
      <c r="D10" t="s">
        <v>827</v>
      </c>
      <c r="E10" s="31">
        <v>94.695652173913047</v>
      </c>
      <c r="F10" s="31">
        <v>3.4776859504132234</v>
      </c>
      <c r="G10" s="31">
        <v>3.0025941230486688</v>
      </c>
      <c r="H10" s="31">
        <v>0.74265381083562909</v>
      </c>
      <c r="I10" s="31">
        <v>0.4114152892561983</v>
      </c>
      <c r="J10" s="31">
        <v>329.32173913043482</v>
      </c>
      <c r="K10" s="31">
        <v>284.3326086956522</v>
      </c>
      <c r="L10" s="31">
        <v>70.326086956521749</v>
      </c>
      <c r="M10" s="31">
        <v>38.959239130434781</v>
      </c>
      <c r="N10" s="31">
        <v>26.410326086956523</v>
      </c>
      <c r="O10" s="31">
        <v>4.9565217391304346</v>
      </c>
      <c r="P10" s="31">
        <v>64.125</v>
      </c>
      <c r="Q10" s="31">
        <v>50.502717391304351</v>
      </c>
      <c r="R10" s="31">
        <v>13.622282608695652</v>
      </c>
      <c r="S10" s="31">
        <v>194.87065217391307</v>
      </c>
      <c r="T10" s="31">
        <v>169.31902173913045</v>
      </c>
      <c r="U10" s="31">
        <v>25.551630434782609</v>
      </c>
      <c r="V10" s="31">
        <v>0</v>
      </c>
      <c r="W10" s="31">
        <v>4.2907608695652177</v>
      </c>
      <c r="X10" s="31">
        <v>0.69836956521739135</v>
      </c>
      <c r="Y10" s="31">
        <v>0</v>
      </c>
      <c r="Z10" s="31">
        <v>0</v>
      </c>
      <c r="AA10" s="31">
        <v>3.0923913043478262</v>
      </c>
      <c r="AB10" s="31">
        <v>0</v>
      </c>
      <c r="AC10" s="31">
        <v>0.5</v>
      </c>
      <c r="AD10" s="31">
        <v>0</v>
      </c>
      <c r="AE10" s="31">
        <v>0</v>
      </c>
      <c r="AF10" t="s">
        <v>109</v>
      </c>
      <c r="AG10" s="32">
        <v>4</v>
      </c>
      <c r="AH10"/>
    </row>
    <row r="11" spans="1:34" x14ac:dyDescent="0.25">
      <c r="A11" t="s">
        <v>902</v>
      </c>
      <c r="B11" t="s">
        <v>534</v>
      </c>
      <c r="C11" t="s">
        <v>668</v>
      </c>
      <c r="D11" t="s">
        <v>803</v>
      </c>
      <c r="E11" s="31">
        <v>73.456521739130437</v>
      </c>
      <c r="F11" s="31">
        <v>3.993526191180822</v>
      </c>
      <c r="G11" s="31">
        <v>3.4105874519088486</v>
      </c>
      <c r="H11" s="31">
        <v>0.68648268718555772</v>
      </c>
      <c r="I11" s="31">
        <v>0.43892423794021895</v>
      </c>
      <c r="J11" s="31">
        <v>293.35054347826082</v>
      </c>
      <c r="K11" s="31">
        <v>250.52989130434781</v>
      </c>
      <c r="L11" s="31">
        <v>50.426630434782602</v>
      </c>
      <c r="M11" s="31">
        <v>32.241847826086953</v>
      </c>
      <c r="N11" s="31">
        <v>13.141304347826088</v>
      </c>
      <c r="O11" s="31">
        <v>5.0434782608695654</v>
      </c>
      <c r="P11" s="31">
        <v>95.891304347826093</v>
      </c>
      <c r="Q11" s="31">
        <v>71.255434782608702</v>
      </c>
      <c r="R11" s="31">
        <v>24.635869565217391</v>
      </c>
      <c r="S11" s="31">
        <v>147.03260869565216</v>
      </c>
      <c r="T11" s="31">
        <v>130.4266304347826</v>
      </c>
      <c r="U11" s="31">
        <v>16.605978260869566</v>
      </c>
      <c r="V11" s="31">
        <v>0</v>
      </c>
      <c r="W11" s="31">
        <v>0</v>
      </c>
      <c r="X11" s="31">
        <v>0</v>
      </c>
      <c r="Y11" s="31">
        <v>0</v>
      </c>
      <c r="Z11" s="31">
        <v>0</v>
      </c>
      <c r="AA11" s="31">
        <v>0</v>
      </c>
      <c r="AB11" s="31">
        <v>0</v>
      </c>
      <c r="AC11" s="31">
        <v>0</v>
      </c>
      <c r="AD11" s="31">
        <v>0</v>
      </c>
      <c r="AE11" s="31">
        <v>0</v>
      </c>
      <c r="AF11" t="s">
        <v>224</v>
      </c>
      <c r="AG11" s="32">
        <v>4</v>
      </c>
      <c r="AH11"/>
    </row>
    <row r="12" spans="1:34" x14ac:dyDescent="0.25">
      <c r="A12" t="s">
        <v>902</v>
      </c>
      <c r="B12" t="s">
        <v>530</v>
      </c>
      <c r="C12" t="s">
        <v>736</v>
      </c>
      <c r="D12" t="s">
        <v>851</v>
      </c>
      <c r="E12" s="31">
        <v>91.913043478260875</v>
      </c>
      <c r="F12" s="31">
        <v>4.0274361400189216</v>
      </c>
      <c r="G12" s="31">
        <v>3.4747220908230845</v>
      </c>
      <c r="H12" s="31">
        <v>0.38582071901608328</v>
      </c>
      <c r="I12" s="31">
        <v>0.11743140964995268</v>
      </c>
      <c r="J12" s="31">
        <v>370.17391304347825</v>
      </c>
      <c r="K12" s="31">
        <v>319.37228260869568</v>
      </c>
      <c r="L12" s="31">
        <v>35.461956521739133</v>
      </c>
      <c r="M12" s="31">
        <v>10.793478260869565</v>
      </c>
      <c r="N12" s="31">
        <v>19.972826086956523</v>
      </c>
      <c r="O12" s="31">
        <v>4.6956521739130439</v>
      </c>
      <c r="P12" s="31">
        <v>119.82880434782609</v>
      </c>
      <c r="Q12" s="31">
        <v>93.695652173913047</v>
      </c>
      <c r="R12" s="31">
        <v>26.133152173913043</v>
      </c>
      <c r="S12" s="31">
        <v>214.88315217391306</v>
      </c>
      <c r="T12" s="31">
        <v>197.53260869565219</v>
      </c>
      <c r="U12" s="31">
        <v>17.350543478260871</v>
      </c>
      <c r="V12" s="31">
        <v>0</v>
      </c>
      <c r="W12" s="31">
        <v>0</v>
      </c>
      <c r="X12" s="31">
        <v>0</v>
      </c>
      <c r="Y12" s="31">
        <v>0</v>
      </c>
      <c r="Z12" s="31">
        <v>0</v>
      </c>
      <c r="AA12" s="31">
        <v>0</v>
      </c>
      <c r="AB12" s="31">
        <v>0</v>
      </c>
      <c r="AC12" s="31">
        <v>0</v>
      </c>
      <c r="AD12" s="31">
        <v>0</v>
      </c>
      <c r="AE12" s="31">
        <v>0</v>
      </c>
      <c r="AF12" t="s">
        <v>220</v>
      </c>
      <c r="AG12" s="32">
        <v>4</v>
      </c>
      <c r="AH12"/>
    </row>
    <row r="13" spans="1:34" x14ac:dyDescent="0.25">
      <c r="A13" t="s">
        <v>902</v>
      </c>
      <c r="B13" t="s">
        <v>536</v>
      </c>
      <c r="C13" t="s">
        <v>617</v>
      </c>
      <c r="D13" t="s">
        <v>774</v>
      </c>
      <c r="E13" s="31">
        <v>78.315217391304344</v>
      </c>
      <c r="F13" s="31">
        <v>3.7489937543372664</v>
      </c>
      <c r="G13" s="31">
        <v>3.3726231783483689</v>
      </c>
      <c r="H13" s="31">
        <v>0.43854961832061068</v>
      </c>
      <c r="I13" s="31">
        <v>0.27841776544066621</v>
      </c>
      <c r="J13" s="31">
        <v>293.60326086956525</v>
      </c>
      <c r="K13" s="31">
        <v>264.12771739130432</v>
      </c>
      <c r="L13" s="31">
        <v>34.345108695652172</v>
      </c>
      <c r="M13" s="31">
        <v>21.804347826086957</v>
      </c>
      <c r="N13" s="31">
        <v>7.9320652173913047</v>
      </c>
      <c r="O13" s="31">
        <v>4.6086956521739131</v>
      </c>
      <c r="P13" s="31">
        <v>73.940217391304344</v>
      </c>
      <c r="Q13" s="31">
        <v>57.005434782608695</v>
      </c>
      <c r="R13" s="31">
        <v>16.934782608695652</v>
      </c>
      <c r="S13" s="31">
        <v>185.31793478260869</v>
      </c>
      <c r="T13" s="31">
        <v>174.40489130434781</v>
      </c>
      <c r="U13" s="31">
        <v>10.913043478260869</v>
      </c>
      <c r="V13" s="31">
        <v>0</v>
      </c>
      <c r="W13" s="31">
        <v>0</v>
      </c>
      <c r="X13" s="31">
        <v>0</v>
      </c>
      <c r="Y13" s="31">
        <v>0</v>
      </c>
      <c r="Z13" s="31">
        <v>0</v>
      </c>
      <c r="AA13" s="31">
        <v>0</v>
      </c>
      <c r="AB13" s="31">
        <v>0</v>
      </c>
      <c r="AC13" s="31">
        <v>0</v>
      </c>
      <c r="AD13" s="31">
        <v>0</v>
      </c>
      <c r="AE13" s="31">
        <v>0</v>
      </c>
      <c r="AF13" t="s">
        <v>226</v>
      </c>
      <c r="AG13" s="32">
        <v>4</v>
      </c>
      <c r="AH13"/>
    </row>
    <row r="14" spans="1:34" x14ac:dyDescent="0.25">
      <c r="A14" t="s">
        <v>902</v>
      </c>
      <c r="B14" t="s">
        <v>516</v>
      </c>
      <c r="C14" t="s">
        <v>683</v>
      </c>
      <c r="D14" t="s">
        <v>779</v>
      </c>
      <c r="E14" s="31">
        <v>90.021739130434781</v>
      </c>
      <c r="F14" s="31">
        <v>3.6284110118328905</v>
      </c>
      <c r="G14" s="31">
        <v>3.2244626901714559</v>
      </c>
      <c r="H14" s="31">
        <v>0.35743177976334217</v>
      </c>
      <c r="I14" s="31">
        <v>0.18111567254286404</v>
      </c>
      <c r="J14" s="31">
        <v>326.63586956521738</v>
      </c>
      <c r="K14" s="31">
        <v>290.27173913043475</v>
      </c>
      <c r="L14" s="31">
        <v>32.176630434782609</v>
      </c>
      <c r="M14" s="31">
        <v>16.304347826086957</v>
      </c>
      <c r="N14" s="31">
        <v>11.002717391304348</v>
      </c>
      <c r="O14" s="31">
        <v>4.8695652173913047</v>
      </c>
      <c r="P14" s="31">
        <v>116.89402173913044</v>
      </c>
      <c r="Q14" s="31">
        <v>96.402173913043484</v>
      </c>
      <c r="R14" s="31">
        <v>20.491847826086957</v>
      </c>
      <c r="S14" s="31">
        <v>177.56521739130434</v>
      </c>
      <c r="T14" s="31">
        <v>161.96739130434781</v>
      </c>
      <c r="U14" s="31">
        <v>15.597826086956522</v>
      </c>
      <c r="V14" s="31">
        <v>0</v>
      </c>
      <c r="W14" s="31">
        <v>0</v>
      </c>
      <c r="X14" s="31">
        <v>0</v>
      </c>
      <c r="Y14" s="31">
        <v>0</v>
      </c>
      <c r="Z14" s="31">
        <v>0</v>
      </c>
      <c r="AA14" s="31">
        <v>0</v>
      </c>
      <c r="AB14" s="31">
        <v>0</v>
      </c>
      <c r="AC14" s="31">
        <v>0</v>
      </c>
      <c r="AD14" s="31">
        <v>0</v>
      </c>
      <c r="AE14" s="31">
        <v>0</v>
      </c>
      <c r="AF14" t="s">
        <v>206</v>
      </c>
      <c r="AG14" s="32">
        <v>4</v>
      </c>
      <c r="AH14"/>
    </row>
    <row r="15" spans="1:34" x14ac:dyDescent="0.25">
      <c r="A15" t="s">
        <v>902</v>
      </c>
      <c r="B15" t="s">
        <v>537</v>
      </c>
      <c r="C15" t="s">
        <v>667</v>
      </c>
      <c r="D15" t="s">
        <v>814</v>
      </c>
      <c r="E15" s="31">
        <v>53.967391304347828</v>
      </c>
      <c r="F15" s="31">
        <v>4.1880664652567976</v>
      </c>
      <c r="G15" s="31">
        <v>3.4961228600201411</v>
      </c>
      <c r="H15" s="31">
        <v>0.68126888217522652</v>
      </c>
      <c r="I15" s="31">
        <v>0.3527693856998993</v>
      </c>
      <c r="J15" s="31">
        <v>226.01902173913044</v>
      </c>
      <c r="K15" s="31">
        <v>188.67663043478262</v>
      </c>
      <c r="L15" s="31">
        <v>36.766304347826086</v>
      </c>
      <c r="M15" s="31">
        <v>19.038043478260871</v>
      </c>
      <c r="N15" s="31">
        <v>13.119565217391305</v>
      </c>
      <c r="O15" s="31">
        <v>4.6086956521739131</v>
      </c>
      <c r="P15" s="31">
        <v>77.918478260869563</v>
      </c>
      <c r="Q15" s="31">
        <v>58.304347826086953</v>
      </c>
      <c r="R15" s="31">
        <v>19.614130434782609</v>
      </c>
      <c r="S15" s="31">
        <v>111.33423913043478</v>
      </c>
      <c r="T15" s="31">
        <v>106.64130434782609</v>
      </c>
      <c r="U15" s="31">
        <v>4.6929347826086953</v>
      </c>
      <c r="V15" s="31">
        <v>0</v>
      </c>
      <c r="W15" s="31">
        <v>6.3179347826086953</v>
      </c>
      <c r="X15" s="31">
        <v>0</v>
      </c>
      <c r="Y15" s="31">
        <v>0</v>
      </c>
      <c r="Z15" s="31">
        <v>0</v>
      </c>
      <c r="AA15" s="31">
        <v>0</v>
      </c>
      <c r="AB15" s="31">
        <v>0</v>
      </c>
      <c r="AC15" s="31">
        <v>6.3179347826086953</v>
      </c>
      <c r="AD15" s="31">
        <v>0</v>
      </c>
      <c r="AE15" s="31">
        <v>0</v>
      </c>
      <c r="AF15" t="s">
        <v>227</v>
      </c>
      <c r="AG15" s="32">
        <v>4</v>
      </c>
      <c r="AH15"/>
    </row>
    <row r="16" spans="1:34" x14ac:dyDescent="0.25">
      <c r="A16" t="s">
        <v>902</v>
      </c>
      <c r="B16" t="s">
        <v>518</v>
      </c>
      <c r="C16" t="s">
        <v>750</v>
      </c>
      <c r="D16" t="s">
        <v>821</v>
      </c>
      <c r="E16" s="31">
        <v>81.391304347826093</v>
      </c>
      <c r="F16" s="31">
        <v>3.3182759081196584</v>
      </c>
      <c r="G16" s="31">
        <v>3.0146567841880341</v>
      </c>
      <c r="H16" s="31">
        <v>0.29333600427350426</v>
      </c>
      <c r="I16" s="31">
        <v>0.18189102564102563</v>
      </c>
      <c r="J16" s="31">
        <v>270.07880434782612</v>
      </c>
      <c r="K16" s="31">
        <v>245.36684782608697</v>
      </c>
      <c r="L16" s="31">
        <v>23.875</v>
      </c>
      <c r="M16" s="31">
        <v>14.804347826086957</v>
      </c>
      <c r="N16" s="31">
        <v>4.1141304347826084</v>
      </c>
      <c r="O16" s="31">
        <v>4.9565217391304346</v>
      </c>
      <c r="P16" s="31">
        <v>103.88315217391305</v>
      </c>
      <c r="Q16" s="31">
        <v>88.241847826086953</v>
      </c>
      <c r="R16" s="31">
        <v>15.641304347826088</v>
      </c>
      <c r="S16" s="31">
        <v>142.32065217391306</v>
      </c>
      <c r="T16" s="31">
        <v>115.23641304347827</v>
      </c>
      <c r="U16" s="31">
        <v>27.084239130434781</v>
      </c>
      <c r="V16" s="31">
        <v>0</v>
      </c>
      <c r="W16" s="31">
        <v>0</v>
      </c>
      <c r="X16" s="31">
        <v>0</v>
      </c>
      <c r="Y16" s="31">
        <v>0</v>
      </c>
      <c r="Z16" s="31">
        <v>0</v>
      </c>
      <c r="AA16" s="31">
        <v>0</v>
      </c>
      <c r="AB16" s="31">
        <v>0</v>
      </c>
      <c r="AC16" s="31">
        <v>0</v>
      </c>
      <c r="AD16" s="31">
        <v>0</v>
      </c>
      <c r="AE16" s="31">
        <v>0</v>
      </c>
      <c r="AF16" t="s">
        <v>208</v>
      </c>
      <c r="AG16" s="32">
        <v>4</v>
      </c>
      <c r="AH16"/>
    </row>
    <row r="17" spans="1:34" x14ac:dyDescent="0.25">
      <c r="A17" t="s">
        <v>902</v>
      </c>
      <c r="B17" t="s">
        <v>519</v>
      </c>
      <c r="C17" t="s">
        <v>671</v>
      </c>
      <c r="D17" t="s">
        <v>812</v>
      </c>
      <c r="E17" s="31">
        <v>68.206521739130437</v>
      </c>
      <c r="F17" s="31">
        <v>4.1916733067729082</v>
      </c>
      <c r="G17" s="31">
        <v>3.7896015936254979</v>
      </c>
      <c r="H17" s="31">
        <v>0.61434262948207163</v>
      </c>
      <c r="I17" s="31">
        <v>0.43243027888446212</v>
      </c>
      <c r="J17" s="31">
        <v>285.89945652173913</v>
      </c>
      <c r="K17" s="31">
        <v>258.47554347826087</v>
      </c>
      <c r="L17" s="31">
        <v>41.902173913043477</v>
      </c>
      <c r="M17" s="31">
        <v>29.494565217391305</v>
      </c>
      <c r="N17" s="31">
        <v>7.8858695652173916</v>
      </c>
      <c r="O17" s="31">
        <v>4.5217391304347823</v>
      </c>
      <c r="P17" s="31">
        <v>78.309782608695656</v>
      </c>
      <c r="Q17" s="31">
        <v>63.293478260869563</v>
      </c>
      <c r="R17" s="31">
        <v>15.016304347826088</v>
      </c>
      <c r="S17" s="31">
        <v>165.6875</v>
      </c>
      <c r="T17" s="31">
        <v>151.99456521739131</v>
      </c>
      <c r="U17" s="31">
        <v>13.692934782608695</v>
      </c>
      <c r="V17" s="31">
        <v>0</v>
      </c>
      <c r="W17" s="31">
        <v>5.434782608695652E-3</v>
      </c>
      <c r="X17" s="31">
        <v>0</v>
      </c>
      <c r="Y17" s="31">
        <v>0</v>
      </c>
      <c r="Z17" s="31">
        <v>0</v>
      </c>
      <c r="AA17" s="31">
        <v>5.434782608695652E-3</v>
      </c>
      <c r="AB17" s="31">
        <v>0</v>
      </c>
      <c r="AC17" s="31">
        <v>0</v>
      </c>
      <c r="AD17" s="31">
        <v>0</v>
      </c>
      <c r="AE17" s="31">
        <v>0</v>
      </c>
      <c r="AF17" t="s">
        <v>209</v>
      </c>
      <c r="AG17" s="32">
        <v>4</v>
      </c>
      <c r="AH17"/>
    </row>
    <row r="18" spans="1:34" x14ac:dyDescent="0.25">
      <c r="A18" t="s">
        <v>902</v>
      </c>
      <c r="B18" t="s">
        <v>517</v>
      </c>
      <c r="C18" t="s">
        <v>738</v>
      </c>
      <c r="D18" t="s">
        <v>794</v>
      </c>
      <c r="E18" s="31">
        <v>69.836956521739125</v>
      </c>
      <c r="F18" s="31">
        <v>4.0487937743190665</v>
      </c>
      <c r="G18" s="31">
        <v>3.6087159533073936</v>
      </c>
      <c r="H18" s="31">
        <v>0.62638132295719851</v>
      </c>
      <c r="I18" s="31">
        <v>0.34050583657587546</v>
      </c>
      <c r="J18" s="31">
        <v>282.75543478260869</v>
      </c>
      <c r="K18" s="31">
        <v>252.02173913043481</v>
      </c>
      <c r="L18" s="31">
        <v>43.744565217391305</v>
      </c>
      <c r="M18" s="31">
        <v>23.779891304347824</v>
      </c>
      <c r="N18" s="31">
        <v>15.008152173913043</v>
      </c>
      <c r="O18" s="31">
        <v>4.9565217391304346</v>
      </c>
      <c r="P18" s="31">
        <v>79.383152173913047</v>
      </c>
      <c r="Q18" s="31">
        <v>68.614130434782609</v>
      </c>
      <c r="R18" s="31">
        <v>10.769021739130435</v>
      </c>
      <c r="S18" s="31">
        <v>159.62771739130434</v>
      </c>
      <c r="T18" s="31">
        <v>121.45108695652173</v>
      </c>
      <c r="U18" s="31">
        <v>38.176630434782609</v>
      </c>
      <c r="V18" s="31">
        <v>0</v>
      </c>
      <c r="W18" s="31">
        <v>0</v>
      </c>
      <c r="X18" s="31">
        <v>0</v>
      </c>
      <c r="Y18" s="31">
        <v>0</v>
      </c>
      <c r="Z18" s="31">
        <v>0</v>
      </c>
      <c r="AA18" s="31">
        <v>0</v>
      </c>
      <c r="AB18" s="31">
        <v>0</v>
      </c>
      <c r="AC18" s="31">
        <v>0</v>
      </c>
      <c r="AD18" s="31">
        <v>0</v>
      </c>
      <c r="AE18" s="31">
        <v>0</v>
      </c>
      <c r="AF18" t="s">
        <v>207</v>
      </c>
      <c r="AG18" s="32">
        <v>4</v>
      </c>
      <c r="AH18"/>
    </row>
    <row r="19" spans="1:34" x14ac:dyDescent="0.25">
      <c r="A19" t="s">
        <v>902</v>
      </c>
      <c r="B19" t="s">
        <v>535</v>
      </c>
      <c r="C19" t="s">
        <v>754</v>
      </c>
      <c r="D19" t="s">
        <v>854</v>
      </c>
      <c r="E19" s="31">
        <v>96.597826086956516</v>
      </c>
      <c r="F19" s="31">
        <v>3.5269213457859796</v>
      </c>
      <c r="G19" s="31">
        <v>3.043771801507821</v>
      </c>
      <c r="H19" s="31">
        <v>0.59699561156745806</v>
      </c>
      <c r="I19" s="31">
        <v>0.37011927534601108</v>
      </c>
      <c r="J19" s="31">
        <v>340.69293478260869</v>
      </c>
      <c r="K19" s="31">
        <v>294.02173913043481</v>
      </c>
      <c r="L19" s="31">
        <v>57.668478260869563</v>
      </c>
      <c r="M19" s="31">
        <v>35.752717391304351</v>
      </c>
      <c r="N19" s="31">
        <v>16.654891304347824</v>
      </c>
      <c r="O19" s="31">
        <v>5.2608695652173916</v>
      </c>
      <c r="P19" s="31">
        <v>107.68206521739131</v>
      </c>
      <c r="Q19" s="31">
        <v>82.926630434782609</v>
      </c>
      <c r="R19" s="31">
        <v>24.755434782608695</v>
      </c>
      <c r="S19" s="31">
        <v>175.34239130434781</v>
      </c>
      <c r="T19" s="31">
        <v>159.375</v>
      </c>
      <c r="U19" s="31">
        <v>15.967391304347826</v>
      </c>
      <c r="V19" s="31">
        <v>0</v>
      </c>
      <c r="W19" s="31">
        <v>0</v>
      </c>
      <c r="X19" s="31">
        <v>0</v>
      </c>
      <c r="Y19" s="31">
        <v>0</v>
      </c>
      <c r="Z19" s="31">
        <v>0</v>
      </c>
      <c r="AA19" s="31">
        <v>0</v>
      </c>
      <c r="AB19" s="31">
        <v>0</v>
      </c>
      <c r="AC19" s="31">
        <v>0</v>
      </c>
      <c r="AD19" s="31">
        <v>0</v>
      </c>
      <c r="AE19" s="31">
        <v>0</v>
      </c>
      <c r="AF19" t="s">
        <v>225</v>
      </c>
      <c r="AG19" s="32">
        <v>4</v>
      </c>
      <c r="AH19"/>
    </row>
    <row r="20" spans="1:34" x14ac:dyDescent="0.25">
      <c r="A20" t="s">
        <v>902</v>
      </c>
      <c r="B20" t="s">
        <v>527</v>
      </c>
      <c r="C20" t="s">
        <v>647</v>
      </c>
      <c r="D20" t="s">
        <v>838</v>
      </c>
      <c r="E20" s="31">
        <v>44.173913043478258</v>
      </c>
      <c r="F20" s="31">
        <v>3.9261811023622046</v>
      </c>
      <c r="G20" s="31">
        <v>3.2992125984251968</v>
      </c>
      <c r="H20" s="31">
        <v>0.68829970472440949</v>
      </c>
      <c r="I20" s="31">
        <v>0.23609744094488191</v>
      </c>
      <c r="J20" s="31">
        <v>173.43478260869563</v>
      </c>
      <c r="K20" s="31">
        <v>145.7391304347826</v>
      </c>
      <c r="L20" s="31">
        <v>30.404891304347828</v>
      </c>
      <c r="M20" s="31">
        <v>10.429347826086957</v>
      </c>
      <c r="N20" s="31">
        <v>15.105978260869565</v>
      </c>
      <c r="O20" s="31">
        <v>4.8695652173913047</v>
      </c>
      <c r="P20" s="31">
        <v>58.915760869565219</v>
      </c>
      <c r="Q20" s="31">
        <v>51.195652173913047</v>
      </c>
      <c r="R20" s="31">
        <v>7.7201086956521738</v>
      </c>
      <c r="S20" s="31">
        <v>84.114130434782609</v>
      </c>
      <c r="T20" s="31">
        <v>70.440217391304344</v>
      </c>
      <c r="U20" s="31">
        <v>13.673913043478262</v>
      </c>
      <c r="V20" s="31">
        <v>0</v>
      </c>
      <c r="W20" s="31">
        <v>0</v>
      </c>
      <c r="X20" s="31">
        <v>0</v>
      </c>
      <c r="Y20" s="31">
        <v>0</v>
      </c>
      <c r="Z20" s="31">
        <v>0</v>
      </c>
      <c r="AA20" s="31">
        <v>0</v>
      </c>
      <c r="AB20" s="31">
        <v>0</v>
      </c>
      <c r="AC20" s="31">
        <v>0</v>
      </c>
      <c r="AD20" s="31">
        <v>0</v>
      </c>
      <c r="AE20" s="31">
        <v>0</v>
      </c>
      <c r="AF20" t="s">
        <v>217</v>
      </c>
      <c r="AG20" s="32">
        <v>4</v>
      </c>
      <c r="AH20"/>
    </row>
    <row r="21" spans="1:34" x14ac:dyDescent="0.25">
      <c r="A21" t="s">
        <v>902</v>
      </c>
      <c r="B21" t="s">
        <v>524</v>
      </c>
      <c r="C21" t="s">
        <v>751</v>
      </c>
      <c r="D21" t="s">
        <v>817</v>
      </c>
      <c r="E21" s="31">
        <v>76.152173913043484</v>
      </c>
      <c r="F21" s="31">
        <v>3.1344918641164714</v>
      </c>
      <c r="G21" s="31">
        <v>2.6392377961747076</v>
      </c>
      <c r="H21" s="31">
        <v>0.52933200114187839</v>
      </c>
      <c r="I21" s="31">
        <v>0.39683842420782184</v>
      </c>
      <c r="J21" s="31">
        <v>238.6983695652174</v>
      </c>
      <c r="K21" s="31">
        <v>200.98369565217394</v>
      </c>
      <c r="L21" s="31">
        <v>40.309782608695656</v>
      </c>
      <c r="M21" s="31">
        <v>30.220108695652176</v>
      </c>
      <c r="N21" s="31">
        <v>4.6114130434782608</v>
      </c>
      <c r="O21" s="31">
        <v>5.4782608695652177</v>
      </c>
      <c r="P21" s="31">
        <v>72.418478260869563</v>
      </c>
      <c r="Q21" s="31">
        <v>44.793478260869563</v>
      </c>
      <c r="R21" s="31">
        <v>27.625</v>
      </c>
      <c r="S21" s="31">
        <v>125.97010869565217</v>
      </c>
      <c r="T21" s="31">
        <v>116.95652173913044</v>
      </c>
      <c r="U21" s="31">
        <v>9.0135869565217384</v>
      </c>
      <c r="V21" s="31">
        <v>0</v>
      </c>
      <c r="W21" s="31">
        <v>0</v>
      </c>
      <c r="X21" s="31">
        <v>0</v>
      </c>
      <c r="Y21" s="31">
        <v>0</v>
      </c>
      <c r="Z21" s="31">
        <v>0</v>
      </c>
      <c r="AA21" s="31">
        <v>0</v>
      </c>
      <c r="AB21" s="31">
        <v>0</v>
      </c>
      <c r="AC21" s="31">
        <v>0</v>
      </c>
      <c r="AD21" s="31">
        <v>0</v>
      </c>
      <c r="AE21" s="31">
        <v>0</v>
      </c>
      <c r="AF21" t="s">
        <v>214</v>
      </c>
      <c r="AG21" s="32">
        <v>4</v>
      </c>
      <c r="AH21"/>
    </row>
    <row r="22" spans="1:34" x14ac:dyDescent="0.25">
      <c r="A22" t="s">
        <v>902</v>
      </c>
      <c r="B22" t="s">
        <v>499</v>
      </c>
      <c r="C22" t="s">
        <v>617</v>
      </c>
      <c r="D22" t="s">
        <v>774</v>
      </c>
      <c r="E22" s="31">
        <v>83.5</v>
      </c>
      <c r="F22" s="31">
        <v>3.9027883363707367</v>
      </c>
      <c r="G22" s="31">
        <v>3.435950273366311</v>
      </c>
      <c r="H22" s="31">
        <v>0.41792501952616506</v>
      </c>
      <c r="I22" s="31">
        <v>0.21778182764904974</v>
      </c>
      <c r="J22" s="31">
        <v>325.88282608695653</v>
      </c>
      <c r="K22" s="31">
        <v>286.90184782608696</v>
      </c>
      <c r="L22" s="31">
        <v>34.896739130434781</v>
      </c>
      <c r="M22" s="31">
        <v>18.184782608695652</v>
      </c>
      <c r="N22" s="31">
        <v>12.190217391304348</v>
      </c>
      <c r="O22" s="31">
        <v>4.5217391304347823</v>
      </c>
      <c r="P22" s="31">
        <v>99.182065217391312</v>
      </c>
      <c r="Q22" s="31">
        <v>76.913043478260875</v>
      </c>
      <c r="R22" s="31">
        <v>22.269021739130434</v>
      </c>
      <c r="S22" s="31">
        <v>191.80402173913043</v>
      </c>
      <c r="T22" s="31">
        <v>161.3475</v>
      </c>
      <c r="U22" s="31">
        <v>30.456521739130434</v>
      </c>
      <c r="V22" s="31">
        <v>0</v>
      </c>
      <c r="W22" s="31">
        <v>0</v>
      </c>
      <c r="X22" s="31">
        <v>0</v>
      </c>
      <c r="Y22" s="31">
        <v>0</v>
      </c>
      <c r="Z22" s="31">
        <v>0</v>
      </c>
      <c r="AA22" s="31">
        <v>0</v>
      </c>
      <c r="AB22" s="31">
        <v>0</v>
      </c>
      <c r="AC22" s="31">
        <v>0</v>
      </c>
      <c r="AD22" s="31">
        <v>0</v>
      </c>
      <c r="AE22" s="31">
        <v>0</v>
      </c>
      <c r="AF22" t="s">
        <v>188</v>
      </c>
      <c r="AG22" s="32">
        <v>4</v>
      </c>
      <c r="AH22"/>
    </row>
    <row r="23" spans="1:34" x14ac:dyDescent="0.25">
      <c r="A23" t="s">
        <v>902</v>
      </c>
      <c r="B23" t="s">
        <v>484</v>
      </c>
      <c r="C23" t="s">
        <v>628</v>
      </c>
      <c r="D23" t="s">
        <v>829</v>
      </c>
      <c r="E23" s="31">
        <v>58.804347826086953</v>
      </c>
      <c r="F23" s="31">
        <v>3.2708872458410352</v>
      </c>
      <c r="G23" s="31">
        <v>2.6139094269870613</v>
      </c>
      <c r="H23" s="31">
        <v>0.45180221811460258</v>
      </c>
      <c r="I23" s="31">
        <v>0.19875231053604436</v>
      </c>
      <c r="J23" s="31">
        <v>192.34239130434781</v>
      </c>
      <c r="K23" s="31">
        <v>153.70923913043478</v>
      </c>
      <c r="L23" s="31">
        <v>26.567934782608695</v>
      </c>
      <c r="M23" s="31">
        <v>11.6875</v>
      </c>
      <c r="N23" s="31">
        <v>9.6195652173913047</v>
      </c>
      <c r="O23" s="31">
        <v>5.2608695652173916</v>
      </c>
      <c r="P23" s="31">
        <v>72.190217391304344</v>
      </c>
      <c r="Q23" s="31">
        <v>48.4375</v>
      </c>
      <c r="R23" s="31">
        <v>23.752717391304348</v>
      </c>
      <c r="S23" s="31">
        <v>93.584239130434781</v>
      </c>
      <c r="T23" s="31">
        <v>90.144021739130437</v>
      </c>
      <c r="U23" s="31">
        <v>3.4402173913043477</v>
      </c>
      <c r="V23" s="31">
        <v>0</v>
      </c>
      <c r="W23" s="31">
        <v>0</v>
      </c>
      <c r="X23" s="31">
        <v>0</v>
      </c>
      <c r="Y23" s="31">
        <v>0</v>
      </c>
      <c r="Z23" s="31">
        <v>0</v>
      </c>
      <c r="AA23" s="31">
        <v>0</v>
      </c>
      <c r="AB23" s="31">
        <v>0</v>
      </c>
      <c r="AC23" s="31">
        <v>0</v>
      </c>
      <c r="AD23" s="31">
        <v>0</v>
      </c>
      <c r="AE23" s="31">
        <v>0</v>
      </c>
      <c r="AF23" t="s">
        <v>172</v>
      </c>
      <c r="AG23" s="32">
        <v>4</v>
      </c>
      <c r="AH23"/>
    </row>
    <row r="24" spans="1:34" x14ac:dyDescent="0.25">
      <c r="A24" t="s">
        <v>902</v>
      </c>
      <c r="B24" t="s">
        <v>545</v>
      </c>
      <c r="C24" t="s">
        <v>625</v>
      </c>
      <c r="D24" t="s">
        <v>786</v>
      </c>
      <c r="E24" s="31">
        <v>86.858695652173907</v>
      </c>
      <c r="F24" s="31">
        <v>3.8080027530972349</v>
      </c>
      <c r="G24" s="31">
        <v>3.3147916405956708</v>
      </c>
      <c r="H24" s="31">
        <v>0.55559379301714429</v>
      </c>
      <c r="I24" s="31">
        <v>0.17992116130646979</v>
      </c>
      <c r="J24" s="31">
        <v>330.75815217391306</v>
      </c>
      <c r="K24" s="31">
        <v>287.91847826086962</v>
      </c>
      <c r="L24" s="31">
        <v>48.258152173913039</v>
      </c>
      <c r="M24" s="31">
        <v>15.627717391304348</v>
      </c>
      <c r="N24" s="31">
        <v>25.326086956521738</v>
      </c>
      <c r="O24" s="31">
        <v>7.3043478260869561</v>
      </c>
      <c r="P24" s="31">
        <v>98.478260869565219</v>
      </c>
      <c r="Q24" s="31">
        <v>88.269021739130437</v>
      </c>
      <c r="R24" s="31">
        <v>10.209239130434783</v>
      </c>
      <c r="S24" s="31">
        <v>184.02173913043478</v>
      </c>
      <c r="T24" s="31">
        <v>163.76902173913044</v>
      </c>
      <c r="U24" s="31">
        <v>20.252717391304348</v>
      </c>
      <c r="V24" s="31">
        <v>0</v>
      </c>
      <c r="W24" s="31">
        <v>2.1902173913043477</v>
      </c>
      <c r="X24" s="31">
        <v>0</v>
      </c>
      <c r="Y24" s="31">
        <v>0</v>
      </c>
      <c r="Z24" s="31">
        <v>0</v>
      </c>
      <c r="AA24" s="31">
        <v>2.1902173913043477</v>
      </c>
      <c r="AB24" s="31">
        <v>0</v>
      </c>
      <c r="AC24" s="31">
        <v>0</v>
      </c>
      <c r="AD24" s="31">
        <v>0</v>
      </c>
      <c r="AE24" s="31">
        <v>0</v>
      </c>
      <c r="AF24" t="s">
        <v>235</v>
      </c>
      <c r="AG24" s="32">
        <v>4</v>
      </c>
      <c r="AH24"/>
    </row>
    <row r="25" spans="1:34" x14ac:dyDescent="0.25">
      <c r="A25" t="s">
        <v>902</v>
      </c>
      <c r="B25" t="s">
        <v>528</v>
      </c>
      <c r="C25" t="s">
        <v>642</v>
      </c>
      <c r="D25" t="s">
        <v>809</v>
      </c>
      <c r="E25" s="31">
        <v>100.20652173913044</v>
      </c>
      <c r="F25" s="31">
        <v>3.7768467295802148</v>
      </c>
      <c r="G25" s="31">
        <v>3.3653867013775898</v>
      </c>
      <c r="H25" s="31">
        <v>0.39014535199045447</v>
      </c>
      <c r="I25" s="31">
        <v>0.19145243518819829</v>
      </c>
      <c r="J25" s="31">
        <v>378.4646739130435</v>
      </c>
      <c r="K25" s="31">
        <v>337.23369565217394</v>
      </c>
      <c r="L25" s="31">
        <v>39.095108695652172</v>
      </c>
      <c r="M25" s="31">
        <v>19.184782608695652</v>
      </c>
      <c r="N25" s="31">
        <v>15.649456521739131</v>
      </c>
      <c r="O25" s="31">
        <v>4.2608695652173916</v>
      </c>
      <c r="P25" s="31">
        <v>101.11141304347827</v>
      </c>
      <c r="Q25" s="31">
        <v>79.790760869565219</v>
      </c>
      <c r="R25" s="31">
        <v>21.320652173913043</v>
      </c>
      <c r="S25" s="31">
        <v>238.25815217391303</v>
      </c>
      <c r="T25" s="31">
        <v>236.85597826086956</v>
      </c>
      <c r="U25" s="31">
        <v>1.4021739130434783</v>
      </c>
      <c r="V25" s="31">
        <v>0</v>
      </c>
      <c r="W25" s="31">
        <v>0</v>
      </c>
      <c r="X25" s="31">
        <v>0</v>
      </c>
      <c r="Y25" s="31">
        <v>0</v>
      </c>
      <c r="Z25" s="31">
        <v>0</v>
      </c>
      <c r="AA25" s="31">
        <v>0</v>
      </c>
      <c r="AB25" s="31">
        <v>0</v>
      </c>
      <c r="AC25" s="31">
        <v>0</v>
      </c>
      <c r="AD25" s="31">
        <v>0</v>
      </c>
      <c r="AE25" s="31">
        <v>0</v>
      </c>
      <c r="AF25" t="s">
        <v>218</v>
      </c>
      <c r="AG25" s="32">
        <v>4</v>
      </c>
      <c r="AH25"/>
    </row>
    <row r="26" spans="1:34" x14ac:dyDescent="0.25">
      <c r="A26" t="s">
        <v>902</v>
      </c>
      <c r="B26" t="s">
        <v>489</v>
      </c>
      <c r="C26" t="s">
        <v>649</v>
      </c>
      <c r="D26" t="s">
        <v>840</v>
      </c>
      <c r="E26" s="31">
        <v>65.760869565217391</v>
      </c>
      <c r="F26" s="31">
        <v>3.9699173553719005</v>
      </c>
      <c r="G26" s="31">
        <v>3.5904545454545453</v>
      </c>
      <c r="H26" s="31">
        <v>0.50136363636363634</v>
      </c>
      <c r="I26" s="31">
        <v>0.23161157024793388</v>
      </c>
      <c r="J26" s="31">
        <v>261.06521739130432</v>
      </c>
      <c r="K26" s="31">
        <v>236.11141304347825</v>
      </c>
      <c r="L26" s="31">
        <v>32.970108695652172</v>
      </c>
      <c r="M26" s="31">
        <v>15.230978260869565</v>
      </c>
      <c r="N26" s="31">
        <v>13.516304347826088</v>
      </c>
      <c r="O26" s="31">
        <v>4.2228260869565215</v>
      </c>
      <c r="P26" s="31">
        <v>90.277173913043484</v>
      </c>
      <c r="Q26" s="31">
        <v>83.0625</v>
      </c>
      <c r="R26" s="31">
        <v>7.2146739130434785</v>
      </c>
      <c r="S26" s="31">
        <v>137.81793478260869</v>
      </c>
      <c r="T26" s="31">
        <v>90.888586956521735</v>
      </c>
      <c r="U26" s="31">
        <v>46.929347826086953</v>
      </c>
      <c r="V26" s="31">
        <v>0</v>
      </c>
      <c r="W26" s="31">
        <v>0</v>
      </c>
      <c r="X26" s="31">
        <v>0</v>
      </c>
      <c r="Y26" s="31">
        <v>0</v>
      </c>
      <c r="Z26" s="31">
        <v>0</v>
      </c>
      <c r="AA26" s="31">
        <v>0</v>
      </c>
      <c r="AB26" s="31">
        <v>0</v>
      </c>
      <c r="AC26" s="31">
        <v>0</v>
      </c>
      <c r="AD26" s="31">
        <v>0</v>
      </c>
      <c r="AE26" s="31">
        <v>0</v>
      </c>
      <c r="AF26" t="s">
        <v>177</v>
      </c>
      <c r="AG26" s="32">
        <v>4</v>
      </c>
      <c r="AH26"/>
    </row>
    <row r="27" spans="1:34" x14ac:dyDescent="0.25">
      <c r="A27" t="s">
        <v>902</v>
      </c>
      <c r="B27" t="s">
        <v>511</v>
      </c>
      <c r="C27" t="s">
        <v>697</v>
      </c>
      <c r="D27" t="s">
        <v>846</v>
      </c>
      <c r="E27" s="31">
        <v>54.913043478260867</v>
      </c>
      <c r="F27" s="31">
        <v>3.8283353127474267</v>
      </c>
      <c r="G27" s="31">
        <v>3.4892121931908155</v>
      </c>
      <c r="H27" s="31">
        <v>0.5270684877276326</v>
      </c>
      <c r="I27" s="31">
        <v>0.31670625494853522</v>
      </c>
      <c r="J27" s="31">
        <v>210.22554347826085</v>
      </c>
      <c r="K27" s="31">
        <v>191.60326086956522</v>
      </c>
      <c r="L27" s="31">
        <v>28.942934782608695</v>
      </c>
      <c r="M27" s="31">
        <v>17.391304347826086</v>
      </c>
      <c r="N27" s="31">
        <v>7.8994565217391308</v>
      </c>
      <c r="O27" s="31">
        <v>3.652173913043478</v>
      </c>
      <c r="P27" s="31">
        <v>57.508152173913047</v>
      </c>
      <c r="Q27" s="31">
        <v>50.4375</v>
      </c>
      <c r="R27" s="31">
        <v>7.0706521739130439</v>
      </c>
      <c r="S27" s="31">
        <v>123.77445652173913</v>
      </c>
      <c r="T27" s="31">
        <v>92.271739130434781</v>
      </c>
      <c r="U27" s="31">
        <v>31.502717391304348</v>
      </c>
      <c r="V27" s="31">
        <v>0</v>
      </c>
      <c r="W27" s="31">
        <v>0</v>
      </c>
      <c r="X27" s="31">
        <v>0</v>
      </c>
      <c r="Y27" s="31">
        <v>0</v>
      </c>
      <c r="Z27" s="31">
        <v>0</v>
      </c>
      <c r="AA27" s="31">
        <v>0</v>
      </c>
      <c r="AB27" s="31">
        <v>0</v>
      </c>
      <c r="AC27" s="31">
        <v>0</v>
      </c>
      <c r="AD27" s="31">
        <v>0</v>
      </c>
      <c r="AE27" s="31">
        <v>0</v>
      </c>
      <c r="AF27" t="s">
        <v>201</v>
      </c>
      <c r="AG27" s="32">
        <v>4</v>
      </c>
      <c r="AH27"/>
    </row>
    <row r="28" spans="1:34" x14ac:dyDescent="0.25">
      <c r="A28" t="s">
        <v>902</v>
      </c>
      <c r="B28" t="s">
        <v>543</v>
      </c>
      <c r="C28" t="s">
        <v>757</v>
      </c>
      <c r="D28" t="s">
        <v>827</v>
      </c>
      <c r="E28" s="31">
        <v>62.206521739130437</v>
      </c>
      <c r="F28" s="31">
        <v>3.664445221037917</v>
      </c>
      <c r="G28" s="31">
        <v>3.190786300891141</v>
      </c>
      <c r="H28" s="31">
        <v>0.55276952647212996</v>
      </c>
      <c r="I28" s="31">
        <v>0.27642844661890614</v>
      </c>
      <c r="J28" s="31">
        <v>227.95239130434783</v>
      </c>
      <c r="K28" s="31">
        <v>198.48771739130436</v>
      </c>
      <c r="L28" s="31">
        <v>34.385869565217391</v>
      </c>
      <c r="M28" s="31">
        <v>17.195652173913043</v>
      </c>
      <c r="N28" s="31">
        <v>15.538043478260869</v>
      </c>
      <c r="O28" s="31">
        <v>1.6521739130434783</v>
      </c>
      <c r="P28" s="31">
        <v>69.707065217391303</v>
      </c>
      <c r="Q28" s="31">
        <v>57.432608695652178</v>
      </c>
      <c r="R28" s="31">
        <v>12.274456521739131</v>
      </c>
      <c r="S28" s="31">
        <v>123.85945652173913</v>
      </c>
      <c r="T28" s="31">
        <v>108.13119565217391</v>
      </c>
      <c r="U28" s="31">
        <v>15.728260869565217</v>
      </c>
      <c r="V28" s="31">
        <v>0</v>
      </c>
      <c r="W28" s="31">
        <v>18.449673913043476</v>
      </c>
      <c r="X28" s="31">
        <v>0</v>
      </c>
      <c r="Y28" s="31">
        <v>0</v>
      </c>
      <c r="Z28" s="31">
        <v>0</v>
      </c>
      <c r="AA28" s="31">
        <v>10.495108695652174</v>
      </c>
      <c r="AB28" s="31">
        <v>0</v>
      </c>
      <c r="AC28" s="31">
        <v>7.9545652173913037</v>
      </c>
      <c r="AD28" s="31">
        <v>0</v>
      </c>
      <c r="AE28" s="31">
        <v>0</v>
      </c>
      <c r="AF28" t="s">
        <v>233</v>
      </c>
      <c r="AG28" s="32">
        <v>4</v>
      </c>
      <c r="AH28"/>
    </row>
    <row r="29" spans="1:34" x14ac:dyDescent="0.25">
      <c r="A29" t="s">
        <v>902</v>
      </c>
      <c r="B29" t="s">
        <v>415</v>
      </c>
      <c r="C29" t="s">
        <v>666</v>
      </c>
      <c r="D29" t="s">
        <v>826</v>
      </c>
      <c r="E29" s="31">
        <v>48.108695652173914</v>
      </c>
      <c r="F29" s="31">
        <v>3.6394600090375056</v>
      </c>
      <c r="G29" s="31">
        <v>3.1424536827835521</v>
      </c>
      <c r="H29" s="31">
        <v>0.61505874378671488</v>
      </c>
      <c r="I29" s="31">
        <v>0.2000677812923633</v>
      </c>
      <c r="J29" s="31">
        <v>175.08967391304347</v>
      </c>
      <c r="K29" s="31">
        <v>151.17934782608697</v>
      </c>
      <c r="L29" s="31">
        <v>29.58967391304348</v>
      </c>
      <c r="M29" s="31">
        <v>9.625</v>
      </c>
      <c r="N29" s="31">
        <v>14.660326086956522</v>
      </c>
      <c r="O29" s="31">
        <v>5.3043478260869561</v>
      </c>
      <c r="P29" s="31">
        <v>48.839673913043484</v>
      </c>
      <c r="Q29" s="31">
        <v>44.894021739130437</v>
      </c>
      <c r="R29" s="31">
        <v>3.9456521739130435</v>
      </c>
      <c r="S29" s="31">
        <v>96.660326086956516</v>
      </c>
      <c r="T29" s="31">
        <v>89.557065217391298</v>
      </c>
      <c r="U29" s="31">
        <v>7.1032608695652177</v>
      </c>
      <c r="V29" s="31">
        <v>0</v>
      </c>
      <c r="W29" s="31">
        <v>0</v>
      </c>
      <c r="X29" s="31">
        <v>0</v>
      </c>
      <c r="Y29" s="31">
        <v>0</v>
      </c>
      <c r="Z29" s="31">
        <v>0</v>
      </c>
      <c r="AA29" s="31">
        <v>0</v>
      </c>
      <c r="AB29" s="31">
        <v>0</v>
      </c>
      <c r="AC29" s="31">
        <v>0</v>
      </c>
      <c r="AD29" s="31">
        <v>0</v>
      </c>
      <c r="AE29" s="31">
        <v>0</v>
      </c>
      <c r="AF29" t="s">
        <v>103</v>
      </c>
      <c r="AG29" s="32">
        <v>4</v>
      </c>
      <c r="AH29"/>
    </row>
    <row r="30" spans="1:34" x14ac:dyDescent="0.25">
      <c r="A30" t="s">
        <v>902</v>
      </c>
      <c r="B30" t="s">
        <v>381</v>
      </c>
      <c r="C30" t="s">
        <v>617</v>
      </c>
      <c r="D30" t="s">
        <v>774</v>
      </c>
      <c r="E30" s="31">
        <v>54.206521739130437</v>
      </c>
      <c r="F30" s="31">
        <v>5.7295468217365135</v>
      </c>
      <c r="G30" s="31">
        <v>4.9184379386404649</v>
      </c>
      <c r="H30" s="31">
        <v>1.0754962903549228</v>
      </c>
      <c r="I30" s="31">
        <v>0.71796671345498286</v>
      </c>
      <c r="J30" s="31">
        <v>310.57880434782601</v>
      </c>
      <c r="K30" s="31">
        <v>266.61141304347825</v>
      </c>
      <c r="L30" s="31">
        <v>58.298913043478258</v>
      </c>
      <c r="M30" s="31">
        <v>38.918478260869563</v>
      </c>
      <c r="N30" s="31">
        <v>14.163043478260869</v>
      </c>
      <c r="O30" s="31">
        <v>5.2173913043478262</v>
      </c>
      <c r="P30" s="31">
        <v>112.54347826086956</v>
      </c>
      <c r="Q30" s="31">
        <v>87.956521739130437</v>
      </c>
      <c r="R30" s="31">
        <v>24.586956521739129</v>
      </c>
      <c r="S30" s="31">
        <v>139.73641304347825</v>
      </c>
      <c r="T30" s="31">
        <v>130.1141304347826</v>
      </c>
      <c r="U30" s="31">
        <v>9.6222826086956523</v>
      </c>
      <c r="V30" s="31">
        <v>0</v>
      </c>
      <c r="W30" s="31">
        <v>0</v>
      </c>
      <c r="X30" s="31">
        <v>0</v>
      </c>
      <c r="Y30" s="31">
        <v>0</v>
      </c>
      <c r="Z30" s="31">
        <v>0</v>
      </c>
      <c r="AA30" s="31">
        <v>0</v>
      </c>
      <c r="AB30" s="31">
        <v>0</v>
      </c>
      <c r="AC30" s="31">
        <v>0</v>
      </c>
      <c r="AD30" s="31">
        <v>0</v>
      </c>
      <c r="AE30" s="31">
        <v>0</v>
      </c>
      <c r="AF30" t="s">
        <v>68</v>
      </c>
      <c r="AG30" s="32">
        <v>4</v>
      </c>
      <c r="AH30"/>
    </row>
    <row r="31" spans="1:34" x14ac:dyDescent="0.25">
      <c r="A31" t="s">
        <v>902</v>
      </c>
      <c r="B31" t="s">
        <v>533</v>
      </c>
      <c r="C31" t="s">
        <v>753</v>
      </c>
      <c r="D31" t="s">
        <v>803</v>
      </c>
      <c r="E31" s="31">
        <v>42.293478260869563</v>
      </c>
      <c r="F31" s="31">
        <v>4.739398612181958</v>
      </c>
      <c r="G31" s="31">
        <v>4.1378822924698024</v>
      </c>
      <c r="H31" s="31">
        <v>0.77537907992803901</v>
      </c>
      <c r="I31" s="31">
        <v>0.41204060652788488</v>
      </c>
      <c r="J31" s="31">
        <v>200.44565217391303</v>
      </c>
      <c r="K31" s="31">
        <v>175.00543478260869</v>
      </c>
      <c r="L31" s="31">
        <v>32.793478260869563</v>
      </c>
      <c r="M31" s="31">
        <v>17.426630434782609</v>
      </c>
      <c r="N31" s="31">
        <v>10.323369565217391</v>
      </c>
      <c r="O31" s="31">
        <v>5.0434782608695654</v>
      </c>
      <c r="P31" s="31">
        <v>59.285326086956523</v>
      </c>
      <c r="Q31" s="31">
        <v>49.211956521739133</v>
      </c>
      <c r="R31" s="31">
        <v>10.073369565217391</v>
      </c>
      <c r="S31" s="31">
        <v>108.36684782608695</v>
      </c>
      <c r="T31" s="31">
        <v>86.785326086956516</v>
      </c>
      <c r="U31" s="31">
        <v>21.581521739130434</v>
      </c>
      <c r="V31" s="31">
        <v>0</v>
      </c>
      <c r="W31" s="31">
        <v>0</v>
      </c>
      <c r="X31" s="31">
        <v>0</v>
      </c>
      <c r="Y31" s="31">
        <v>0</v>
      </c>
      <c r="Z31" s="31">
        <v>0</v>
      </c>
      <c r="AA31" s="31">
        <v>0</v>
      </c>
      <c r="AB31" s="31">
        <v>0</v>
      </c>
      <c r="AC31" s="31">
        <v>0</v>
      </c>
      <c r="AD31" s="31">
        <v>0</v>
      </c>
      <c r="AE31" s="31">
        <v>0</v>
      </c>
      <c r="AF31" t="s">
        <v>223</v>
      </c>
      <c r="AG31" s="32">
        <v>4</v>
      </c>
      <c r="AH31"/>
    </row>
    <row r="32" spans="1:34" x14ac:dyDescent="0.25">
      <c r="A32" t="s">
        <v>902</v>
      </c>
      <c r="B32" t="s">
        <v>549</v>
      </c>
      <c r="C32" t="s">
        <v>759</v>
      </c>
      <c r="D32" t="s">
        <v>857</v>
      </c>
      <c r="E32" s="31">
        <v>79.326086956521735</v>
      </c>
      <c r="F32" s="31">
        <v>3.8336050972869287</v>
      </c>
      <c r="G32" s="31">
        <v>3.6045163058372163</v>
      </c>
      <c r="H32" s="31">
        <v>0.66815428884625938</v>
      </c>
      <c r="I32" s="31">
        <v>0.43906549739654716</v>
      </c>
      <c r="J32" s="31">
        <v>304.10489130434786</v>
      </c>
      <c r="K32" s="31">
        <v>285.93217391304353</v>
      </c>
      <c r="L32" s="31">
        <v>53.002065217391312</v>
      </c>
      <c r="M32" s="31">
        <v>34.829347826086966</v>
      </c>
      <c r="N32" s="31">
        <v>12.158369565217393</v>
      </c>
      <c r="O32" s="31">
        <v>6.0143478260869569</v>
      </c>
      <c r="P32" s="31">
        <v>75.591630434782616</v>
      </c>
      <c r="Q32" s="31">
        <v>75.591630434782616</v>
      </c>
      <c r="R32" s="31">
        <v>0</v>
      </c>
      <c r="S32" s="31">
        <v>175.51119565217394</v>
      </c>
      <c r="T32" s="31">
        <v>141.88043478260872</v>
      </c>
      <c r="U32" s="31">
        <v>33.630760869565215</v>
      </c>
      <c r="V32" s="31">
        <v>0</v>
      </c>
      <c r="W32" s="31">
        <v>0</v>
      </c>
      <c r="X32" s="31">
        <v>0</v>
      </c>
      <c r="Y32" s="31">
        <v>0</v>
      </c>
      <c r="Z32" s="31">
        <v>0</v>
      </c>
      <c r="AA32" s="31">
        <v>0</v>
      </c>
      <c r="AB32" s="31">
        <v>0</v>
      </c>
      <c r="AC32" s="31">
        <v>0</v>
      </c>
      <c r="AD32" s="31">
        <v>0</v>
      </c>
      <c r="AE32" s="31">
        <v>0</v>
      </c>
      <c r="AF32" t="s">
        <v>239</v>
      </c>
      <c r="AG32" s="32">
        <v>4</v>
      </c>
      <c r="AH32"/>
    </row>
    <row r="33" spans="1:34" x14ac:dyDescent="0.25">
      <c r="A33" t="s">
        <v>902</v>
      </c>
      <c r="B33" t="s">
        <v>351</v>
      </c>
      <c r="C33" t="s">
        <v>683</v>
      </c>
      <c r="D33" t="s">
        <v>779</v>
      </c>
      <c r="E33" s="31">
        <v>22.923913043478262</v>
      </c>
      <c r="F33" s="31">
        <v>5.8589663347558085</v>
      </c>
      <c r="G33" s="31">
        <v>5.0669321953532469</v>
      </c>
      <c r="H33" s="31">
        <v>1.6000142247510662</v>
      </c>
      <c r="I33" s="31">
        <v>1.2542816500711234</v>
      </c>
      <c r="J33" s="31">
        <v>134.3104347826087</v>
      </c>
      <c r="K33" s="31">
        <v>116.15391304347824</v>
      </c>
      <c r="L33" s="31">
        <v>36.678586956521727</v>
      </c>
      <c r="M33" s="31">
        <v>28.75304347826086</v>
      </c>
      <c r="N33" s="31">
        <v>4.2733695652173918</v>
      </c>
      <c r="O33" s="31">
        <v>3.652173913043478</v>
      </c>
      <c r="P33" s="31">
        <v>33.986413043478258</v>
      </c>
      <c r="Q33" s="31">
        <v>23.755434782608695</v>
      </c>
      <c r="R33" s="31">
        <v>10.230978260869565</v>
      </c>
      <c r="S33" s="31">
        <v>63.645434782608689</v>
      </c>
      <c r="T33" s="31">
        <v>63.645434782608689</v>
      </c>
      <c r="U33" s="31">
        <v>0</v>
      </c>
      <c r="V33" s="31">
        <v>0</v>
      </c>
      <c r="W33" s="31">
        <v>11.238913043478261</v>
      </c>
      <c r="X33" s="31">
        <v>0</v>
      </c>
      <c r="Y33" s="31">
        <v>0</v>
      </c>
      <c r="Z33" s="31">
        <v>0</v>
      </c>
      <c r="AA33" s="31">
        <v>2.5380434782608696</v>
      </c>
      <c r="AB33" s="31">
        <v>0</v>
      </c>
      <c r="AC33" s="31">
        <v>8.700869565217392</v>
      </c>
      <c r="AD33" s="31">
        <v>0</v>
      </c>
      <c r="AE33" s="31">
        <v>0</v>
      </c>
      <c r="AF33" t="s">
        <v>38</v>
      </c>
      <c r="AG33" s="32">
        <v>4</v>
      </c>
      <c r="AH33"/>
    </row>
    <row r="34" spans="1:34" x14ac:dyDescent="0.25">
      <c r="A34" t="s">
        <v>902</v>
      </c>
      <c r="B34" t="s">
        <v>564</v>
      </c>
      <c r="C34" t="s">
        <v>683</v>
      </c>
      <c r="D34" t="s">
        <v>779</v>
      </c>
      <c r="E34" s="31">
        <v>142.46739130434781</v>
      </c>
      <c r="F34" s="31">
        <v>2.9160730907148857</v>
      </c>
      <c r="G34" s="31">
        <v>2.7455809872587174</v>
      </c>
      <c r="H34" s="31">
        <v>0.31763561455710693</v>
      </c>
      <c r="I34" s="31">
        <v>0.22236209658960862</v>
      </c>
      <c r="J34" s="31">
        <v>415.44532608695658</v>
      </c>
      <c r="K34" s="31">
        <v>391.15576086956526</v>
      </c>
      <c r="L34" s="31">
        <v>45.252717391304351</v>
      </c>
      <c r="M34" s="31">
        <v>31.679347826086957</v>
      </c>
      <c r="N34" s="31">
        <v>9.7472826086956523</v>
      </c>
      <c r="O34" s="31">
        <v>3.8260869565217392</v>
      </c>
      <c r="P34" s="31">
        <v>150.23336956521743</v>
      </c>
      <c r="Q34" s="31">
        <v>139.51717391304351</v>
      </c>
      <c r="R34" s="31">
        <v>10.716195652173912</v>
      </c>
      <c r="S34" s="31">
        <v>219.95923913043481</v>
      </c>
      <c r="T34" s="31">
        <v>196.40793478260872</v>
      </c>
      <c r="U34" s="31">
        <v>23.551304347826086</v>
      </c>
      <c r="V34" s="31">
        <v>0</v>
      </c>
      <c r="W34" s="31">
        <v>69.883478260869566</v>
      </c>
      <c r="X34" s="31">
        <v>0</v>
      </c>
      <c r="Y34" s="31">
        <v>0</v>
      </c>
      <c r="Z34" s="31">
        <v>0</v>
      </c>
      <c r="AA34" s="31">
        <v>3.996413043478261</v>
      </c>
      <c r="AB34" s="31">
        <v>0</v>
      </c>
      <c r="AC34" s="31">
        <v>65.88706521739131</v>
      </c>
      <c r="AD34" s="31">
        <v>0</v>
      </c>
      <c r="AE34" s="31">
        <v>0</v>
      </c>
      <c r="AF34" t="s">
        <v>256</v>
      </c>
      <c r="AG34" s="32">
        <v>4</v>
      </c>
      <c r="AH34"/>
    </row>
    <row r="35" spans="1:34" x14ac:dyDescent="0.25">
      <c r="A35" t="s">
        <v>902</v>
      </c>
      <c r="B35" t="s">
        <v>538</v>
      </c>
      <c r="C35" t="s">
        <v>623</v>
      </c>
      <c r="D35" t="s">
        <v>768</v>
      </c>
      <c r="E35" s="31">
        <v>86.271739130434781</v>
      </c>
      <c r="F35" s="31">
        <v>3.7124543278316744</v>
      </c>
      <c r="G35" s="31">
        <v>3.2563311074713366</v>
      </c>
      <c r="H35" s="31">
        <v>0.26710343958674559</v>
      </c>
      <c r="I35" s="31">
        <v>0.131220864306413</v>
      </c>
      <c r="J35" s="31">
        <v>320.27989130434781</v>
      </c>
      <c r="K35" s="31">
        <v>280.92934782608694</v>
      </c>
      <c r="L35" s="31">
        <v>23.043478260869563</v>
      </c>
      <c r="M35" s="31">
        <v>11.320652173913043</v>
      </c>
      <c r="N35" s="31">
        <v>7.5679347826086953</v>
      </c>
      <c r="O35" s="31">
        <v>4.1548913043478262</v>
      </c>
      <c r="P35" s="31">
        <v>121.79891304347825</v>
      </c>
      <c r="Q35" s="31">
        <v>94.171195652173907</v>
      </c>
      <c r="R35" s="31">
        <v>27.627717391304348</v>
      </c>
      <c r="S35" s="31">
        <v>175.4375</v>
      </c>
      <c r="T35" s="31">
        <v>167.58423913043478</v>
      </c>
      <c r="U35" s="31">
        <v>7.8532608695652177</v>
      </c>
      <c r="V35" s="31">
        <v>0</v>
      </c>
      <c r="W35" s="31">
        <v>62.315217391304344</v>
      </c>
      <c r="X35" s="31">
        <v>2.6902173913043477</v>
      </c>
      <c r="Y35" s="31">
        <v>0</v>
      </c>
      <c r="Z35" s="31">
        <v>0</v>
      </c>
      <c r="AA35" s="31">
        <v>42.021739130434781</v>
      </c>
      <c r="AB35" s="31">
        <v>0</v>
      </c>
      <c r="AC35" s="31">
        <v>17.603260869565219</v>
      </c>
      <c r="AD35" s="31">
        <v>0</v>
      </c>
      <c r="AE35" s="31">
        <v>0</v>
      </c>
      <c r="AF35" t="s">
        <v>228</v>
      </c>
      <c r="AG35" s="32">
        <v>4</v>
      </c>
      <c r="AH35"/>
    </row>
    <row r="36" spans="1:34" x14ac:dyDescent="0.25">
      <c r="A36" t="s">
        <v>902</v>
      </c>
      <c r="B36" t="s">
        <v>505</v>
      </c>
      <c r="C36" t="s">
        <v>615</v>
      </c>
      <c r="D36" t="s">
        <v>779</v>
      </c>
      <c r="E36" s="31">
        <v>61.043478260869563</v>
      </c>
      <c r="F36" s="31">
        <v>3.5310274216524218</v>
      </c>
      <c r="G36" s="31">
        <v>3.0939280626780628</v>
      </c>
      <c r="H36" s="31">
        <v>0.63127670940170943</v>
      </c>
      <c r="I36" s="31">
        <v>0.27546296296296297</v>
      </c>
      <c r="J36" s="31">
        <v>215.54619565217391</v>
      </c>
      <c r="K36" s="31">
        <v>188.8641304347826</v>
      </c>
      <c r="L36" s="31">
        <v>38.535326086956523</v>
      </c>
      <c r="M36" s="31">
        <v>16.815217391304348</v>
      </c>
      <c r="N36" s="31">
        <v>17.111413043478262</v>
      </c>
      <c r="O36" s="31">
        <v>4.6086956521739131</v>
      </c>
      <c r="P36" s="31">
        <v>55.315217391304351</v>
      </c>
      <c r="Q36" s="31">
        <v>50.353260869565219</v>
      </c>
      <c r="R36" s="31">
        <v>4.9619565217391308</v>
      </c>
      <c r="S36" s="31">
        <v>121.69565217391305</v>
      </c>
      <c r="T36" s="31">
        <v>120.90489130434783</v>
      </c>
      <c r="U36" s="31">
        <v>0.79076086956521741</v>
      </c>
      <c r="V36" s="31">
        <v>0</v>
      </c>
      <c r="W36" s="31">
        <v>20.910326086956523</v>
      </c>
      <c r="X36" s="31">
        <v>0</v>
      </c>
      <c r="Y36" s="31">
        <v>0</v>
      </c>
      <c r="Z36" s="31">
        <v>0</v>
      </c>
      <c r="AA36" s="31">
        <v>10.480978260869565</v>
      </c>
      <c r="AB36" s="31">
        <v>0</v>
      </c>
      <c r="AC36" s="31">
        <v>10.429347826086957</v>
      </c>
      <c r="AD36" s="31">
        <v>0</v>
      </c>
      <c r="AE36" s="31">
        <v>0</v>
      </c>
      <c r="AF36" t="s">
        <v>194</v>
      </c>
      <c r="AG36" s="32">
        <v>4</v>
      </c>
      <c r="AH36"/>
    </row>
    <row r="37" spans="1:34" x14ac:dyDescent="0.25">
      <c r="A37" t="s">
        <v>902</v>
      </c>
      <c r="B37" t="s">
        <v>560</v>
      </c>
      <c r="C37" t="s">
        <v>711</v>
      </c>
      <c r="D37" t="s">
        <v>813</v>
      </c>
      <c r="E37" s="31">
        <v>41.619565217391305</v>
      </c>
      <c r="F37" s="31">
        <v>4.2362888482632544</v>
      </c>
      <c r="G37" s="31">
        <v>3.8175763907025329</v>
      </c>
      <c r="H37" s="31">
        <v>0.90585009140767836</v>
      </c>
      <c r="I37" s="31">
        <v>0.48713763384695741</v>
      </c>
      <c r="J37" s="31">
        <v>176.3125</v>
      </c>
      <c r="K37" s="31">
        <v>158.88586956521738</v>
      </c>
      <c r="L37" s="31">
        <v>37.701086956521742</v>
      </c>
      <c r="M37" s="31">
        <v>20.274456521739129</v>
      </c>
      <c r="N37" s="31">
        <v>8.7663043478260878</v>
      </c>
      <c r="O37" s="31">
        <v>8.6603260869565215</v>
      </c>
      <c r="P37" s="31">
        <v>41.850543478260867</v>
      </c>
      <c r="Q37" s="31">
        <v>41.850543478260867</v>
      </c>
      <c r="R37" s="31">
        <v>0</v>
      </c>
      <c r="S37" s="31">
        <v>96.760869565217391</v>
      </c>
      <c r="T37" s="31">
        <v>96.760869565217391</v>
      </c>
      <c r="U37" s="31">
        <v>0</v>
      </c>
      <c r="V37" s="31">
        <v>0</v>
      </c>
      <c r="W37" s="31">
        <v>29.546195652173914</v>
      </c>
      <c r="X37" s="31">
        <v>5.7092391304347823</v>
      </c>
      <c r="Y37" s="31">
        <v>0</v>
      </c>
      <c r="Z37" s="31">
        <v>8.0516304347826093</v>
      </c>
      <c r="AA37" s="31">
        <v>13.972826086956522</v>
      </c>
      <c r="AB37" s="31">
        <v>0</v>
      </c>
      <c r="AC37" s="31">
        <v>1.8125</v>
      </c>
      <c r="AD37" s="31">
        <v>0</v>
      </c>
      <c r="AE37" s="31">
        <v>0</v>
      </c>
      <c r="AF37" t="s">
        <v>252</v>
      </c>
      <c r="AG37" s="32">
        <v>4</v>
      </c>
      <c r="AH37"/>
    </row>
    <row r="38" spans="1:34" x14ac:dyDescent="0.25">
      <c r="A38" t="s">
        <v>902</v>
      </c>
      <c r="B38" t="s">
        <v>317</v>
      </c>
      <c r="C38" t="s">
        <v>311</v>
      </c>
      <c r="D38" t="s">
        <v>784</v>
      </c>
      <c r="E38" s="31">
        <v>124.82608695652173</v>
      </c>
      <c r="F38" s="31">
        <v>3.1365604319052598</v>
      </c>
      <c r="G38" s="31">
        <v>2.8612643678160921</v>
      </c>
      <c r="H38" s="31">
        <v>0.61063218390804608</v>
      </c>
      <c r="I38" s="31">
        <v>0.4408089515848137</v>
      </c>
      <c r="J38" s="31">
        <v>391.52456521739134</v>
      </c>
      <c r="K38" s="31">
        <v>357.16043478260872</v>
      </c>
      <c r="L38" s="31">
        <v>76.22282608695653</v>
      </c>
      <c r="M38" s="31">
        <v>55.024456521739133</v>
      </c>
      <c r="N38" s="31">
        <v>19.198369565217391</v>
      </c>
      <c r="O38" s="31">
        <v>2</v>
      </c>
      <c r="P38" s="31">
        <v>99.946630434782605</v>
      </c>
      <c r="Q38" s="31">
        <v>86.780869565217387</v>
      </c>
      <c r="R38" s="31">
        <v>13.165760869565217</v>
      </c>
      <c r="S38" s="31">
        <v>215.35510869565221</v>
      </c>
      <c r="T38" s="31">
        <v>215.35510869565221</v>
      </c>
      <c r="U38" s="31">
        <v>0</v>
      </c>
      <c r="V38" s="31">
        <v>0</v>
      </c>
      <c r="W38" s="31">
        <v>87.13326086956522</v>
      </c>
      <c r="X38" s="31">
        <v>0</v>
      </c>
      <c r="Y38" s="31">
        <v>0</v>
      </c>
      <c r="Z38" s="31">
        <v>0</v>
      </c>
      <c r="AA38" s="31">
        <v>12.454782608695654</v>
      </c>
      <c r="AB38" s="31">
        <v>0</v>
      </c>
      <c r="AC38" s="31">
        <v>74.678478260869568</v>
      </c>
      <c r="AD38" s="31">
        <v>0</v>
      </c>
      <c r="AE38" s="31">
        <v>0</v>
      </c>
      <c r="AF38" t="s">
        <v>4</v>
      </c>
      <c r="AG38" s="32">
        <v>4</v>
      </c>
      <c r="AH38"/>
    </row>
    <row r="39" spans="1:34" x14ac:dyDescent="0.25">
      <c r="A39" t="s">
        <v>902</v>
      </c>
      <c r="B39" t="s">
        <v>342</v>
      </c>
      <c r="C39" t="s">
        <v>706</v>
      </c>
      <c r="D39" t="s">
        <v>801</v>
      </c>
      <c r="E39" s="31">
        <v>82.608695652173907</v>
      </c>
      <c r="F39" s="31">
        <v>3.2051460526315796</v>
      </c>
      <c r="G39" s="31">
        <v>2.9563026315789478</v>
      </c>
      <c r="H39" s="31">
        <v>0.7612000000000001</v>
      </c>
      <c r="I39" s="31">
        <v>0.58620000000000017</v>
      </c>
      <c r="J39" s="31">
        <v>264.77293478260873</v>
      </c>
      <c r="K39" s="31">
        <v>244.21630434782611</v>
      </c>
      <c r="L39" s="31">
        <v>62.881739130434788</v>
      </c>
      <c r="M39" s="31">
        <v>48.425217391304358</v>
      </c>
      <c r="N39" s="31">
        <v>9.0652173913043477</v>
      </c>
      <c r="O39" s="31">
        <v>5.3913043478260869</v>
      </c>
      <c r="P39" s="31">
        <v>90.456304347826091</v>
      </c>
      <c r="Q39" s="31">
        <v>84.356195652173923</v>
      </c>
      <c r="R39" s="31">
        <v>6.1001086956521746</v>
      </c>
      <c r="S39" s="31">
        <v>111.43489130434784</v>
      </c>
      <c r="T39" s="31">
        <v>111.43489130434784</v>
      </c>
      <c r="U39" s="31">
        <v>0</v>
      </c>
      <c r="V39" s="31">
        <v>0</v>
      </c>
      <c r="W39" s="31">
        <v>8.179347826086957</v>
      </c>
      <c r="X39" s="31">
        <v>5.2880434782608692</v>
      </c>
      <c r="Y39" s="31">
        <v>0</v>
      </c>
      <c r="Z39" s="31">
        <v>0</v>
      </c>
      <c r="AA39" s="31">
        <v>2.8913043478260869</v>
      </c>
      <c r="AB39" s="31">
        <v>0</v>
      </c>
      <c r="AC39" s="31">
        <v>0</v>
      </c>
      <c r="AD39" s="31">
        <v>0</v>
      </c>
      <c r="AE39" s="31">
        <v>0</v>
      </c>
      <c r="AF39" t="s">
        <v>29</v>
      </c>
      <c r="AG39" s="32">
        <v>4</v>
      </c>
      <c r="AH39"/>
    </row>
    <row r="40" spans="1:34" x14ac:dyDescent="0.25">
      <c r="A40" t="s">
        <v>902</v>
      </c>
      <c r="B40" t="s">
        <v>569</v>
      </c>
      <c r="C40" t="s">
        <v>656</v>
      </c>
      <c r="D40" t="s">
        <v>779</v>
      </c>
      <c r="E40" s="31">
        <v>83.413043478260875</v>
      </c>
      <c r="F40" s="31">
        <v>5.3022230909564749</v>
      </c>
      <c r="G40" s="31">
        <v>4.9486265311441224</v>
      </c>
      <c r="H40" s="31">
        <v>0.3897511076361741</v>
      </c>
      <c r="I40" s="31">
        <v>0.11277690904352358</v>
      </c>
      <c r="J40" s="31">
        <v>442.27456521739123</v>
      </c>
      <c r="K40" s="31">
        <v>412.78</v>
      </c>
      <c r="L40" s="31">
        <v>32.510326086956525</v>
      </c>
      <c r="M40" s="31">
        <v>9.4070652173913043</v>
      </c>
      <c r="N40" s="31">
        <v>18.032608695652176</v>
      </c>
      <c r="O40" s="31">
        <v>5.0706521739130439</v>
      </c>
      <c r="P40" s="31">
        <v>116.01065217391304</v>
      </c>
      <c r="Q40" s="31">
        <v>109.61934782608695</v>
      </c>
      <c r="R40" s="31">
        <v>6.3913043478260869</v>
      </c>
      <c r="S40" s="31">
        <v>293.7535869565217</v>
      </c>
      <c r="T40" s="31">
        <v>293.7535869565217</v>
      </c>
      <c r="U40" s="31">
        <v>0</v>
      </c>
      <c r="V40" s="31">
        <v>0</v>
      </c>
      <c r="W40" s="31">
        <v>8.984782608695653</v>
      </c>
      <c r="X40" s="31">
        <v>0.77989130434782605</v>
      </c>
      <c r="Y40" s="31">
        <v>0</v>
      </c>
      <c r="Z40" s="31">
        <v>0</v>
      </c>
      <c r="AA40" s="31">
        <v>0.92391304347826086</v>
      </c>
      <c r="AB40" s="31">
        <v>0</v>
      </c>
      <c r="AC40" s="31">
        <v>7.2809782608695652</v>
      </c>
      <c r="AD40" s="31">
        <v>0</v>
      </c>
      <c r="AE40" s="31">
        <v>0</v>
      </c>
      <c r="AF40" t="s">
        <v>261</v>
      </c>
      <c r="AG40" s="32">
        <v>4</v>
      </c>
      <c r="AH40"/>
    </row>
    <row r="41" spans="1:34" x14ac:dyDescent="0.25">
      <c r="A41" t="s">
        <v>902</v>
      </c>
      <c r="B41" t="s">
        <v>468</v>
      </c>
      <c r="C41" t="s">
        <v>667</v>
      </c>
      <c r="D41" t="s">
        <v>814</v>
      </c>
      <c r="E41" s="31">
        <v>41.391304347826086</v>
      </c>
      <c r="F41" s="31">
        <v>3.8356092436974789</v>
      </c>
      <c r="G41" s="31">
        <v>3.4563813025210086</v>
      </c>
      <c r="H41" s="31">
        <v>0.57493172268907555</v>
      </c>
      <c r="I41" s="31">
        <v>0.31964285714285706</v>
      </c>
      <c r="J41" s="31">
        <v>158.76086956521738</v>
      </c>
      <c r="K41" s="31">
        <v>143.06413043478261</v>
      </c>
      <c r="L41" s="31">
        <v>23.797173913043473</v>
      </c>
      <c r="M41" s="31">
        <v>13.230434782608691</v>
      </c>
      <c r="N41" s="31">
        <v>4.8276086956521729</v>
      </c>
      <c r="O41" s="31">
        <v>5.7391304347826084</v>
      </c>
      <c r="P41" s="31">
        <v>46.052065217391316</v>
      </c>
      <c r="Q41" s="31">
        <v>40.922065217391314</v>
      </c>
      <c r="R41" s="31">
        <v>5.1300000000000017</v>
      </c>
      <c r="S41" s="31">
        <v>88.911630434782595</v>
      </c>
      <c r="T41" s="31">
        <v>88.911630434782595</v>
      </c>
      <c r="U41" s="31">
        <v>0</v>
      </c>
      <c r="V41" s="31">
        <v>0</v>
      </c>
      <c r="W41" s="31">
        <v>0.9811956521739128</v>
      </c>
      <c r="X41" s="31">
        <v>0</v>
      </c>
      <c r="Y41" s="31">
        <v>0</v>
      </c>
      <c r="Z41" s="31">
        <v>0</v>
      </c>
      <c r="AA41" s="31">
        <v>0</v>
      </c>
      <c r="AB41" s="31">
        <v>0</v>
      </c>
      <c r="AC41" s="31">
        <v>0.9811956521739128</v>
      </c>
      <c r="AD41" s="31">
        <v>0</v>
      </c>
      <c r="AE41" s="31">
        <v>0</v>
      </c>
      <c r="AF41" t="s">
        <v>156</v>
      </c>
      <c r="AG41" s="32">
        <v>4</v>
      </c>
      <c r="AH41"/>
    </row>
    <row r="42" spans="1:34" x14ac:dyDescent="0.25">
      <c r="A42" t="s">
        <v>902</v>
      </c>
      <c r="B42" t="s">
        <v>500</v>
      </c>
      <c r="C42" t="s">
        <v>623</v>
      </c>
      <c r="D42" t="s">
        <v>768</v>
      </c>
      <c r="E42" s="31">
        <v>85.619565217391298</v>
      </c>
      <c r="F42" s="31">
        <v>3.3933972324489026</v>
      </c>
      <c r="G42" s="31">
        <v>3.0446819855274856</v>
      </c>
      <c r="H42" s="31">
        <v>0.67854005331979195</v>
      </c>
      <c r="I42" s="31">
        <v>0.40462231814142452</v>
      </c>
      <c r="J42" s="31">
        <v>290.54119565217394</v>
      </c>
      <c r="K42" s="31">
        <v>260.68434782608699</v>
      </c>
      <c r="L42" s="31">
        <v>58.096304347826099</v>
      </c>
      <c r="M42" s="31">
        <v>34.643586956521744</v>
      </c>
      <c r="N42" s="31">
        <v>17.713586956521745</v>
      </c>
      <c r="O42" s="31">
        <v>5.7391304347826084</v>
      </c>
      <c r="P42" s="31">
        <v>66.166521739130445</v>
      </c>
      <c r="Q42" s="31">
        <v>59.76239130434783</v>
      </c>
      <c r="R42" s="31">
        <v>6.4041304347826085</v>
      </c>
      <c r="S42" s="31">
        <v>166.27836956521739</v>
      </c>
      <c r="T42" s="31">
        <v>166.27836956521739</v>
      </c>
      <c r="U42" s="31">
        <v>0</v>
      </c>
      <c r="V42" s="31">
        <v>0</v>
      </c>
      <c r="W42" s="31">
        <v>0.17934782608695651</v>
      </c>
      <c r="X42" s="31">
        <v>0</v>
      </c>
      <c r="Y42" s="31">
        <v>0.17934782608695651</v>
      </c>
      <c r="Z42" s="31">
        <v>0</v>
      </c>
      <c r="AA42" s="31">
        <v>0</v>
      </c>
      <c r="AB42" s="31">
        <v>0</v>
      </c>
      <c r="AC42" s="31">
        <v>0</v>
      </c>
      <c r="AD42" s="31">
        <v>0</v>
      </c>
      <c r="AE42" s="31">
        <v>0</v>
      </c>
      <c r="AF42" t="s">
        <v>189</v>
      </c>
      <c r="AG42" s="32">
        <v>4</v>
      </c>
      <c r="AH42"/>
    </row>
    <row r="43" spans="1:34" x14ac:dyDescent="0.25">
      <c r="A43" t="s">
        <v>902</v>
      </c>
      <c r="B43" t="s">
        <v>440</v>
      </c>
      <c r="C43" t="s">
        <v>726</v>
      </c>
      <c r="D43" t="s">
        <v>820</v>
      </c>
      <c r="E43" s="31">
        <v>103.52173913043478</v>
      </c>
      <c r="F43" s="31">
        <v>2.4905764384712317</v>
      </c>
      <c r="G43" s="31">
        <v>2.249093868122638</v>
      </c>
      <c r="H43" s="31">
        <v>0.34850377992440151</v>
      </c>
      <c r="I43" s="31">
        <v>0.16246010079798404</v>
      </c>
      <c r="J43" s="31">
        <v>257.82880434782618</v>
      </c>
      <c r="K43" s="31">
        <v>232.83010869565223</v>
      </c>
      <c r="L43" s="31">
        <v>36.077717391304347</v>
      </c>
      <c r="M43" s="31">
        <v>16.818152173913042</v>
      </c>
      <c r="N43" s="31">
        <v>13.520434782608698</v>
      </c>
      <c r="O43" s="31">
        <v>5.7391304347826084</v>
      </c>
      <c r="P43" s="31">
        <v>81.695652173913061</v>
      </c>
      <c r="Q43" s="31">
        <v>75.956521739130451</v>
      </c>
      <c r="R43" s="31">
        <v>5.7391304347826084</v>
      </c>
      <c r="S43" s="31">
        <v>140.05543478260873</v>
      </c>
      <c r="T43" s="31">
        <v>139.88173913043482</v>
      </c>
      <c r="U43" s="31">
        <v>0.17369565217391306</v>
      </c>
      <c r="V43" s="31">
        <v>0</v>
      </c>
      <c r="W43" s="31">
        <v>0</v>
      </c>
      <c r="X43" s="31">
        <v>0</v>
      </c>
      <c r="Y43" s="31">
        <v>0</v>
      </c>
      <c r="Z43" s="31">
        <v>0</v>
      </c>
      <c r="AA43" s="31">
        <v>0</v>
      </c>
      <c r="AB43" s="31">
        <v>0</v>
      </c>
      <c r="AC43" s="31">
        <v>0</v>
      </c>
      <c r="AD43" s="31">
        <v>0</v>
      </c>
      <c r="AE43" s="31">
        <v>0</v>
      </c>
      <c r="AF43" t="s">
        <v>128</v>
      </c>
      <c r="AG43" s="32">
        <v>4</v>
      </c>
      <c r="AH43"/>
    </row>
    <row r="44" spans="1:34" x14ac:dyDescent="0.25">
      <c r="A44" t="s">
        <v>902</v>
      </c>
      <c r="B44" t="s">
        <v>546</v>
      </c>
      <c r="C44" t="s">
        <v>758</v>
      </c>
      <c r="D44" t="s">
        <v>857</v>
      </c>
      <c r="E44" s="31">
        <v>95.706521739130437</v>
      </c>
      <c r="F44" s="31">
        <v>3.6817137989778539</v>
      </c>
      <c r="G44" s="31">
        <v>3.4178625780806366</v>
      </c>
      <c r="H44" s="31">
        <v>0.40426916524701861</v>
      </c>
      <c r="I44" s="31">
        <v>0.22679386712095392</v>
      </c>
      <c r="J44" s="31">
        <v>352.36402173913046</v>
      </c>
      <c r="K44" s="31">
        <v>327.11173913043484</v>
      </c>
      <c r="L44" s="31">
        <v>38.691195652173903</v>
      </c>
      <c r="M44" s="31">
        <v>21.705652173913037</v>
      </c>
      <c r="N44" s="31">
        <v>11.469239130434781</v>
      </c>
      <c r="O44" s="31">
        <v>5.5163043478260869</v>
      </c>
      <c r="P44" s="31">
        <v>121.58663043478263</v>
      </c>
      <c r="Q44" s="31">
        <v>113.31989130434785</v>
      </c>
      <c r="R44" s="31">
        <v>8.2667391304347841</v>
      </c>
      <c r="S44" s="31">
        <v>192.0861956521739</v>
      </c>
      <c r="T44" s="31">
        <v>159.33358695652171</v>
      </c>
      <c r="U44" s="31">
        <v>32.752608695652192</v>
      </c>
      <c r="V44" s="31">
        <v>0</v>
      </c>
      <c r="W44" s="31">
        <v>0</v>
      </c>
      <c r="X44" s="31">
        <v>0</v>
      </c>
      <c r="Y44" s="31">
        <v>0</v>
      </c>
      <c r="Z44" s="31">
        <v>0</v>
      </c>
      <c r="AA44" s="31">
        <v>0</v>
      </c>
      <c r="AB44" s="31">
        <v>0</v>
      </c>
      <c r="AC44" s="31">
        <v>0</v>
      </c>
      <c r="AD44" s="31">
        <v>0</v>
      </c>
      <c r="AE44" s="31">
        <v>0</v>
      </c>
      <c r="AF44" t="s">
        <v>236</v>
      </c>
      <c r="AG44" s="32">
        <v>4</v>
      </c>
      <c r="AH44"/>
    </row>
    <row r="45" spans="1:34" x14ac:dyDescent="0.25">
      <c r="A45" t="s">
        <v>902</v>
      </c>
      <c r="B45" t="s">
        <v>367</v>
      </c>
      <c r="C45" t="s">
        <v>624</v>
      </c>
      <c r="D45" t="s">
        <v>827</v>
      </c>
      <c r="E45" s="31">
        <v>151.5108695652174</v>
      </c>
      <c r="F45" s="31">
        <v>3.7719614032570479</v>
      </c>
      <c r="G45" s="31">
        <v>3.4433990960614103</v>
      </c>
      <c r="H45" s="31">
        <v>0.33031996556424414</v>
      </c>
      <c r="I45" s="31">
        <v>0.19016787430949134</v>
      </c>
      <c r="J45" s="31">
        <v>571.49315217391302</v>
      </c>
      <c r="K45" s="31">
        <v>521.71239130434788</v>
      </c>
      <c r="L45" s="31">
        <v>50.0470652173913</v>
      </c>
      <c r="M45" s="31">
        <v>28.8125</v>
      </c>
      <c r="N45" s="31">
        <v>17.321521739130436</v>
      </c>
      <c r="O45" s="31">
        <v>3.9130434782608696</v>
      </c>
      <c r="P45" s="31">
        <v>212.99489130434782</v>
      </c>
      <c r="Q45" s="31">
        <v>184.44869565217391</v>
      </c>
      <c r="R45" s="31">
        <v>28.546195652173914</v>
      </c>
      <c r="S45" s="31">
        <v>308.45119565217391</v>
      </c>
      <c r="T45" s="31">
        <v>308.45119565217391</v>
      </c>
      <c r="U45" s="31">
        <v>0</v>
      </c>
      <c r="V45" s="31">
        <v>0</v>
      </c>
      <c r="W45" s="31">
        <v>69.266304347826093</v>
      </c>
      <c r="X45" s="31">
        <v>4.1630434782608692</v>
      </c>
      <c r="Y45" s="31">
        <v>0.21739130434782608</v>
      </c>
      <c r="Z45" s="31">
        <v>0</v>
      </c>
      <c r="AA45" s="31">
        <v>10.067934782608695</v>
      </c>
      <c r="AB45" s="31">
        <v>0</v>
      </c>
      <c r="AC45" s="31">
        <v>54.817934782608695</v>
      </c>
      <c r="AD45" s="31">
        <v>0</v>
      </c>
      <c r="AE45" s="31">
        <v>0</v>
      </c>
      <c r="AF45" t="s">
        <v>54</v>
      </c>
      <c r="AG45" s="32">
        <v>4</v>
      </c>
      <c r="AH45"/>
    </row>
    <row r="46" spans="1:34" x14ac:dyDescent="0.25">
      <c r="A46" t="s">
        <v>902</v>
      </c>
      <c r="B46" t="s">
        <v>349</v>
      </c>
      <c r="C46" t="s">
        <v>653</v>
      </c>
      <c r="D46" t="s">
        <v>807</v>
      </c>
      <c r="E46" s="31">
        <v>171.55434782608697</v>
      </c>
      <c r="F46" s="31">
        <v>3.022416524108217</v>
      </c>
      <c r="G46" s="31">
        <v>2.7675220173604509</v>
      </c>
      <c r="H46" s="31">
        <v>0.55815307609453213</v>
      </c>
      <c r="I46" s="31">
        <v>0.39411582081986946</v>
      </c>
      <c r="J46" s="31">
        <v>518.50869565217386</v>
      </c>
      <c r="K46" s="31">
        <v>474.78043478260867</v>
      </c>
      <c r="L46" s="31">
        <v>95.753586956521744</v>
      </c>
      <c r="M46" s="31">
        <v>67.612282608695651</v>
      </c>
      <c r="N46" s="31">
        <v>22.75</v>
      </c>
      <c r="O46" s="31">
        <v>5.3913043478260869</v>
      </c>
      <c r="P46" s="31">
        <v>147.67815217391302</v>
      </c>
      <c r="Q46" s="31">
        <v>132.09119565217389</v>
      </c>
      <c r="R46" s="31">
        <v>15.586956521739131</v>
      </c>
      <c r="S46" s="31">
        <v>275.07695652173913</v>
      </c>
      <c r="T46" s="31">
        <v>275.07695652173913</v>
      </c>
      <c r="U46" s="31">
        <v>0</v>
      </c>
      <c r="V46" s="31">
        <v>0</v>
      </c>
      <c r="W46" s="31">
        <v>10.313586956521739</v>
      </c>
      <c r="X46" s="31">
        <v>2.8296739130434787</v>
      </c>
      <c r="Y46" s="31">
        <v>0</v>
      </c>
      <c r="Z46" s="31">
        <v>0</v>
      </c>
      <c r="AA46" s="31">
        <v>2.5667391304347826</v>
      </c>
      <c r="AB46" s="31">
        <v>0</v>
      </c>
      <c r="AC46" s="31">
        <v>4.9171739130434782</v>
      </c>
      <c r="AD46" s="31">
        <v>0</v>
      </c>
      <c r="AE46" s="31">
        <v>0</v>
      </c>
      <c r="AF46" t="s">
        <v>36</v>
      </c>
      <c r="AG46" s="32">
        <v>4</v>
      </c>
      <c r="AH46"/>
    </row>
    <row r="47" spans="1:34" x14ac:dyDescent="0.25">
      <c r="A47" t="s">
        <v>902</v>
      </c>
      <c r="B47" t="s">
        <v>607</v>
      </c>
      <c r="C47" t="s">
        <v>672</v>
      </c>
      <c r="D47" t="s">
        <v>859</v>
      </c>
      <c r="E47" s="31">
        <v>36.543478260869563</v>
      </c>
      <c r="F47" s="31">
        <v>3.833209399167163</v>
      </c>
      <c r="G47" s="31">
        <v>3.324360499702558</v>
      </c>
      <c r="H47" s="31">
        <v>0.33707614515169543</v>
      </c>
      <c r="I47" s="31">
        <v>0.10090719809637122</v>
      </c>
      <c r="J47" s="31">
        <v>140.07880434782609</v>
      </c>
      <c r="K47" s="31">
        <v>121.48369565217391</v>
      </c>
      <c r="L47" s="31">
        <v>12.317934782608695</v>
      </c>
      <c r="M47" s="31">
        <v>3.6875</v>
      </c>
      <c r="N47" s="31">
        <v>2.3315217391304346</v>
      </c>
      <c r="O47" s="31">
        <v>6.2989130434782608</v>
      </c>
      <c r="P47" s="31">
        <v>46.288043478260867</v>
      </c>
      <c r="Q47" s="31">
        <v>36.323369565217391</v>
      </c>
      <c r="R47" s="31">
        <v>9.9646739130434785</v>
      </c>
      <c r="S47" s="31">
        <v>81.47282608695653</v>
      </c>
      <c r="T47" s="31">
        <v>57.5625</v>
      </c>
      <c r="U47" s="31">
        <v>23.910326086956523</v>
      </c>
      <c r="V47" s="31">
        <v>0</v>
      </c>
      <c r="W47" s="31">
        <v>5.5271739130434785</v>
      </c>
      <c r="X47" s="31">
        <v>0</v>
      </c>
      <c r="Y47" s="31">
        <v>0</v>
      </c>
      <c r="Z47" s="31">
        <v>0</v>
      </c>
      <c r="AA47" s="31">
        <v>2.2608695652173911</v>
      </c>
      <c r="AB47" s="31">
        <v>0</v>
      </c>
      <c r="AC47" s="31">
        <v>3.2663043478260869</v>
      </c>
      <c r="AD47" s="31">
        <v>0</v>
      </c>
      <c r="AE47" s="31">
        <v>0</v>
      </c>
      <c r="AF47" t="s">
        <v>300</v>
      </c>
      <c r="AG47" s="32">
        <v>4</v>
      </c>
      <c r="AH47"/>
    </row>
    <row r="48" spans="1:34" x14ac:dyDescent="0.25">
      <c r="A48" t="s">
        <v>902</v>
      </c>
      <c r="B48" t="s">
        <v>501</v>
      </c>
      <c r="C48" t="s">
        <v>311</v>
      </c>
      <c r="D48" t="s">
        <v>784</v>
      </c>
      <c r="E48" s="31">
        <v>62.402173913043477</v>
      </c>
      <c r="F48" s="31">
        <v>3.3197613656157463</v>
      </c>
      <c r="G48" s="31">
        <v>2.245427625849155</v>
      </c>
      <c r="H48" s="31">
        <v>0.96533704929454789</v>
      </c>
      <c r="I48" s="31">
        <v>0.72500435464204838</v>
      </c>
      <c r="J48" s="31">
        <v>207.1603260869565</v>
      </c>
      <c r="K48" s="31">
        <v>140.11956521739128</v>
      </c>
      <c r="L48" s="31">
        <v>60.239130434782602</v>
      </c>
      <c r="M48" s="31">
        <v>45.241847826086953</v>
      </c>
      <c r="N48" s="31">
        <v>10.214673913043478</v>
      </c>
      <c r="O48" s="31">
        <v>4.7826086956521738</v>
      </c>
      <c r="P48" s="31">
        <v>52.043478260869563</v>
      </c>
      <c r="Q48" s="31">
        <v>0</v>
      </c>
      <c r="R48" s="31">
        <v>52.043478260869563</v>
      </c>
      <c r="S48" s="31">
        <v>94.877717391304344</v>
      </c>
      <c r="T48" s="31">
        <v>85.149456521739125</v>
      </c>
      <c r="U48" s="31">
        <v>9.7282608695652169</v>
      </c>
      <c r="V48" s="31">
        <v>0</v>
      </c>
      <c r="W48" s="31">
        <v>0</v>
      </c>
      <c r="X48" s="31">
        <v>0</v>
      </c>
      <c r="Y48" s="31">
        <v>0</v>
      </c>
      <c r="Z48" s="31">
        <v>0</v>
      </c>
      <c r="AA48" s="31">
        <v>0</v>
      </c>
      <c r="AB48" s="31">
        <v>0</v>
      </c>
      <c r="AC48" s="31">
        <v>0</v>
      </c>
      <c r="AD48" s="31">
        <v>0</v>
      </c>
      <c r="AE48" s="31">
        <v>0</v>
      </c>
      <c r="AF48" t="s">
        <v>190</v>
      </c>
      <c r="AG48" s="32">
        <v>4</v>
      </c>
      <c r="AH48"/>
    </row>
    <row r="49" spans="1:34" x14ac:dyDescent="0.25">
      <c r="A49" t="s">
        <v>902</v>
      </c>
      <c r="B49" t="s">
        <v>358</v>
      </c>
      <c r="C49" t="s">
        <v>648</v>
      </c>
      <c r="D49" t="s">
        <v>793</v>
      </c>
      <c r="E49" s="31">
        <v>108.09782608695652</v>
      </c>
      <c r="F49" s="31">
        <v>3.6094519859225742</v>
      </c>
      <c r="G49" s="31">
        <v>3.4587229763700353</v>
      </c>
      <c r="H49" s="31">
        <v>0.34132730015082957</v>
      </c>
      <c r="I49" s="31">
        <v>0.23856209150326799</v>
      </c>
      <c r="J49" s="31">
        <v>390.17391304347825</v>
      </c>
      <c r="K49" s="31">
        <v>373.88043478260869</v>
      </c>
      <c r="L49" s="31">
        <v>36.896739130434781</v>
      </c>
      <c r="M49" s="31">
        <v>25.788043478260871</v>
      </c>
      <c r="N49" s="31">
        <v>5.6304347826086953</v>
      </c>
      <c r="O49" s="31">
        <v>5.4782608695652177</v>
      </c>
      <c r="P49" s="31">
        <v>137.39402173913044</v>
      </c>
      <c r="Q49" s="31">
        <v>132.20923913043478</v>
      </c>
      <c r="R49" s="31">
        <v>5.1847826086956523</v>
      </c>
      <c r="S49" s="31">
        <v>215.88315217391303</v>
      </c>
      <c r="T49" s="31">
        <v>215.88315217391303</v>
      </c>
      <c r="U49" s="31">
        <v>0</v>
      </c>
      <c r="V49" s="31">
        <v>0</v>
      </c>
      <c r="W49" s="31">
        <v>0</v>
      </c>
      <c r="X49" s="31">
        <v>0</v>
      </c>
      <c r="Y49" s="31">
        <v>0</v>
      </c>
      <c r="Z49" s="31">
        <v>0</v>
      </c>
      <c r="AA49" s="31">
        <v>0</v>
      </c>
      <c r="AB49" s="31">
        <v>0</v>
      </c>
      <c r="AC49" s="31">
        <v>0</v>
      </c>
      <c r="AD49" s="31">
        <v>0</v>
      </c>
      <c r="AE49" s="31">
        <v>0</v>
      </c>
      <c r="AF49" t="s">
        <v>45</v>
      </c>
      <c r="AG49" s="32">
        <v>4</v>
      </c>
      <c r="AH49"/>
    </row>
    <row r="50" spans="1:34" x14ac:dyDescent="0.25">
      <c r="A50" t="s">
        <v>902</v>
      </c>
      <c r="B50" t="s">
        <v>420</v>
      </c>
      <c r="C50" t="s">
        <v>707</v>
      </c>
      <c r="D50" t="s">
        <v>819</v>
      </c>
      <c r="E50" s="31">
        <v>96.956521739130437</v>
      </c>
      <c r="F50" s="31">
        <v>3.1208318385650222</v>
      </c>
      <c r="G50" s="31">
        <v>2.8221367713004484</v>
      </c>
      <c r="H50" s="31">
        <v>0.47935762331838561</v>
      </c>
      <c r="I50" s="31">
        <v>0.18066255605381168</v>
      </c>
      <c r="J50" s="31">
        <v>302.58499999999998</v>
      </c>
      <c r="K50" s="31">
        <v>273.62456521739131</v>
      </c>
      <c r="L50" s="31">
        <v>46.476847826086953</v>
      </c>
      <c r="M50" s="31">
        <v>17.516413043478263</v>
      </c>
      <c r="N50" s="31">
        <v>24.003913043478256</v>
      </c>
      <c r="O50" s="31">
        <v>4.9565217391304346</v>
      </c>
      <c r="P50" s="31">
        <v>85.626956521739118</v>
      </c>
      <c r="Q50" s="31">
        <v>85.626956521739118</v>
      </c>
      <c r="R50" s="31">
        <v>0</v>
      </c>
      <c r="S50" s="31">
        <v>170.48119565217388</v>
      </c>
      <c r="T50" s="31">
        <v>136.59836956521738</v>
      </c>
      <c r="U50" s="31">
        <v>33.882826086956513</v>
      </c>
      <c r="V50" s="31">
        <v>0</v>
      </c>
      <c r="W50" s="31">
        <v>0.41847826086956524</v>
      </c>
      <c r="X50" s="31">
        <v>0</v>
      </c>
      <c r="Y50" s="31">
        <v>0.41847826086956524</v>
      </c>
      <c r="Z50" s="31">
        <v>0</v>
      </c>
      <c r="AA50" s="31">
        <v>0</v>
      </c>
      <c r="AB50" s="31">
        <v>0</v>
      </c>
      <c r="AC50" s="31">
        <v>0</v>
      </c>
      <c r="AD50" s="31">
        <v>0</v>
      </c>
      <c r="AE50" s="31">
        <v>0</v>
      </c>
      <c r="AF50" t="s">
        <v>108</v>
      </c>
      <c r="AG50" s="32">
        <v>4</v>
      </c>
      <c r="AH50"/>
    </row>
    <row r="51" spans="1:34" x14ac:dyDescent="0.25">
      <c r="A51" t="s">
        <v>902</v>
      </c>
      <c r="B51" t="s">
        <v>466</v>
      </c>
      <c r="C51" t="s">
        <v>671</v>
      </c>
      <c r="D51" t="s">
        <v>812</v>
      </c>
      <c r="E51" s="31">
        <v>37.760869565217391</v>
      </c>
      <c r="F51" s="31">
        <v>3.4979792746113998</v>
      </c>
      <c r="G51" s="31">
        <v>3.053336211859528</v>
      </c>
      <c r="H51" s="31">
        <v>0.68837363270005758</v>
      </c>
      <c r="I51" s="31">
        <v>0.39693724812895798</v>
      </c>
      <c r="J51" s="31">
        <v>132.08673913043481</v>
      </c>
      <c r="K51" s="31">
        <v>115.29663043478261</v>
      </c>
      <c r="L51" s="31">
        <v>25.993586956521739</v>
      </c>
      <c r="M51" s="31">
        <v>14.988695652173913</v>
      </c>
      <c r="N51" s="31">
        <v>5.2657608695652174</v>
      </c>
      <c r="O51" s="31">
        <v>5.7391304347826084</v>
      </c>
      <c r="P51" s="31">
        <v>39.771195652173922</v>
      </c>
      <c r="Q51" s="31">
        <v>33.985978260869572</v>
      </c>
      <c r="R51" s="31">
        <v>5.7852173913043483</v>
      </c>
      <c r="S51" s="31">
        <v>66.321956521739125</v>
      </c>
      <c r="T51" s="31">
        <v>64.20695652173913</v>
      </c>
      <c r="U51" s="31">
        <v>2.1150000000000002</v>
      </c>
      <c r="V51" s="31">
        <v>0</v>
      </c>
      <c r="W51" s="31">
        <v>0</v>
      </c>
      <c r="X51" s="31">
        <v>0</v>
      </c>
      <c r="Y51" s="31">
        <v>0</v>
      </c>
      <c r="Z51" s="31">
        <v>0</v>
      </c>
      <c r="AA51" s="31">
        <v>0</v>
      </c>
      <c r="AB51" s="31">
        <v>0</v>
      </c>
      <c r="AC51" s="31">
        <v>0</v>
      </c>
      <c r="AD51" s="31">
        <v>0</v>
      </c>
      <c r="AE51" s="31">
        <v>0</v>
      </c>
      <c r="AF51" t="s">
        <v>154</v>
      </c>
      <c r="AG51" s="32">
        <v>4</v>
      </c>
      <c r="AH51"/>
    </row>
    <row r="52" spans="1:34" x14ac:dyDescent="0.25">
      <c r="A52" t="s">
        <v>902</v>
      </c>
      <c r="B52" t="s">
        <v>597</v>
      </c>
      <c r="C52" t="s">
        <v>623</v>
      </c>
      <c r="D52" t="s">
        <v>768</v>
      </c>
      <c r="E52" s="31">
        <v>79.076086956521735</v>
      </c>
      <c r="F52" s="31">
        <v>5.7556357388316153</v>
      </c>
      <c r="G52" s="31">
        <v>5.3489347079037799</v>
      </c>
      <c r="H52" s="31">
        <v>0.78584192439862555</v>
      </c>
      <c r="I52" s="31">
        <v>0.51938144329896918</v>
      </c>
      <c r="J52" s="31">
        <v>455.133152173913</v>
      </c>
      <c r="K52" s="31">
        <v>422.9728260869565</v>
      </c>
      <c r="L52" s="31">
        <v>62.141304347826093</v>
      </c>
      <c r="M52" s="31">
        <v>41.070652173913047</v>
      </c>
      <c r="N52" s="31">
        <v>16.288043478260871</v>
      </c>
      <c r="O52" s="31">
        <v>4.7826086956521738</v>
      </c>
      <c r="P52" s="31">
        <v>126.01630434782609</v>
      </c>
      <c r="Q52" s="31">
        <v>114.92663043478261</v>
      </c>
      <c r="R52" s="31">
        <v>11.089673913043478</v>
      </c>
      <c r="S52" s="31">
        <v>266.97554347826087</v>
      </c>
      <c r="T52" s="31">
        <v>266.97554347826087</v>
      </c>
      <c r="U52" s="31">
        <v>0</v>
      </c>
      <c r="V52" s="31">
        <v>0</v>
      </c>
      <c r="W52" s="31">
        <v>0</v>
      </c>
      <c r="X52" s="31">
        <v>0</v>
      </c>
      <c r="Y52" s="31">
        <v>0</v>
      </c>
      <c r="Z52" s="31">
        <v>0</v>
      </c>
      <c r="AA52" s="31">
        <v>0</v>
      </c>
      <c r="AB52" s="31">
        <v>0</v>
      </c>
      <c r="AC52" s="31">
        <v>0</v>
      </c>
      <c r="AD52" s="31">
        <v>0</v>
      </c>
      <c r="AE52" s="31">
        <v>0</v>
      </c>
      <c r="AF52" t="s">
        <v>290</v>
      </c>
      <c r="AG52" s="32">
        <v>4</v>
      </c>
      <c r="AH52"/>
    </row>
    <row r="53" spans="1:34" x14ac:dyDescent="0.25">
      <c r="A53" t="s">
        <v>902</v>
      </c>
      <c r="B53" t="s">
        <v>427</v>
      </c>
      <c r="C53" t="s">
        <v>621</v>
      </c>
      <c r="D53" t="s">
        <v>787</v>
      </c>
      <c r="E53" s="31">
        <v>44.760869565217391</v>
      </c>
      <c r="F53" s="31">
        <v>4.1681957260806204</v>
      </c>
      <c r="G53" s="31">
        <v>3.6515128703253996</v>
      </c>
      <c r="H53" s="31">
        <v>0.66452161243322005</v>
      </c>
      <c r="I53" s="31">
        <v>0.15462603205439537</v>
      </c>
      <c r="J53" s="31">
        <v>186.57206521739124</v>
      </c>
      <c r="K53" s="31">
        <v>163.44489130434778</v>
      </c>
      <c r="L53" s="31">
        <v>29.744565217391305</v>
      </c>
      <c r="M53" s="31">
        <v>6.921195652173914</v>
      </c>
      <c r="N53" s="31">
        <v>17.866847826086957</v>
      </c>
      <c r="O53" s="31">
        <v>4.9565217391304346</v>
      </c>
      <c r="P53" s="31">
        <v>51.933369565217376</v>
      </c>
      <c r="Q53" s="31">
        <v>51.629565217391288</v>
      </c>
      <c r="R53" s="31">
        <v>0.3038043478260869</v>
      </c>
      <c r="S53" s="31">
        <v>104.89413043478257</v>
      </c>
      <c r="T53" s="31">
        <v>104.89413043478257</v>
      </c>
      <c r="U53" s="31">
        <v>0</v>
      </c>
      <c r="V53" s="31">
        <v>0</v>
      </c>
      <c r="W53" s="31">
        <v>0</v>
      </c>
      <c r="X53" s="31">
        <v>0</v>
      </c>
      <c r="Y53" s="31">
        <v>0</v>
      </c>
      <c r="Z53" s="31">
        <v>0</v>
      </c>
      <c r="AA53" s="31">
        <v>0</v>
      </c>
      <c r="AB53" s="31">
        <v>0</v>
      </c>
      <c r="AC53" s="31">
        <v>0</v>
      </c>
      <c r="AD53" s="31">
        <v>0</v>
      </c>
      <c r="AE53" s="31">
        <v>0</v>
      </c>
      <c r="AF53" t="s">
        <v>115</v>
      </c>
      <c r="AG53" s="32">
        <v>4</v>
      </c>
      <c r="AH53"/>
    </row>
    <row r="54" spans="1:34" x14ac:dyDescent="0.25">
      <c r="A54" t="s">
        <v>902</v>
      </c>
      <c r="B54" t="s">
        <v>529</v>
      </c>
      <c r="C54" t="s">
        <v>688</v>
      </c>
      <c r="D54" t="s">
        <v>777</v>
      </c>
      <c r="E54" s="31">
        <v>46.413043478260867</v>
      </c>
      <c r="F54" s="31">
        <v>2.9371826697892276</v>
      </c>
      <c r="G54" s="31">
        <v>2.586210772833724</v>
      </c>
      <c r="H54" s="31">
        <v>0.76014051522248227</v>
      </c>
      <c r="I54" s="31">
        <v>0.45090866510538635</v>
      </c>
      <c r="J54" s="31">
        <v>136.32358695652175</v>
      </c>
      <c r="K54" s="31">
        <v>120.03391304347826</v>
      </c>
      <c r="L54" s="31">
        <v>35.280434782608687</v>
      </c>
      <c r="M54" s="31">
        <v>20.928043478260864</v>
      </c>
      <c r="N54" s="31">
        <v>8.7023913043478256</v>
      </c>
      <c r="O54" s="31">
        <v>5.6499999999999995</v>
      </c>
      <c r="P54" s="31">
        <v>36.935108695652168</v>
      </c>
      <c r="Q54" s="31">
        <v>34.997826086956515</v>
      </c>
      <c r="R54" s="31">
        <v>1.9372826086956518</v>
      </c>
      <c r="S54" s="31">
        <v>64.108043478260882</v>
      </c>
      <c r="T54" s="31">
        <v>64.108043478260882</v>
      </c>
      <c r="U54" s="31">
        <v>0</v>
      </c>
      <c r="V54" s="31">
        <v>0</v>
      </c>
      <c r="W54" s="31">
        <v>0</v>
      </c>
      <c r="X54" s="31">
        <v>0</v>
      </c>
      <c r="Y54" s="31">
        <v>0</v>
      </c>
      <c r="Z54" s="31">
        <v>0</v>
      </c>
      <c r="AA54" s="31">
        <v>0</v>
      </c>
      <c r="AB54" s="31">
        <v>0</v>
      </c>
      <c r="AC54" s="31">
        <v>0</v>
      </c>
      <c r="AD54" s="31">
        <v>0</v>
      </c>
      <c r="AE54" s="31">
        <v>0</v>
      </c>
      <c r="AF54" t="s">
        <v>219</v>
      </c>
      <c r="AG54" s="32">
        <v>4</v>
      </c>
      <c r="AH54"/>
    </row>
    <row r="55" spans="1:34" x14ac:dyDescent="0.25">
      <c r="A55" t="s">
        <v>902</v>
      </c>
      <c r="B55" t="s">
        <v>512</v>
      </c>
      <c r="C55" t="s">
        <v>702</v>
      </c>
      <c r="D55" t="s">
        <v>836</v>
      </c>
      <c r="E55" s="31">
        <v>63.956521739130437</v>
      </c>
      <c r="F55" s="31">
        <v>3.6054979605710407</v>
      </c>
      <c r="G55" s="31">
        <v>3.2517165193745754</v>
      </c>
      <c r="H55" s="31">
        <v>0.74555744391570355</v>
      </c>
      <c r="I55" s="31">
        <v>0.39177600271923857</v>
      </c>
      <c r="J55" s="31">
        <v>230.59510869565221</v>
      </c>
      <c r="K55" s="31">
        <v>207.9684782608696</v>
      </c>
      <c r="L55" s="31">
        <v>47.683260869565217</v>
      </c>
      <c r="M55" s="31">
        <v>25.056630434782608</v>
      </c>
      <c r="N55" s="31">
        <v>22.626630434782605</v>
      </c>
      <c r="O55" s="31">
        <v>0</v>
      </c>
      <c r="P55" s="31">
        <v>67.427826086956543</v>
      </c>
      <c r="Q55" s="31">
        <v>67.427826086956543</v>
      </c>
      <c r="R55" s="31">
        <v>0</v>
      </c>
      <c r="S55" s="31">
        <v>115.48402173913044</v>
      </c>
      <c r="T55" s="31">
        <v>109.3563043478261</v>
      </c>
      <c r="U55" s="31">
        <v>6.1277173913043477</v>
      </c>
      <c r="V55" s="31">
        <v>0</v>
      </c>
      <c r="W55" s="31">
        <v>0</v>
      </c>
      <c r="X55" s="31">
        <v>0</v>
      </c>
      <c r="Y55" s="31">
        <v>0</v>
      </c>
      <c r="Z55" s="31">
        <v>0</v>
      </c>
      <c r="AA55" s="31">
        <v>0</v>
      </c>
      <c r="AB55" s="31">
        <v>0</v>
      </c>
      <c r="AC55" s="31">
        <v>0</v>
      </c>
      <c r="AD55" s="31">
        <v>0</v>
      </c>
      <c r="AE55" s="31">
        <v>0</v>
      </c>
      <c r="AF55" t="s">
        <v>202</v>
      </c>
      <c r="AG55" s="32">
        <v>4</v>
      </c>
      <c r="AH55"/>
    </row>
    <row r="56" spans="1:34" x14ac:dyDescent="0.25">
      <c r="A56" t="s">
        <v>902</v>
      </c>
      <c r="B56" t="s">
        <v>603</v>
      </c>
      <c r="C56" t="s">
        <v>719</v>
      </c>
      <c r="D56" t="s">
        <v>813</v>
      </c>
      <c r="E56" s="31">
        <v>102.01086956521739</v>
      </c>
      <c r="F56" s="31">
        <v>2.3471145444858821</v>
      </c>
      <c r="G56" s="31">
        <v>2.2273489611081514</v>
      </c>
      <c r="H56" s="31">
        <v>0.3589238145977624</v>
      </c>
      <c r="I56" s="31">
        <v>0.23915823122003196</v>
      </c>
      <c r="J56" s="31">
        <v>239.43119565217393</v>
      </c>
      <c r="K56" s="31">
        <v>227.21380434782608</v>
      </c>
      <c r="L56" s="31">
        <v>36.614130434782609</v>
      </c>
      <c r="M56" s="31">
        <v>24.396739130434781</v>
      </c>
      <c r="N56" s="31">
        <v>5.7065217391304346</v>
      </c>
      <c r="O56" s="31">
        <v>6.5108695652173916</v>
      </c>
      <c r="P56" s="31">
        <v>67.535543478260877</v>
      </c>
      <c r="Q56" s="31">
        <v>67.535543478260877</v>
      </c>
      <c r="R56" s="31">
        <v>0</v>
      </c>
      <c r="S56" s="31">
        <v>135.28152173913043</v>
      </c>
      <c r="T56" s="31">
        <v>131.05054347826086</v>
      </c>
      <c r="U56" s="31">
        <v>4.2309782608695654</v>
      </c>
      <c r="V56" s="31">
        <v>0</v>
      </c>
      <c r="W56" s="31">
        <v>5.0360869565217392</v>
      </c>
      <c r="X56" s="31">
        <v>0</v>
      </c>
      <c r="Y56" s="31">
        <v>0</v>
      </c>
      <c r="Z56" s="31">
        <v>0</v>
      </c>
      <c r="AA56" s="31">
        <v>3.3097826086956523</v>
      </c>
      <c r="AB56" s="31">
        <v>0</v>
      </c>
      <c r="AC56" s="31">
        <v>1.7263043478260869</v>
      </c>
      <c r="AD56" s="31">
        <v>0</v>
      </c>
      <c r="AE56" s="31">
        <v>0</v>
      </c>
      <c r="AF56" t="s">
        <v>296</v>
      </c>
      <c r="AG56" s="32">
        <v>4</v>
      </c>
      <c r="AH56"/>
    </row>
    <row r="57" spans="1:34" x14ac:dyDescent="0.25">
      <c r="A57" t="s">
        <v>902</v>
      </c>
      <c r="B57" t="s">
        <v>475</v>
      </c>
      <c r="C57" t="s">
        <v>738</v>
      </c>
      <c r="D57" t="s">
        <v>794</v>
      </c>
      <c r="E57" s="31">
        <v>33.880434782608695</v>
      </c>
      <c r="F57" s="31">
        <v>3.8623259544433757</v>
      </c>
      <c r="G57" s="31">
        <v>3.3715495668912419</v>
      </c>
      <c r="H57" s="31">
        <v>0.57707731793391082</v>
      </c>
      <c r="I57" s="31">
        <v>0.26379531600898298</v>
      </c>
      <c r="J57" s="31">
        <v>130.85728260869567</v>
      </c>
      <c r="K57" s="31">
        <v>114.22956521739131</v>
      </c>
      <c r="L57" s="31">
        <v>19.551630434782609</v>
      </c>
      <c r="M57" s="31">
        <v>8.9375</v>
      </c>
      <c r="N57" s="31">
        <v>5.1686956521739127</v>
      </c>
      <c r="O57" s="31">
        <v>5.4454347826086957</v>
      </c>
      <c r="P57" s="31">
        <v>41.781195652173913</v>
      </c>
      <c r="Q57" s="31">
        <v>35.767608695652171</v>
      </c>
      <c r="R57" s="31">
        <v>6.0135869565217392</v>
      </c>
      <c r="S57" s="31">
        <v>69.52445652173914</v>
      </c>
      <c r="T57" s="31">
        <v>67.168695652173923</v>
      </c>
      <c r="U57" s="31">
        <v>2.3557608695652172</v>
      </c>
      <c r="V57" s="31">
        <v>0</v>
      </c>
      <c r="W57" s="31">
        <v>0</v>
      </c>
      <c r="X57" s="31">
        <v>0</v>
      </c>
      <c r="Y57" s="31">
        <v>0</v>
      </c>
      <c r="Z57" s="31">
        <v>0</v>
      </c>
      <c r="AA57" s="31">
        <v>0</v>
      </c>
      <c r="AB57" s="31">
        <v>0</v>
      </c>
      <c r="AC57" s="31">
        <v>0</v>
      </c>
      <c r="AD57" s="31">
        <v>0</v>
      </c>
      <c r="AE57" s="31">
        <v>0</v>
      </c>
      <c r="AF57" t="s">
        <v>163</v>
      </c>
      <c r="AG57" s="32">
        <v>4</v>
      </c>
      <c r="AH57"/>
    </row>
    <row r="58" spans="1:34" x14ac:dyDescent="0.25">
      <c r="A58" t="s">
        <v>902</v>
      </c>
      <c r="B58" t="s">
        <v>595</v>
      </c>
      <c r="C58" t="s">
        <v>683</v>
      </c>
      <c r="D58" t="s">
        <v>779</v>
      </c>
      <c r="E58" s="31">
        <v>60.565217391304351</v>
      </c>
      <c r="F58" s="31">
        <v>3.4625987078248381</v>
      </c>
      <c r="G58" s="31">
        <v>3.0772451543431441</v>
      </c>
      <c r="H58" s="31">
        <v>0.69083991385498911</v>
      </c>
      <c r="I58" s="31">
        <v>0.4323707824838478</v>
      </c>
      <c r="J58" s="31">
        <v>209.71304347826086</v>
      </c>
      <c r="K58" s="31">
        <v>186.37402173913043</v>
      </c>
      <c r="L58" s="31">
        <v>41.840869565217389</v>
      </c>
      <c r="M58" s="31">
        <v>26.186630434782611</v>
      </c>
      <c r="N58" s="31">
        <v>8.7303260869565218</v>
      </c>
      <c r="O58" s="31">
        <v>6.9239130434782608</v>
      </c>
      <c r="P58" s="31">
        <v>60.769565217391303</v>
      </c>
      <c r="Q58" s="31">
        <v>53.084782608695654</v>
      </c>
      <c r="R58" s="31">
        <v>7.6847826086956523</v>
      </c>
      <c r="S58" s="31">
        <v>107.10260869565218</v>
      </c>
      <c r="T58" s="31">
        <v>103.33608695652174</v>
      </c>
      <c r="U58" s="31">
        <v>0.11163043478260869</v>
      </c>
      <c r="V58" s="31">
        <v>3.6548913043478262</v>
      </c>
      <c r="W58" s="31">
        <v>13.3125</v>
      </c>
      <c r="X58" s="31">
        <v>0.64402173913043481</v>
      </c>
      <c r="Y58" s="31">
        <v>0</v>
      </c>
      <c r="Z58" s="31">
        <v>0</v>
      </c>
      <c r="AA58" s="31">
        <v>5.5625</v>
      </c>
      <c r="AB58" s="31">
        <v>0</v>
      </c>
      <c r="AC58" s="31">
        <v>7.1059782608695654</v>
      </c>
      <c r="AD58" s="31">
        <v>0</v>
      </c>
      <c r="AE58" s="31">
        <v>0</v>
      </c>
      <c r="AF58" t="s">
        <v>288</v>
      </c>
      <c r="AG58" s="32">
        <v>4</v>
      </c>
      <c r="AH58"/>
    </row>
    <row r="59" spans="1:34" x14ac:dyDescent="0.25">
      <c r="A59" t="s">
        <v>902</v>
      </c>
      <c r="B59" t="s">
        <v>324</v>
      </c>
      <c r="C59" t="s">
        <v>702</v>
      </c>
      <c r="D59" t="s">
        <v>836</v>
      </c>
      <c r="E59" s="31">
        <v>47.304347826086953</v>
      </c>
      <c r="F59" s="31">
        <v>4.150907628676471</v>
      </c>
      <c r="G59" s="31">
        <v>3.7293772977941178</v>
      </c>
      <c r="H59" s="31">
        <v>0.79543887867647056</v>
      </c>
      <c r="I59" s="31">
        <v>0.48236443014705888</v>
      </c>
      <c r="J59" s="31">
        <v>196.35597826086956</v>
      </c>
      <c r="K59" s="31">
        <v>176.41576086956522</v>
      </c>
      <c r="L59" s="31">
        <v>37.627717391304344</v>
      </c>
      <c r="M59" s="31">
        <v>22.817934782608695</v>
      </c>
      <c r="N59" s="31">
        <v>9.9945652173913047</v>
      </c>
      <c r="O59" s="31">
        <v>4.8152173913043477</v>
      </c>
      <c r="P59" s="31">
        <v>50.133152173913047</v>
      </c>
      <c r="Q59" s="31">
        <v>45.002717391304351</v>
      </c>
      <c r="R59" s="31">
        <v>5.1304347826086953</v>
      </c>
      <c r="S59" s="31">
        <v>108.59510869565217</v>
      </c>
      <c r="T59" s="31">
        <v>108.59510869565217</v>
      </c>
      <c r="U59" s="31">
        <v>0</v>
      </c>
      <c r="V59" s="31">
        <v>0</v>
      </c>
      <c r="W59" s="31">
        <v>0.17934782608695651</v>
      </c>
      <c r="X59" s="31">
        <v>0.17934782608695651</v>
      </c>
      <c r="Y59" s="31">
        <v>0</v>
      </c>
      <c r="Z59" s="31">
        <v>0</v>
      </c>
      <c r="AA59" s="31">
        <v>0</v>
      </c>
      <c r="AB59" s="31">
        <v>0</v>
      </c>
      <c r="AC59" s="31">
        <v>0</v>
      </c>
      <c r="AD59" s="31">
        <v>0</v>
      </c>
      <c r="AE59" s="31">
        <v>0</v>
      </c>
      <c r="AF59" t="s">
        <v>11</v>
      </c>
      <c r="AG59" s="32">
        <v>4</v>
      </c>
      <c r="AH59"/>
    </row>
    <row r="60" spans="1:34" x14ac:dyDescent="0.25">
      <c r="A60" t="s">
        <v>902</v>
      </c>
      <c r="B60" t="s">
        <v>405</v>
      </c>
      <c r="C60" t="s">
        <v>716</v>
      </c>
      <c r="D60" t="s">
        <v>845</v>
      </c>
      <c r="E60" s="31">
        <v>79.271739130434781</v>
      </c>
      <c r="F60" s="31">
        <v>3.1721088715206363</v>
      </c>
      <c r="G60" s="31">
        <v>2.8814191690662279</v>
      </c>
      <c r="H60" s="31">
        <v>0.71049088166735208</v>
      </c>
      <c r="I60" s="31">
        <v>0.41980117921294374</v>
      </c>
      <c r="J60" s="31">
        <v>251.45858695652174</v>
      </c>
      <c r="K60" s="31">
        <v>228.41510869565218</v>
      </c>
      <c r="L60" s="31">
        <v>56.321847826086945</v>
      </c>
      <c r="M60" s="31">
        <v>33.278369565217375</v>
      </c>
      <c r="N60" s="31">
        <v>17.217391304347824</v>
      </c>
      <c r="O60" s="31">
        <v>5.8260869565217392</v>
      </c>
      <c r="P60" s="31">
        <v>59.508478260869573</v>
      </c>
      <c r="Q60" s="31">
        <v>59.508478260869573</v>
      </c>
      <c r="R60" s="31">
        <v>0</v>
      </c>
      <c r="S60" s="31">
        <v>135.62826086956522</v>
      </c>
      <c r="T60" s="31">
        <v>121.71086956521739</v>
      </c>
      <c r="U60" s="31">
        <v>13.917391304347817</v>
      </c>
      <c r="V60" s="31">
        <v>0</v>
      </c>
      <c r="W60" s="31">
        <v>0</v>
      </c>
      <c r="X60" s="31">
        <v>0</v>
      </c>
      <c r="Y60" s="31">
        <v>0</v>
      </c>
      <c r="Z60" s="31">
        <v>0</v>
      </c>
      <c r="AA60" s="31">
        <v>0</v>
      </c>
      <c r="AB60" s="31">
        <v>0</v>
      </c>
      <c r="AC60" s="31">
        <v>0</v>
      </c>
      <c r="AD60" s="31">
        <v>0</v>
      </c>
      <c r="AE60" s="31">
        <v>0</v>
      </c>
      <c r="AF60" t="s">
        <v>93</v>
      </c>
      <c r="AG60" s="32">
        <v>4</v>
      </c>
      <c r="AH60"/>
    </row>
    <row r="61" spans="1:34" x14ac:dyDescent="0.25">
      <c r="A61" t="s">
        <v>902</v>
      </c>
      <c r="B61" t="s">
        <v>366</v>
      </c>
      <c r="C61" t="s">
        <v>650</v>
      </c>
      <c r="D61" t="s">
        <v>810</v>
      </c>
      <c r="E61" s="31">
        <v>101.8804347826087</v>
      </c>
      <c r="F61" s="31">
        <v>2.0770767096980687</v>
      </c>
      <c r="G61" s="31">
        <v>1.9783356449375864</v>
      </c>
      <c r="H61" s="31">
        <v>0.25904406273338315</v>
      </c>
      <c r="I61" s="31">
        <v>0.20340552651232266</v>
      </c>
      <c r="J61" s="31">
        <v>211.61347826086956</v>
      </c>
      <c r="K61" s="31">
        <v>201.5536956521739</v>
      </c>
      <c r="L61" s="31">
        <v>26.39152173913044</v>
      </c>
      <c r="M61" s="31">
        <v>20.723043478260873</v>
      </c>
      <c r="N61" s="31">
        <v>0</v>
      </c>
      <c r="O61" s="31">
        <v>5.6684782608695654</v>
      </c>
      <c r="P61" s="31">
        <v>64.675326086956488</v>
      </c>
      <c r="Q61" s="31">
        <v>60.284021739130395</v>
      </c>
      <c r="R61" s="31">
        <v>4.3913043478260869</v>
      </c>
      <c r="S61" s="31">
        <v>120.54663043478263</v>
      </c>
      <c r="T61" s="31">
        <v>118.24782608695654</v>
      </c>
      <c r="U61" s="31">
        <v>2.2988043478260871</v>
      </c>
      <c r="V61" s="31">
        <v>0</v>
      </c>
      <c r="W61" s="31">
        <v>40.885326086956525</v>
      </c>
      <c r="X61" s="31">
        <v>1.1379347826086956</v>
      </c>
      <c r="Y61" s="31">
        <v>0</v>
      </c>
      <c r="Z61" s="31">
        <v>0</v>
      </c>
      <c r="AA61" s="31">
        <v>7.9991304347826091</v>
      </c>
      <c r="AB61" s="31">
        <v>0</v>
      </c>
      <c r="AC61" s="31">
        <v>31.748260869565218</v>
      </c>
      <c r="AD61" s="31">
        <v>0</v>
      </c>
      <c r="AE61" s="31">
        <v>0</v>
      </c>
      <c r="AF61" t="s">
        <v>53</v>
      </c>
      <c r="AG61" s="32">
        <v>4</v>
      </c>
      <c r="AH61"/>
    </row>
    <row r="62" spans="1:34" x14ac:dyDescent="0.25">
      <c r="A62" t="s">
        <v>902</v>
      </c>
      <c r="B62" t="s">
        <v>321</v>
      </c>
      <c r="C62" t="s">
        <v>700</v>
      </c>
      <c r="D62" t="s">
        <v>825</v>
      </c>
      <c r="E62" s="31">
        <v>63.391304347826086</v>
      </c>
      <c r="F62" s="31">
        <v>4.1245473251028795</v>
      </c>
      <c r="G62" s="31">
        <v>3.6935631001371734</v>
      </c>
      <c r="H62" s="31">
        <v>1.4331721536351159</v>
      </c>
      <c r="I62" s="31">
        <v>1.0021879286694093</v>
      </c>
      <c r="J62" s="31">
        <v>261.46043478260862</v>
      </c>
      <c r="K62" s="31">
        <v>234.13978260869558</v>
      </c>
      <c r="L62" s="31">
        <v>90.850652173912991</v>
      </c>
      <c r="M62" s="31">
        <v>63.529999999999951</v>
      </c>
      <c r="N62" s="31">
        <v>27.320652173913043</v>
      </c>
      <c r="O62" s="31">
        <v>0</v>
      </c>
      <c r="P62" s="31">
        <v>46.500326086956491</v>
      </c>
      <c r="Q62" s="31">
        <v>46.500326086956491</v>
      </c>
      <c r="R62" s="31">
        <v>0</v>
      </c>
      <c r="S62" s="31">
        <v>124.10945652173913</v>
      </c>
      <c r="T62" s="31">
        <v>124.10945652173913</v>
      </c>
      <c r="U62" s="31">
        <v>0</v>
      </c>
      <c r="V62" s="31">
        <v>0</v>
      </c>
      <c r="W62" s="31">
        <v>6.4782608695652177</v>
      </c>
      <c r="X62" s="31">
        <v>0</v>
      </c>
      <c r="Y62" s="31">
        <v>6.4782608695652177</v>
      </c>
      <c r="Z62" s="31">
        <v>0</v>
      </c>
      <c r="AA62" s="31">
        <v>0</v>
      </c>
      <c r="AB62" s="31">
        <v>0</v>
      </c>
      <c r="AC62" s="31">
        <v>0</v>
      </c>
      <c r="AD62" s="31">
        <v>0</v>
      </c>
      <c r="AE62" s="31">
        <v>0</v>
      </c>
      <c r="AF62" t="s">
        <v>8</v>
      </c>
      <c r="AG62" s="32">
        <v>4</v>
      </c>
      <c r="AH62"/>
    </row>
    <row r="63" spans="1:34" x14ac:dyDescent="0.25">
      <c r="A63" t="s">
        <v>902</v>
      </c>
      <c r="B63" t="s">
        <v>380</v>
      </c>
      <c r="C63" t="s">
        <v>694</v>
      </c>
      <c r="D63" t="s">
        <v>768</v>
      </c>
      <c r="E63" s="31">
        <v>59.543478260869563</v>
      </c>
      <c r="F63" s="31">
        <v>2.6499269806498731</v>
      </c>
      <c r="G63" s="31">
        <v>2.470299379335525</v>
      </c>
      <c r="H63" s="31">
        <v>0.54278386272362178</v>
      </c>
      <c r="I63" s="31">
        <v>0.36315626140927348</v>
      </c>
      <c r="J63" s="31">
        <v>157.78586956521744</v>
      </c>
      <c r="K63" s="31">
        <v>147.09021739130441</v>
      </c>
      <c r="L63" s="31">
        <v>32.319239130434781</v>
      </c>
      <c r="M63" s="31">
        <v>21.623586956521741</v>
      </c>
      <c r="N63" s="31">
        <v>4.9565217391304346</v>
      </c>
      <c r="O63" s="31">
        <v>5.7391304347826084</v>
      </c>
      <c r="P63" s="31">
        <v>50.546413043478289</v>
      </c>
      <c r="Q63" s="31">
        <v>50.546413043478289</v>
      </c>
      <c r="R63" s="31">
        <v>0</v>
      </c>
      <c r="S63" s="31">
        <v>74.920217391304362</v>
      </c>
      <c r="T63" s="31">
        <v>74.920217391304362</v>
      </c>
      <c r="U63" s="31">
        <v>0</v>
      </c>
      <c r="V63" s="31">
        <v>0</v>
      </c>
      <c r="W63" s="31">
        <v>0</v>
      </c>
      <c r="X63" s="31">
        <v>0</v>
      </c>
      <c r="Y63" s="31">
        <v>0</v>
      </c>
      <c r="Z63" s="31">
        <v>0</v>
      </c>
      <c r="AA63" s="31">
        <v>0</v>
      </c>
      <c r="AB63" s="31">
        <v>0</v>
      </c>
      <c r="AC63" s="31">
        <v>0</v>
      </c>
      <c r="AD63" s="31">
        <v>0</v>
      </c>
      <c r="AE63" s="31">
        <v>0</v>
      </c>
      <c r="AF63" t="s">
        <v>67</v>
      </c>
      <c r="AG63" s="32">
        <v>4</v>
      </c>
      <c r="AH63"/>
    </row>
    <row r="64" spans="1:34" x14ac:dyDescent="0.25">
      <c r="A64" t="s">
        <v>902</v>
      </c>
      <c r="B64" t="s">
        <v>574</v>
      </c>
      <c r="C64" t="s">
        <v>762</v>
      </c>
      <c r="D64" t="s">
        <v>779</v>
      </c>
      <c r="E64" s="31">
        <v>53.402173913043477</v>
      </c>
      <c r="F64" s="31">
        <v>4.3957459800529204</v>
      </c>
      <c r="G64" s="31">
        <v>4.0603928353348255</v>
      </c>
      <c r="H64" s="31">
        <v>0.5860166904131896</v>
      </c>
      <c r="I64" s="31">
        <v>0.47406879706900068</v>
      </c>
      <c r="J64" s="31">
        <v>234.74239130434779</v>
      </c>
      <c r="K64" s="31">
        <v>216.83380434782606</v>
      </c>
      <c r="L64" s="31">
        <v>31.294565217391309</v>
      </c>
      <c r="M64" s="31">
        <v>25.31630434782609</v>
      </c>
      <c r="N64" s="31">
        <v>0</v>
      </c>
      <c r="O64" s="31">
        <v>5.9782608695652177</v>
      </c>
      <c r="P64" s="31">
        <v>103.14836956521739</v>
      </c>
      <c r="Q64" s="31">
        <v>91.218043478260867</v>
      </c>
      <c r="R64" s="31">
        <v>11.930326086956521</v>
      </c>
      <c r="S64" s="31">
        <v>100.2994565217391</v>
      </c>
      <c r="T64" s="31">
        <v>100.2994565217391</v>
      </c>
      <c r="U64" s="31">
        <v>0</v>
      </c>
      <c r="V64" s="31">
        <v>0</v>
      </c>
      <c r="W64" s="31">
        <v>29.826956521739131</v>
      </c>
      <c r="X64" s="31">
        <v>0</v>
      </c>
      <c r="Y64" s="31">
        <v>0</v>
      </c>
      <c r="Z64" s="31">
        <v>0</v>
      </c>
      <c r="AA64" s="31">
        <v>7.0678260869565221</v>
      </c>
      <c r="AB64" s="31">
        <v>0</v>
      </c>
      <c r="AC64" s="31">
        <v>22.759130434782609</v>
      </c>
      <c r="AD64" s="31">
        <v>0</v>
      </c>
      <c r="AE64" s="31">
        <v>0</v>
      </c>
      <c r="AF64" t="s">
        <v>266</v>
      </c>
      <c r="AG64" s="32">
        <v>4</v>
      </c>
      <c r="AH64"/>
    </row>
    <row r="65" spans="1:34" x14ac:dyDescent="0.25">
      <c r="A65" t="s">
        <v>902</v>
      </c>
      <c r="B65" t="s">
        <v>502</v>
      </c>
      <c r="C65" t="s">
        <v>628</v>
      </c>
      <c r="D65" t="s">
        <v>829</v>
      </c>
      <c r="E65" s="31">
        <v>99.369565217391298</v>
      </c>
      <c r="F65" s="31">
        <v>3.4498304528549553</v>
      </c>
      <c r="G65" s="31">
        <v>3.3495679282432724</v>
      </c>
      <c r="H65" s="31">
        <v>0.48995405819295562</v>
      </c>
      <c r="I65" s="31">
        <v>0.42992124261649534</v>
      </c>
      <c r="J65" s="31">
        <v>342.80815217391302</v>
      </c>
      <c r="K65" s="31">
        <v>332.84510869565213</v>
      </c>
      <c r="L65" s="31">
        <v>48.686521739130434</v>
      </c>
      <c r="M65" s="31">
        <v>42.721086956521738</v>
      </c>
      <c r="N65" s="31">
        <v>0.22630434782608697</v>
      </c>
      <c r="O65" s="31">
        <v>5.7391304347826084</v>
      </c>
      <c r="P65" s="31">
        <v>127.21869565217393</v>
      </c>
      <c r="Q65" s="31">
        <v>123.22108695652176</v>
      </c>
      <c r="R65" s="31">
        <v>3.9976086956521755</v>
      </c>
      <c r="S65" s="31">
        <v>166.90293478260867</v>
      </c>
      <c r="T65" s="31">
        <v>157.19793478260866</v>
      </c>
      <c r="U65" s="31">
        <v>9.7049999999999983</v>
      </c>
      <c r="V65" s="31">
        <v>0</v>
      </c>
      <c r="W65" s="31">
        <v>0</v>
      </c>
      <c r="X65" s="31">
        <v>0</v>
      </c>
      <c r="Y65" s="31">
        <v>0</v>
      </c>
      <c r="Z65" s="31">
        <v>0</v>
      </c>
      <c r="AA65" s="31">
        <v>0</v>
      </c>
      <c r="AB65" s="31">
        <v>0</v>
      </c>
      <c r="AC65" s="31">
        <v>0</v>
      </c>
      <c r="AD65" s="31">
        <v>0</v>
      </c>
      <c r="AE65" s="31">
        <v>0</v>
      </c>
      <c r="AF65" t="s">
        <v>191</v>
      </c>
      <c r="AG65" s="32">
        <v>4</v>
      </c>
      <c r="AH65"/>
    </row>
    <row r="66" spans="1:34" x14ac:dyDescent="0.25">
      <c r="A66" t="s">
        <v>902</v>
      </c>
      <c r="B66" t="s">
        <v>444</v>
      </c>
      <c r="C66" t="s">
        <v>653</v>
      </c>
      <c r="D66" t="s">
        <v>807</v>
      </c>
      <c r="E66" s="31">
        <v>62.793478260869563</v>
      </c>
      <c r="F66" s="31">
        <v>2.9136576077548901</v>
      </c>
      <c r="G66" s="31">
        <v>2.5622485719231434</v>
      </c>
      <c r="H66" s="31">
        <v>0.5719646875540938</v>
      </c>
      <c r="I66" s="31">
        <v>0.4002717673532975</v>
      </c>
      <c r="J66" s="31">
        <v>182.9586956521739</v>
      </c>
      <c r="K66" s="31">
        <v>160.89249999999998</v>
      </c>
      <c r="L66" s="31">
        <v>35.915652173913038</v>
      </c>
      <c r="M66" s="31">
        <v>25.134456521739125</v>
      </c>
      <c r="N66" s="31">
        <v>5.0420652173913041</v>
      </c>
      <c r="O66" s="31">
        <v>5.7391304347826084</v>
      </c>
      <c r="P66" s="31">
        <v>51.156847826086945</v>
      </c>
      <c r="Q66" s="31">
        <v>39.871847826086949</v>
      </c>
      <c r="R66" s="31">
        <v>11.285</v>
      </c>
      <c r="S66" s="31">
        <v>95.886195652173896</v>
      </c>
      <c r="T66" s="31">
        <v>95.886195652173896</v>
      </c>
      <c r="U66" s="31">
        <v>0</v>
      </c>
      <c r="V66" s="31">
        <v>0</v>
      </c>
      <c r="W66" s="31">
        <v>0</v>
      </c>
      <c r="X66" s="31">
        <v>0</v>
      </c>
      <c r="Y66" s="31">
        <v>0</v>
      </c>
      <c r="Z66" s="31">
        <v>0</v>
      </c>
      <c r="AA66" s="31">
        <v>0</v>
      </c>
      <c r="AB66" s="31">
        <v>0</v>
      </c>
      <c r="AC66" s="31">
        <v>0</v>
      </c>
      <c r="AD66" s="31">
        <v>0</v>
      </c>
      <c r="AE66" s="31">
        <v>0</v>
      </c>
      <c r="AF66" t="s">
        <v>132</v>
      </c>
      <c r="AG66" s="32">
        <v>4</v>
      </c>
      <c r="AH66"/>
    </row>
    <row r="67" spans="1:34" x14ac:dyDescent="0.25">
      <c r="A67" t="s">
        <v>902</v>
      </c>
      <c r="B67" t="s">
        <v>395</v>
      </c>
      <c r="C67" t="s">
        <v>615</v>
      </c>
      <c r="D67" t="s">
        <v>779</v>
      </c>
      <c r="E67" s="31">
        <v>135.15217391304347</v>
      </c>
      <c r="F67" s="31">
        <v>3.4323853948849932</v>
      </c>
      <c r="G67" s="31">
        <v>3.1328036030239672</v>
      </c>
      <c r="H67" s="31">
        <v>0.4425164870516326</v>
      </c>
      <c r="I67" s="31">
        <v>0.28120476113881293</v>
      </c>
      <c r="J67" s="31">
        <v>463.89434782608697</v>
      </c>
      <c r="K67" s="31">
        <v>423.4052173913044</v>
      </c>
      <c r="L67" s="31">
        <v>59.807065217391298</v>
      </c>
      <c r="M67" s="31">
        <v>38.005434782608695</v>
      </c>
      <c r="N67" s="31">
        <v>16.236413043478262</v>
      </c>
      <c r="O67" s="31">
        <v>5.5652173913043477</v>
      </c>
      <c r="P67" s="31">
        <v>172.89130434782609</v>
      </c>
      <c r="Q67" s="31">
        <v>154.20380434782609</v>
      </c>
      <c r="R67" s="31">
        <v>18.6875</v>
      </c>
      <c r="S67" s="31">
        <v>231.19597826086959</v>
      </c>
      <c r="T67" s="31">
        <v>231.19597826086959</v>
      </c>
      <c r="U67" s="31">
        <v>0</v>
      </c>
      <c r="V67" s="31">
        <v>0</v>
      </c>
      <c r="W67" s="31">
        <v>106.5733695652174</v>
      </c>
      <c r="X67" s="31">
        <v>1.3125</v>
      </c>
      <c r="Y67" s="31">
        <v>0</v>
      </c>
      <c r="Z67" s="31">
        <v>0</v>
      </c>
      <c r="AA67" s="31">
        <v>35.127717391304351</v>
      </c>
      <c r="AB67" s="31">
        <v>0</v>
      </c>
      <c r="AC67" s="31">
        <v>70.133152173913047</v>
      </c>
      <c r="AD67" s="31">
        <v>0</v>
      </c>
      <c r="AE67" s="31">
        <v>0</v>
      </c>
      <c r="AF67" t="s">
        <v>82</v>
      </c>
      <c r="AG67" s="32">
        <v>4</v>
      </c>
      <c r="AH67"/>
    </row>
    <row r="68" spans="1:34" x14ac:dyDescent="0.25">
      <c r="A68" t="s">
        <v>902</v>
      </c>
      <c r="B68" t="s">
        <v>562</v>
      </c>
      <c r="C68" t="s">
        <v>685</v>
      </c>
      <c r="D68" t="s">
        <v>776</v>
      </c>
      <c r="E68" s="31">
        <v>81.869565217391298</v>
      </c>
      <c r="F68" s="31">
        <v>2.6530801911842805</v>
      </c>
      <c r="G68" s="31">
        <v>2.3864179500796605</v>
      </c>
      <c r="H68" s="31">
        <v>0.38100770047796073</v>
      </c>
      <c r="I68" s="31">
        <v>0.23669012214551249</v>
      </c>
      <c r="J68" s="31">
        <v>217.20652173913044</v>
      </c>
      <c r="K68" s="31">
        <v>195.375</v>
      </c>
      <c r="L68" s="31">
        <v>31.192934782608695</v>
      </c>
      <c r="M68" s="31">
        <v>19.377717391304348</v>
      </c>
      <c r="N68" s="31">
        <v>6.7717391304347823</v>
      </c>
      <c r="O68" s="31">
        <v>5.0434782608695654</v>
      </c>
      <c r="P68" s="31">
        <v>67.940217391304344</v>
      </c>
      <c r="Q68" s="31">
        <v>57.923913043478258</v>
      </c>
      <c r="R68" s="31">
        <v>10.016304347826088</v>
      </c>
      <c r="S68" s="31">
        <v>118.07336956521739</v>
      </c>
      <c r="T68" s="31">
        <v>118.07336956521739</v>
      </c>
      <c r="U68" s="31">
        <v>0</v>
      </c>
      <c r="V68" s="31">
        <v>0</v>
      </c>
      <c r="W68" s="31">
        <v>0.55434782608695654</v>
      </c>
      <c r="X68" s="31">
        <v>0.13043478260869565</v>
      </c>
      <c r="Y68" s="31">
        <v>0.42391304347826086</v>
      </c>
      <c r="Z68" s="31">
        <v>0</v>
      </c>
      <c r="AA68" s="31">
        <v>0</v>
      </c>
      <c r="AB68" s="31">
        <v>0</v>
      </c>
      <c r="AC68" s="31">
        <v>0</v>
      </c>
      <c r="AD68" s="31">
        <v>0</v>
      </c>
      <c r="AE68" s="31">
        <v>0</v>
      </c>
      <c r="AF68" t="s">
        <v>254</v>
      </c>
      <c r="AG68" s="32">
        <v>4</v>
      </c>
      <c r="AH68"/>
    </row>
    <row r="69" spans="1:34" x14ac:dyDescent="0.25">
      <c r="A69" t="s">
        <v>902</v>
      </c>
      <c r="B69" t="s">
        <v>432</v>
      </c>
      <c r="C69" t="s">
        <v>657</v>
      </c>
      <c r="D69" t="s">
        <v>778</v>
      </c>
      <c r="E69" s="31">
        <v>84.282608695652172</v>
      </c>
      <c r="F69" s="31">
        <v>3.1558937322672165</v>
      </c>
      <c r="G69" s="31">
        <v>3.0062935259221044</v>
      </c>
      <c r="H69" s="31">
        <v>0.53202734072736646</v>
      </c>
      <c r="I69" s="31">
        <v>0.38242713438225423</v>
      </c>
      <c r="J69" s="31">
        <v>265.9869565217391</v>
      </c>
      <c r="K69" s="31">
        <v>253.3782608695652</v>
      </c>
      <c r="L69" s="31">
        <v>44.840652173913035</v>
      </c>
      <c r="M69" s="31">
        <v>32.231956521739122</v>
      </c>
      <c r="N69" s="31">
        <v>6.9565217391304346</v>
      </c>
      <c r="O69" s="31">
        <v>5.6521739130434785</v>
      </c>
      <c r="P69" s="31">
        <v>72.814673913043478</v>
      </c>
      <c r="Q69" s="31">
        <v>72.814673913043478</v>
      </c>
      <c r="R69" s="31">
        <v>0</v>
      </c>
      <c r="S69" s="31">
        <v>148.3316304347826</v>
      </c>
      <c r="T69" s="31">
        <v>144.45315217391303</v>
      </c>
      <c r="U69" s="31">
        <v>3.8784782608695649</v>
      </c>
      <c r="V69" s="31">
        <v>0</v>
      </c>
      <c r="W69" s="31">
        <v>0</v>
      </c>
      <c r="X69" s="31">
        <v>0</v>
      </c>
      <c r="Y69" s="31">
        <v>0</v>
      </c>
      <c r="Z69" s="31">
        <v>0</v>
      </c>
      <c r="AA69" s="31">
        <v>0</v>
      </c>
      <c r="AB69" s="31">
        <v>0</v>
      </c>
      <c r="AC69" s="31">
        <v>0</v>
      </c>
      <c r="AD69" s="31">
        <v>0</v>
      </c>
      <c r="AE69" s="31">
        <v>0</v>
      </c>
      <c r="AF69" t="s">
        <v>120</v>
      </c>
      <c r="AG69" s="32">
        <v>4</v>
      </c>
      <c r="AH69"/>
    </row>
    <row r="70" spans="1:34" x14ac:dyDescent="0.25">
      <c r="A70" t="s">
        <v>902</v>
      </c>
      <c r="B70" t="s">
        <v>589</v>
      </c>
      <c r="C70" t="s">
        <v>619</v>
      </c>
      <c r="D70" t="s">
        <v>827</v>
      </c>
      <c r="E70" s="31">
        <v>122.54347826086956</v>
      </c>
      <c r="F70" s="31">
        <v>3.7409224764945903</v>
      </c>
      <c r="G70" s="31">
        <v>3.3989249600851523</v>
      </c>
      <c r="H70" s="31">
        <v>0.46744101472414407</v>
      </c>
      <c r="I70" s="31">
        <v>0.21893294305481639</v>
      </c>
      <c r="J70" s="31">
        <v>458.42565217391314</v>
      </c>
      <c r="K70" s="31">
        <v>416.5160869565218</v>
      </c>
      <c r="L70" s="31">
        <v>57.28184782608696</v>
      </c>
      <c r="M70" s="31">
        <v>26.828804347826086</v>
      </c>
      <c r="N70" s="31">
        <v>24.713913043478261</v>
      </c>
      <c r="O70" s="31">
        <v>5.7391304347826084</v>
      </c>
      <c r="P70" s="31">
        <v>134.67989130434782</v>
      </c>
      <c r="Q70" s="31">
        <v>123.22336956521738</v>
      </c>
      <c r="R70" s="31">
        <v>11.456521739130435</v>
      </c>
      <c r="S70" s="31">
        <v>266.46391304347833</v>
      </c>
      <c r="T70" s="31">
        <v>266.46391304347833</v>
      </c>
      <c r="U70" s="31">
        <v>0</v>
      </c>
      <c r="V70" s="31">
        <v>0</v>
      </c>
      <c r="W70" s="31">
        <v>76.904891304347828</v>
      </c>
      <c r="X70" s="31">
        <v>8.554347826086957</v>
      </c>
      <c r="Y70" s="31">
        <v>4.8777173913043477</v>
      </c>
      <c r="Z70" s="31">
        <v>0</v>
      </c>
      <c r="AA70" s="31">
        <v>34.073369565217391</v>
      </c>
      <c r="AB70" s="31">
        <v>0</v>
      </c>
      <c r="AC70" s="31">
        <v>29.399456521739129</v>
      </c>
      <c r="AD70" s="31">
        <v>0</v>
      </c>
      <c r="AE70" s="31">
        <v>0</v>
      </c>
      <c r="AF70" t="s">
        <v>282</v>
      </c>
      <c r="AG70" s="32">
        <v>4</v>
      </c>
      <c r="AH70"/>
    </row>
    <row r="71" spans="1:34" x14ac:dyDescent="0.25">
      <c r="A71" t="s">
        <v>902</v>
      </c>
      <c r="B71" t="s">
        <v>429</v>
      </c>
      <c r="C71" t="s">
        <v>704</v>
      </c>
      <c r="D71" t="s">
        <v>820</v>
      </c>
      <c r="E71" s="31">
        <v>144.21739130434781</v>
      </c>
      <c r="F71" s="31">
        <v>3.1608268013265</v>
      </c>
      <c r="G71" s="31">
        <v>2.9259926138076575</v>
      </c>
      <c r="H71" s="31">
        <v>0.29952818812179682</v>
      </c>
      <c r="I71" s="31">
        <v>0.13622324389508597</v>
      </c>
      <c r="J71" s="31">
        <v>455.84619565217389</v>
      </c>
      <c r="K71" s="31">
        <v>421.97902173913042</v>
      </c>
      <c r="L71" s="31">
        <v>43.197173913043478</v>
      </c>
      <c r="M71" s="31">
        <v>19.645760869565223</v>
      </c>
      <c r="N71" s="31">
        <v>18.42097826086956</v>
      </c>
      <c r="O71" s="31">
        <v>5.1304347826086953</v>
      </c>
      <c r="P71" s="31">
        <v>157.323152173913</v>
      </c>
      <c r="Q71" s="31">
        <v>147.00739130434778</v>
      </c>
      <c r="R71" s="31">
        <v>10.315760869565214</v>
      </c>
      <c r="S71" s="31">
        <v>255.32586956521737</v>
      </c>
      <c r="T71" s="31">
        <v>225.0395652173913</v>
      </c>
      <c r="U71" s="31">
        <v>30.286304347826082</v>
      </c>
      <c r="V71" s="31">
        <v>0</v>
      </c>
      <c r="W71" s="31">
        <v>49.507934782608707</v>
      </c>
      <c r="X71" s="31">
        <v>0.84413043478260863</v>
      </c>
      <c r="Y71" s="31">
        <v>0</v>
      </c>
      <c r="Z71" s="31">
        <v>0</v>
      </c>
      <c r="AA71" s="31">
        <v>0.66423913043478255</v>
      </c>
      <c r="AB71" s="31">
        <v>0</v>
      </c>
      <c r="AC71" s="31">
        <v>47.999565217391314</v>
      </c>
      <c r="AD71" s="31">
        <v>0</v>
      </c>
      <c r="AE71" s="31">
        <v>0</v>
      </c>
      <c r="AF71" t="s">
        <v>117</v>
      </c>
      <c r="AG71" s="32">
        <v>4</v>
      </c>
      <c r="AH71"/>
    </row>
    <row r="72" spans="1:34" x14ac:dyDescent="0.25">
      <c r="A72" t="s">
        <v>902</v>
      </c>
      <c r="B72" t="s">
        <v>602</v>
      </c>
      <c r="C72" t="s">
        <v>614</v>
      </c>
      <c r="D72" t="s">
        <v>831</v>
      </c>
      <c r="E72" s="31">
        <v>43</v>
      </c>
      <c r="F72" s="31">
        <v>3.1327098078867546</v>
      </c>
      <c r="G72" s="31">
        <v>2.819957027300303</v>
      </c>
      <c r="H72" s="31">
        <v>0.58600859453993936</v>
      </c>
      <c r="I72" s="31">
        <v>0.30990899898887764</v>
      </c>
      <c r="J72" s="31">
        <v>134.70652173913044</v>
      </c>
      <c r="K72" s="31">
        <v>121.25815217391303</v>
      </c>
      <c r="L72" s="31">
        <v>25.198369565217391</v>
      </c>
      <c r="M72" s="31">
        <v>13.326086956521738</v>
      </c>
      <c r="N72" s="31">
        <v>4.8369565217391308</v>
      </c>
      <c r="O72" s="31">
        <v>7.0353260869565215</v>
      </c>
      <c r="P72" s="31">
        <v>40.255434782608695</v>
      </c>
      <c r="Q72" s="31">
        <v>38.679347826086953</v>
      </c>
      <c r="R72" s="31">
        <v>1.576086956521739</v>
      </c>
      <c r="S72" s="31">
        <v>69.252717391304344</v>
      </c>
      <c r="T72" s="31">
        <v>69.252717391304344</v>
      </c>
      <c r="U72" s="31">
        <v>0</v>
      </c>
      <c r="V72" s="31">
        <v>0</v>
      </c>
      <c r="W72" s="31">
        <v>23.980978260869566</v>
      </c>
      <c r="X72" s="31">
        <v>0.13043478260869565</v>
      </c>
      <c r="Y72" s="31">
        <v>0</v>
      </c>
      <c r="Z72" s="31">
        <v>2.8777173913043477</v>
      </c>
      <c r="AA72" s="31">
        <v>14.722826086956522</v>
      </c>
      <c r="AB72" s="31">
        <v>0</v>
      </c>
      <c r="AC72" s="31">
        <v>6.25</v>
      </c>
      <c r="AD72" s="31">
        <v>0</v>
      </c>
      <c r="AE72" s="31">
        <v>0</v>
      </c>
      <c r="AF72" t="s">
        <v>295</v>
      </c>
      <c r="AG72" s="32">
        <v>4</v>
      </c>
      <c r="AH72"/>
    </row>
    <row r="73" spans="1:34" x14ac:dyDescent="0.25">
      <c r="A73" t="s">
        <v>902</v>
      </c>
      <c r="B73" t="s">
        <v>556</v>
      </c>
      <c r="C73" t="s">
        <v>698</v>
      </c>
      <c r="D73" t="s">
        <v>834</v>
      </c>
      <c r="E73" s="31">
        <v>50.315217391304351</v>
      </c>
      <c r="F73" s="31">
        <v>2.7672953121624544</v>
      </c>
      <c r="G73" s="31">
        <v>2.4470533592568593</v>
      </c>
      <c r="H73" s="31">
        <v>0.21564052711168716</v>
      </c>
      <c r="I73" s="31">
        <v>7.7867790019442634E-2</v>
      </c>
      <c r="J73" s="31">
        <v>139.23706521739132</v>
      </c>
      <c r="K73" s="31">
        <v>123.12402173913046</v>
      </c>
      <c r="L73" s="31">
        <v>10.85</v>
      </c>
      <c r="M73" s="31">
        <v>3.9179347826086954</v>
      </c>
      <c r="N73" s="31">
        <v>1.2798913043478262</v>
      </c>
      <c r="O73" s="31">
        <v>5.6521739130434785</v>
      </c>
      <c r="P73" s="31">
        <v>50.890434782608708</v>
      </c>
      <c r="Q73" s="31">
        <v>41.709456521739142</v>
      </c>
      <c r="R73" s="31">
        <v>9.1809782608695656</v>
      </c>
      <c r="S73" s="31">
        <v>77.496630434782617</v>
      </c>
      <c r="T73" s="31">
        <v>77.003260869565224</v>
      </c>
      <c r="U73" s="31">
        <v>0.49336956521739134</v>
      </c>
      <c r="V73" s="31">
        <v>0</v>
      </c>
      <c r="W73" s="31">
        <v>69.523369565217379</v>
      </c>
      <c r="X73" s="31">
        <v>1.6396739130434781</v>
      </c>
      <c r="Y73" s="31">
        <v>0.13043478260869565</v>
      </c>
      <c r="Z73" s="31">
        <v>1.5652173913043479</v>
      </c>
      <c r="AA73" s="31">
        <v>26.332499999999996</v>
      </c>
      <c r="AB73" s="31">
        <v>0</v>
      </c>
      <c r="AC73" s="31">
        <v>39.855543478260863</v>
      </c>
      <c r="AD73" s="31">
        <v>0</v>
      </c>
      <c r="AE73" s="31">
        <v>0</v>
      </c>
      <c r="AF73" t="s">
        <v>248</v>
      </c>
      <c r="AG73" s="32">
        <v>4</v>
      </c>
      <c r="AH73"/>
    </row>
    <row r="74" spans="1:34" x14ac:dyDescent="0.25">
      <c r="A74" t="s">
        <v>902</v>
      </c>
      <c r="B74" t="s">
        <v>365</v>
      </c>
      <c r="C74" t="s">
        <v>710</v>
      </c>
      <c r="D74" t="s">
        <v>825</v>
      </c>
      <c r="E74" s="31">
        <v>89.065217391304344</v>
      </c>
      <c r="F74" s="31">
        <v>2.9435147669026116</v>
      </c>
      <c r="G74" s="31">
        <v>2.6613119355626074</v>
      </c>
      <c r="H74" s="31">
        <v>0.35816695142787414</v>
      </c>
      <c r="I74" s="31">
        <v>0.17914815718818655</v>
      </c>
      <c r="J74" s="31">
        <v>262.16478260869565</v>
      </c>
      <c r="K74" s="31">
        <v>237.03032608695656</v>
      </c>
      <c r="L74" s="31">
        <v>31.900217391304352</v>
      </c>
      <c r="M74" s="31">
        <v>15.955869565217396</v>
      </c>
      <c r="N74" s="31">
        <v>10.813913043478262</v>
      </c>
      <c r="O74" s="31">
        <v>5.1304347826086953</v>
      </c>
      <c r="P74" s="31">
        <v>81.733586956521734</v>
      </c>
      <c r="Q74" s="31">
        <v>72.543478260869563</v>
      </c>
      <c r="R74" s="31">
        <v>9.1901086956521745</v>
      </c>
      <c r="S74" s="31">
        <v>148.53097826086957</v>
      </c>
      <c r="T74" s="31">
        <v>108.22760869565219</v>
      </c>
      <c r="U74" s="31">
        <v>40.303369565217388</v>
      </c>
      <c r="V74" s="31">
        <v>0</v>
      </c>
      <c r="W74" s="31">
        <v>0.2608695652173913</v>
      </c>
      <c r="X74" s="31">
        <v>0</v>
      </c>
      <c r="Y74" s="31">
        <v>0.2608695652173913</v>
      </c>
      <c r="Z74" s="31">
        <v>0</v>
      </c>
      <c r="AA74" s="31">
        <v>0</v>
      </c>
      <c r="AB74" s="31">
        <v>0</v>
      </c>
      <c r="AC74" s="31">
        <v>0</v>
      </c>
      <c r="AD74" s="31">
        <v>0</v>
      </c>
      <c r="AE74" s="31">
        <v>0</v>
      </c>
      <c r="AF74" t="s">
        <v>52</v>
      </c>
      <c r="AG74" s="32">
        <v>4</v>
      </c>
      <c r="AH74"/>
    </row>
    <row r="75" spans="1:34" x14ac:dyDescent="0.25">
      <c r="A75" t="s">
        <v>902</v>
      </c>
      <c r="B75" t="s">
        <v>364</v>
      </c>
      <c r="C75" t="s">
        <v>638</v>
      </c>
      <c r="D75" t="s">
        <v>806</v>
      </c>
      <c r="E75" s="31">
        <v>55.717391304347828</v>
      </c>
      <c r="F75" s="31">
        <v>2.7523019898556376</v>
      </c>
      <c r="G75" s="31">
        <v>2.4523136948888018</v>
      </c>
      <c r="H75" s="31">
        <v>0.50268045259461558</v>
      </c>
      <c r="I75" s="31">
        <v>0.335665236051502</v>
      </c>
      <c r="J75" s="31">
        <v>153.35108695652173</v>
      </c>
      <c r="K75" s="31">
        <v>136.63652173913042</v>
      </c>
      <c r="L75" s="31">
        <v>28.008043478260863</v>
      </c>
      <c r="M75" s="31">
        <v>18.70239130434782</v>
      </c>
      <c r="N75" s="31">
        <v>3.7404347826086952</v>
      </c>
      <c r="O75" s="31">
        <v>5.5652173913043477</v>
      </c>
      <c r="P75" s="31">
        <v>44.364673913043461</v>
      </c>
      <c r="Q75" s="31">
        <v>36.955760869565204</v>
      </c>
      <c r="R75" s="31">
        <v>7.4089130434782611</v>
      </c>
      <c r="S75" s="31">
        <v>80.978369565217406</v>
      </c>
      <c r="T75" s="31">
        <v>56.828804347826086</v>
      </c>
      <c r="U75" s="31">
        <v>24.149565217391316</v>
      </c>
      <c r="V75" s="31">
        <v>0</v>
      </c>
      <c r="W75" s="31">
        <v>1.4673913043478262</v>
      </c>
      <c r="X75" s="31">
        <v>0</v>
      </c>
      <c r="Y75" s="31">
        <v>1.4673913043478262</v>
      </c>
      <c r="Z75" s="31">
        <v>0</v>
      </c>
      <c r="AA75" s="31">
        <v>0</v>
      </c>
      <c r="AB75" s="31">
        <v>0</v>
      </c>
      <c r="AC75" s="31">
        <v>0</v>
      </c>
      <c r="AD75" s="31">
        <v>0</v>
      </c>
      <c r="AE75" s="31">
        <v>0</v>
      </c>
      <c r="AF75" t="s">
        <v>51</v>
      </c>
      <c r="AG75" s="32">
        <v>4</v>
      </c>
      <c r="AH75"/>
    </row>
    <row r="76" spans="1:34" x14ac:dyDescent="0.25">
      <c r="A76" t="s">
        <v>902</v>
      </c>
      <c r="B76" t="s">
        <v>414</v>
      </c>
      <c r="C76" t="s">
        <v>697</v>
      </c>
      <c r="D76" t="s">
        <v>846</v>
      </c>
      <c r="E76" s="31">
        <v>99.108695652173907</v>
      </c>
      <c r="F76" s="31">
        <v>3.0065540688747538</v>
      </c>
      <c r="G76" s="31">
        <v>2.6607918403158592</v>
      </c>
      <c r="H76" s="31">
        <v>0.36208708050010974</v>
      </c>
      <c r="I76" s="31">
        <v>0.16247422680412374</v>
      </c>
      <c r="J76" s="31">
        <v>297.97565217391309</v>
      </c>
      <c r="K76" s="31">
        <v>263.7076086956522</v>
      </c>
      <c r="L76" s="31">
        <v>35.885978260869571</v>
      </c>
      <c r="M76" s="31">
        <v>16.102608695652176</v>
      </c>
      <c r="N76" s="31">
        <v>14.913804347826089</v>
      </c>
      <c r="O76" s="31">
        <v>4.8695652173913047</v>
      </c>
      <c r="P76" s="31">
        <v>102.06032608695654</v>
      </c>
      <c r="Q76" s="31">
        <v>87.575652173913056</v>
      </c>
      <c r="R76" s="31">
        <v>14.484673913043475</v>
      </c>
      <c r="S76" s="31">
        <v>160.02934782608696</v>
      </c>
      <c r="T76" s="31">
        <v>118.12619565217393</v>
      </c>
      <c r="U76" s="31">
        <v>41.903152173913043</v>
      </c>
      <c r="V76" s="31">
        <v>0</v>
      </c>
      <c r="W76" s="31">
        <v>0.39130434782608697</v>
      </c>
      <c r="X76" s="31">
        <v>0</v>
      </c>
      <c r="Y76" s="31">
        <v>0.39130434782608697</v>
      </c>
      <c r="Z76" s="31">
        <v>0</v>
      </c>
      <c r="AA76" s="31">
        <v>0</v>
      </c>
      <c r="AB76" s="31">
        <v>0</v>
      </c>
      <c r="AC76" s="31">
        <v>0</v>
      </c>
      <c r="AD76" s="31">
        <v>0</v>
      </c>
      <c r="AE76" s="31">
        <v>0</v>
      </c>
      <c r="AF76" t="s">
        <v>102</v>
      </c>
      <c r="AG76" s="32">
        <v>4</v>
      </c>
      <c r="AH76"/>
    </row>
    <row r="77" spans="1:34" x14ac:dyDescent="0.25">
      <c r="A77" t="s">
        <v>902</v>
      </c>
      <c r="B77" t="s">
        <v>368</v>
      </c>
      <c r="C77" t="s">
        <v>639</v>
      </c>
      <c r="D77" t="s">
        <v>829</v>
      </c>
      <c r="E77" s="31">
        <v>82.119565217391298</v>
      </c>
      <c r="F77" s="31">
        <v>3.4374692256783583</v>
      </c>
      <c r="G77" s="31">
        <v>3.0774348113831902</v>
      </c>
      <c r="H77" s="31">
        <v>0.59633090668431521</v>
      </c>
      <c r="I77" s="31">
        <v>0.28262872270019856</v>
      </c>
      <c r="J77" s="31">
        <v>282.28347826086951</v>
      </c>
      <c r="K77" s="31">
        <v>252.71760869565216</v>
      </c>
      <c r="L77" s="31">
        <v>48.970434782608706</v>
      </c>
      <c r="M77" s="31">
        <v>23.209347826086955</v>
      </c>
      <c r="N77" s="31">
        <v>20.1958695652174</v>
      </c>
      <c r="O77" s="31">
        <v>5.5652173913043477</v>
      </c>
      <c r="P77" s="31">
        <v>82.616195652173914</v>
      </c>
      <c r="Q77" s="31">
        <v>78.811413043478268</v>
      </c>
      <c r="R77" s="31">
        <v>3.8047826086956529</v>
      </c>
      <c r="S77" s="31">
        <v>150.69684782608692</v>
      </c>
      <c r="T77" s="31">
        <v>133.23478260869561</v>
      </c>
      <c r="U77" s="31">
        <v>17.462065217391302</v>
      </c>
      <c r="V77" s="31">
        <v>0</v>
      </c>
      <c r="W77" s="31">
        <v>2</v>
      </c>
      <c r="X77" s="31">
        <v>0</v>
      </c>
      <c r="Y77" s="31">
        <v>2</v>
      </c>
      <c r="Z77" s="31">
        <v>0</v>
      </c>
      <c r="AA77" s="31">
        <v>0</v>
      </c>
      <c r="AB77" s="31">
        <v>0</v>
      </c>
      <c r="AC77" s="31">
        <v>0</v>
      </c>
      <c r="AD77" s="31">
        <v>0</v>
      </c>
      <c r="AE77" s="31">
        <v>0</v>
      </c>
      <c r="AF77" t="s">
        <v>55</v>
      </c>
      <c r="AG77" s="32">
        <v>4</v>
      </c>
      <c r="AH77"/>
    </row>
    <row r="78" spans="1:34" x14ac:dyDescent="0.25">
      <c r="A78" t="s">
        <v>902</v>
      </c>
      <c r="B78" t="s">
        <v>376</v>
      </c>
      <c r="C78" t="s">
        <v>622</v>
      </c>
      <c r="D78" t="s">
        <v>795</v>
      </c>
      <c r="E78" s="31">
        <v>97.206521739130437</v>
      </c>
      <c r="F78" s="31">
        <v>2.7103209213910318</v>
      </c>
      <c r="G78" s="31">
        <v>2.552674717656267</v>
      </c>
      <c r="H78" s="31">
        <v>0.63168735323716874</v>
      </c>
      <c r="I78" s="31">
        <v>0.47404114950240417</v>
      </c>
      <c r="J78" s="31">
        <v>263.46086956521737</v>
      </c>
      <c r="K78" s="31">
        <v>248.13663043478257</v>
      </c>
      <c r="L78" s="31">
        <v>61.404130434782616</v>
      </c>
      <c r="M78" s="31">
        <v>46.079891304347832</v>
      </c>
      <c r="N78" s="31">
        <v>15.324239130434785</v>
      </c>
      <c r="O78" s="31">
        <v>0</v>
      </c>
      <c r="P78" s="31">
        <v>68.387065217391296</v>
      </c>
      <c r="Q78" s="31">
        <v>68.387065217391296</v>
      </c>
      <c r="R78" s="31">
        <v>0</v>
      </c>
      <c r="S78" s="31">
        <v>133.66967391304345</v>
      </c>
      <c r="T78" s="31">
        <v>133.66967391304345</v>
      </c>
      <c r="U78" s="31">
        <v>0</v>
      </c>
      <c r="V78" s="31">
        <v>0</v>
      </c>
      <c r="W78" s="31">
        <v>1.5923913043478259</v>
      </c>
      <c r="X78" s="31">
        <v>0.51086956521739135</v>
      </c>
      <c r="Y78" s="31">
        <v>0</v>
      </c>
      <c r="Z78" s="31">
        <v>0</v>
      </c>
      <c r="AA78" s="31">
        <v>0.95108695652173914</v>
      </c>
      <c r="AB78" s="31">
        <v>0</v>
      </c>
      <c r="AC78" s="31">
        <v>0.13043478260869565</v>
      </c>
      <c r="AD78" s="31">
        <v>0</v>
      </c>
      <c r="AE78" s="31">
        <v>0</v>
      </c>
      <c r="AF78" t="s">
        <v>63</v>
      </c>
      <c r="AG78" s="32">
        <v>4</v>
      </c>
      <c r="AH78"/>
    </row>
    <row r="79" spans="1:34" x14ac:dyDescent="0.25">
      <c r="A79" t="s">
        <v>902</v>
      </c>
      <c r="B79" t="s">
        <v>521</v>
      </c>
      <c r="C79" t="s">
        <v>662</v>
      </c>
      <c r="D79" t="s">
        <v>814</v>
      </c>
      <c r="E79" s="31">
        <v>56.673913043478258</v>
      </c>
      <c r="F79" s="31">
        <v>3.1471634062140397</v>
      </c>
      <c r="G79" s="31">
        <v>2.7391599539700806</v>
      </c>
      <c r="H79" s="31">
        <v>0.5529420790180285</v>
      </c>
      <c r="I79" s="31">
        <v>0.14493862677406991</v>
      </c>
      <c r="J79" s="31">
        <v>178.36206521739132</v>
      </c>
      <c r="K79" s="31">
        <v>155.23891304347825</v>
      </c>
      <c r="L79" s="31">
        <v>31.337391304347829</v>
      </c>
      <c r="M79" s="31">
        <v>8.2142391304347875</v>
      </c>
      <c r="N79" s="31">
        <v>17.297065217391303</v>
      </c>
      <c r="O79" s="31">
        <v>5.8260869565217392</v>
      </c>
      <c r="P79" s="31">
        <v>52.644565217391317</v>
      </c>
      <c r="Q79" s="31">
        <v>52.644565217391317</v>
      </c>
      <c r="R79" s="31">
        <v>0</v>
      </c>
      <c r="S79" s="31">
        <v>94.380108695652154</v>
      </c>
      <c r="T79" s="31">
        <v>70.045652173913027</v>
      </c>
      <c r="U79" s="31">
        <v>24.334456521739131</v>
      </c>
      <c r="V79" s="31">
        <v>0</v>
      </c>
      <c r="W79" s="31">
        <v>0</v>
      </c>
      <c r="X79" s="31">
        <v>0</v>
      </c>
      <c r="Y79" s="31">
        <v>0</v>
      </c>
      <c r="Z79" s="31">
        <v>0</v>
      </c>
      <c r="AA79" s="31">
        <v>0</v>
      </c>
      <c r="AB79" s="31">
        <v>0</v>
      </c>
      <c r="AC79" s="31">
        <v>0</v>
      </c>
      <c r="AD79" s="31">
        <v>0</v>
      </c>
      <c r="AE79" s="31">
        <v>0</v>
      </c>
      <c r="AF79" t="s">
        <v>211</v>
      </c>
      <c r="AG79" s="32">
        <v>4</v>
      </c>
      <c r="AH79"/>
    </row>
    <row r="80" spans="1:34" x14ac:dyDescent="0.25">
      <c r="A80" t="s">
        <v>902</v>
      </c>
      <c r="B80" t="s">
        <v>557</v>
      </c>
      <c r="C80" t="s">
        <v>761</v>
      </c>
      <c r="D80" t="s">
        <v>791</v>
      </c>
      <c r="E80" s="31">
        <v>56.847826086956523</v>
      </c>
      <c r="F80" s="31">
        <v>3.0812141491395795</v>
      </c>
      <c r="G80" s="31">
        <v>2.6940248565965583</v>
      </c>
      <c r="H80" s="31">
        <v>0.48628107074569787</v>
      </c>
      <c r="I80" s="31">
        <v>0.27217973231357551</v>
      </c>
      <c r="J80" s="31">
        <v>175.16032608695653</v>
      </c>
      <c r="K80" s="31">
        <v>153.14945652173913</v>
      </c>
      <c r="L80" s="31">
        <v>27.644021739130434</v>
      </c>
      <c r="M80" s="31">
        <v>15.472826086956522</v>
      </c>
      <c r="N80" s="31">
        <v>7.5434782608695654</v>
      </c>
      <c r="O80" s="31">
        <v>4.6277173913043477</v>
      </c>
      <c r="P80" s="31">
        <v>57.421195652173914</v>
      </c>
      <c r="Q80" s="31">
        <v>47.581521739130437</v>
      </c>
      <c r="R80" s="31">
        <v>9.8396739130434785</v>
      </c>
      <c r="S80" s="31">
        <v>90.095108695652172</v>
      </c>
      <c r="T80" s="31">
        <v>90.095108695652172</v>
      </c>
      <c r="U80" s="31">
        <v>0</v>
      </c>
      <c r="V80" s="31">
        <v>0</v>
      </c>
      <c r="W80" s="31">
        <v>0.92934782608695654</v>
      </c>
      <c r="X80" s="31">
        <v>0.32065217391304346</v>
      </c>
      <c r="Y80" s="31">
        <v>0.60869565217391308</v>
      </c>
      <c r="Z80" s="31">
        <v>0</v>
      </c>
      <c r="AA80" s="31">
        <v>0</v>
      </c>
      <c r="AB80" s="31">
        <v>0</v>
      </c>
      <c r="AC80" s="31">
        <v>0</v>
      </c>
      <c r="AD80" s="31">
        <v>0</v>
      </c>
      <c r="AE80" s="31">
        <v>0</v>
      </c>
      <c r="AF80" t="s">
        <v>249</v>
      </c>
      <c r="AG80" s="32">
        <v>4</v>
      </c>
      <c r="AH80"/>
    </row>
    <row r="81" spans="1:34" x14ac:dyDescent="0.25">
      <c r="A81" t="s">
        <v>902</v>
      </c>
      <c r="B81" t="s">
        <v>306</v>
      </c>
      <c r="C81" t="s">
        <v>658</v>
      </c>
      <c r="D81" t="s">
        <v>814</v>
      </c>
      <c r="E81" s="31">
        <v>64.119565217391298</v>
      </c>
      <c r="F81" s="31">
        <v>4.9731259535514489</v>
      </c>
      <c r="G81" s="31">
        <v>4.5293219189693161</v>
      </c>
      <c r="H81" s="31">
        <v>0.51359891507035105</v>
      </c>
      <c r="I81" s="31">
        <v>0.24174605865400919</v>
      </c>
      <c r="J81" s="31">
        <v>318.87467391304341</v>
      </c>
      <c r="K81" s="31">
        <v>290.41815217391297</v>
      </c>
      <c r="L81" s="31">
        <v>32.931739130434785</v>
      </c>
      <c r="M81" s="31">
        <v>15.500652173913045</v>
      </c>
      <c r="N81" s="31">
        <v>11.685217391304347</v>
      </c>
      <c r="O81" s="31">
        <v>5.7458695652173928</v>
      </c>
      <c r="P81" s="31">
        <v>132.78597826086954</v>
      </c>
      <c r="Q81" s="31">
        <v>121.76054347826084</v>
      </c>
      <c r="R81" s="31">
        <v>11.025434782608697</v>
      </c>
      <c r="S81" s="31">
        <v>153.15695652173909</v>
      </c>
      <c r="T81" s="31">
        <v>120.71141304347823</v>
      </c>
      <c r="U81" s="31">
        <v>32.445543478260859</v>
      </c>
      <c r="V81" s="31">
        <v>0</v>
      </c>
      <c r="W81" s="31">
        <v>0</v>
      </c>
      <c r="X81" s="31">
        <v>0</v>
      </c>
      <c r="Y81" s="31">
        <v>0</v>
      </c>
      <c r="Z81" s="31">
        <v>0</v>
      </c>
      <c r="AA81" s="31">
        <v>0</v>
      </c>
      <c r="AB81" s="31">
        <v>0</v>
      </c>
      <c r="AC81" s="31">
        <v>0</v>
      </c>
      <c r="AD81" s="31">
        <v>0</v>
      </c>
      <c r="AE81" s="31">
        <v>0</v>
      </c>
      <c r="AF81" t="s">
        <v>240</v>
      </c>
      <c r="AG81" s="32">
        <v>4</v>
      </c>
      <c r="AH81"/>
    </row>
    <row r="82" spans="1:34" x14ac:dyDescent="0.25">
      <c r="A82" t="s">
        <v>902</v>
      </c>
      <c r="B82" t="s">
        <v>458</v>
      </c>
      <c r="C82" t="s">
        <v>691</v>
      </c>
      <c r="D82" t="s">
        <v>838</v>
      </c>
      <c r="E82" s="31">
        <v>51.554347826086953</v>
      </c>
      <c r="F82" s="31">
        <v>2.8827155808559985</v>
      </c>
      <c r="G82" s="31">
        <v>2.5648344929369595</v>
      </c>
      <c r="H82" s="31">
        <v>0.50929369597301277</v>
      </c>
      <c r="I82" s="31">
        <v>0.32113641155386879</v>
      </c>
      <c r="J82" s="31">
        <v>148.61652173913043</v>
      </c>
      <c r="K82" s="31">
        <v>132.22836956521738</v>
      </c>
      <c r="L82" s="31">
        <v>26.256304347826081</v>
      </c>
      <c r="M82" s="31">
        <v>16.555978260869562</v>
      </c>
      <c r="N82" s="31">
        <v>5.6024999999999983</v>
      </c>
      <c r="O82" s="31">
        <v>4.0978260869565215</v>
      </c>
      <c r="P82" s="31">
        <v>41.576086956521749</v>
      </c>
      <c r="Q82" s="31">
        <v>34.888260869565222</v>
      </c>
      <c r="R82" s="31">
        <v>6.687826086956524</v>
      </c>
      <c r="S82" s="31">
        <v>80.784130434782597</v>
      </c>
      <c r="T82" s="31">
        <v>74.671195652173907</v>
      </c>
      <c r="U82" s="31">
        <v>6.1129347826086953</v>
      </c>
      <c r="V82" s="31">
        <v>0</v>
      </c>
      <c r="W82" s="31">
        <v>4.9765217391304351</v>
      </c>
      <c r="X82" s="31">
        <v>0</v>
      </c>
      <c r="Y82" s="31">
        <v>0</v>
      </c>
      <c r="Z82" s="31">
        <v>0</v>
      </c>
      <c r="AA82" s="31">
        <v>1.7965217391304349</v>
      </c>
      <c r="AB82" s="31">
        <v>0</v>
      </c>
      <c r="AC82" s="31">
        <v>3.1800000000000006</v>
      </c>
      <c r="AD82" s="31">
        <v>0</v>
      </c>
      <c r="AE82" s="31">
        <v>0</v>
      </c>
      <c r="AF82" t="s">
        <v>146</v>
      </c>
      <c r="AG82" s="32">
        <v>4</v>
      </c>
      <c r="AH82"/>
    </row>
    <row r="83" spans="1:34" x14ac:dyDescent="0.25">
      <c r="A83" t="s">
        <v>902</v>
      </c>
      <c r="B83" t="s">
        <v>457</v>
      </c>
      <c r="C83" t="s">
        <v>622</v>
      </c>
      <c r="D83" t="s">
        <v>795</v>
      </c>
      <c r="E83" s="31">
        <v>44.065217391304351</v>
      </c>
      <c r="F83" s="31">
        <v>3.2714824864331522</v>
      </c>
      <c r="G83" s="31">
        <v>3.0662530833744448</v>
      </c>
      <c r="H83" s="31">
        <v>0.42057720769610268</v>
      </c>
      <c r="I83" s="31">
        <v>0.29822890971879629</v>
      </c>
      <c r="J83" s="31">
        <v>144.15858695652173</v>
      </c>
      <c r="K83" s="31">
        <v>135.11510869565217</v>
      </c>
      <c r="L83" s="31">
        <v>18.532826086956526</v>
      </c>
      <c r="M83" s="31">
        <v>13.141521739130438</v>
      </c>
      <c r="N83" s="31">
        <v>0</v>
      </c>
      <c r="O83" s="31">
        <v>5.3913043478260869</v>
      </c>
      <c r="P83" s="31">
        <v>44.942173913043455</v>
      </c>
      <c r="Q83" s="31">
        <v>41.289999999999978</v>
      </c>
      <c r="R83" s="31">
        <v>3.652173913043478</v>
      </c>
      <c r="S83" s="31">
        <v>80.683586956521765</v>
      </c>
      <c r="T83" s="31">
        <v>80.683586956521765</v>
      </c>
      <c r="U83" s="31">
        <v>0</v>
      </c>
      <c r="V83" s="31">
        <v>0</v>
      </c>
      <c r="W83" s="31">
        <v>2.5872826086956517</v>
      </c>
      <c r="X83" s="31">
        <v>0</v>
      </c>
      <c r="Y83" s="31">
        <v>0</v>
      </c>
      <c r="Z83" s="31">
        <v>0</v>
      </c>
      <c r="AA83" s="31">
        <v>1.8046739130434779</v>
      </c>
      <c r="AB83" s="31">
        <v>0</v>
      </c>
      <c r="AC83" s="31">
        <v>0.78260869565217395</v>
      </c>
      <c r="AD83" s="31">
        <v>0</v>
      </c>
      <c r="AE83" s="31">
        <v>0</v>
      </c>
      <c r="AF83" t="s">
        <v>145</v>
      </c>
      <c r="AG83" s="32">
        <v>4</v>
      </c>
      <c r="AH83"/>
    </row>
    <row r="84" spans="1:34" x14ac:dyDescent="0.25">
      <c r="A84" t="s">
        <v>902</v>
      </c>
      <c r="B84" t="s">
        <v>456</v>
      </c>
      <c r="C84" t="s">
        <v>655</v>
      </c>
      <c r="D84" t="s">
        <v>770</v>
      </c>
      <c r="E84" s="31">
        <v>57.728260869565219</v>
      </c>
      <c r="F84" s="31">
        <v>3.2223686688006024</v>
      </c>
      <c r="G84" s="31">
        <v>2.8816607041988327</v>
      </c>
      <c r="H84" s="31">
        <v>0.52273206552438334</v>
      </c>
      <c r="I84" s="31">
        <v>0.37972698173601954</v>
      </c>
      <c r="J84" s="31">
        <v>186.02173913043478</v>
      </c>
      <c r="K84" s="31">
        <v>166.35326086956522</v>
      </c>
      <c r="L84" s="31">
        <v>30.176413043478259</v>
      </c>
      <c r="M84" s="31">
        <v>21.920978260869564</v>
      </c>
      <c r="N84" s="31">
        <v>3.3858695652173911</v>
      </c>
      <c r="O84" s="31">
        <v>4.8695652173913047</v>
      </c>
      <c r="P84" s="31">
        <v>58.395326086956523</v>
      </c>
      <c r="Q84" s="31">
        <v>46.982282608695648</v>
      </c>
      <c r="R84" s="31">
        <v>11.413043478260873</v>
      </c>
      <c r="S84" s="31">
        <v>97.45</v>
      </c>
      <c r="T84" s="31">
        <v>94.873586956521748</v>
      </c>
      <c r="U84" s="31">
        <v>2.5764130434782611</v>
      </c>
      <c r="V84" s="31">
        <v>0</v>
      </c>
      <c r="W84" s="31">
        <v>4.5097826086956525</v>
      </c>
      <c r="X84" s="31">
        <v>0.8034782608695652</v>
      </c>
      <c r="Y84" s="31">
        <v>0</v>
      </c>
      <c r="Z84" s="31">
        <v>0</v>
      </c>
      <c r="AA84" s="31">
        <v>1.9627173913043481</v>
      </c>
      <c r="AB84" s="31">
        <v>0</v>
      </c>
      <c r="AC84" s="31">
        <v>1.743586956521739</v>
      </c>
      <c r="AD84" s="31">
        <v>0</v>
      </c>
      <c r="AE84" s="31">
        <v>0</v>
      </c>
      <c r="AF84" t="s">
        <v>144</v>
      </c>
      <c r="AG84" s="32">
        <v>4</v>
      </c>
      <c r="AH84"/>
    </row>
    <row r="85" spans="1:34" x14ac:dyDescent="0.25">
      <c r="A85" t="s">
        <v>902</v>
      </c>
      <c r="B85" t="s">
        <v>439</v>
      </c>
      <c r="C85" t="s">
        <v>702</v>
      </c>
      <c r="D85" t="s">
        <v>836</v>
      </c>
      <c r="E85" s="31">
        <v>85.021739130434781</v>
      </c>
      <c r="F85" s="31">
        <v>3.5875415494758376</v>
      </c>
      <c r="G85" s="31">
        <v>3.5201674763487603</v>
      </c>
      <c r="H85" s="31">
        <v>0.89395295320889812</v>
      </c>
      <c r="I85" s="31">
        <v>0.89395295320889812</v>
      </c>
      <c r="J85" s="31">
        <v>305.01902173913044</v>
      </c>
      <c r="K85" s="31">
        <v>299.29076086956525</v>
      </c>
      <c r="L85" s="31">
        <v>76.005434782608702</v>
      </c>
      <c r="M85" s="31">
        <v>76.005434782608702</v>
      </c>
      <c r="N85" s="31">
        <v>0</v>
      </c>
      <c r="O85" s="31">
        <v>0</v>
      </c>
      <c r="P85" s="31">
        <v>57.347826086956523</v>
      </c>
      <c r="Q85" s="31">
        <v>51.619565217391305</v>
      </c>
      <c r="R85" s="31">
        <v>5.7282608695652177</v>
      </c>
      <c r="S85" s="31">
        <v>171.66576086956522</v>
      </c>
      <c r="T85" s="31">
        <v>171.66576086956522</v>
      </c>
      <c r="U85" s="31">
        <v>0</v>
      </c>
      <c r="V85" s="31">
        <v>0</v>
      </c>
      <c r="W85" s="31">
        <v>0</v>
      </c>
      <c r="X85" s="31">
        <v>0</v>
      </c>
      <c r="Y85" s="31">
        <v>0</v>
      </c>
      <c r="Z85" s="31">
        <v>0</v>
      </c>
      <c r="AA85" s="31">
        <v>0</v>
      </c>
      <c r="AB85" s="31">
        <v>0</v>
      </c>
      <c r="AC85" s="31">
        <v>0</v>
      </c>
      <c r="AD85" s="31">
        <v>0</v>
      </c>
      <c r="AE85" s="31">
        <v>0</v>
      </c>
      <c r="AF85" t="s">
        <v>127</v>
      </c>
      <c r="AG85" s="32">
        <v>4</v>
      </c>
      <c r="AH85"/>
    </row>
    <row r="86" spans="1:34" x14ac:dyDescent="0.25">
      <c r="A86" t="s">
        <v>902</v>
      </c>
      <c r="B86" t="s">
        <v>510</v>
      </c>
      <c r="C86" t="s">
        <v>721</v>
      </c>
      <c r="D86" t="s">
        <v>837</v>
      </c>
      <c r="E86" s="31">
        <v>61.565217391304351</v>
      </c>
      <c r="F86" s="31">
        <v>3.8361299435028249</v>
      </c>
      <c r="G86" s="31">
        <v>3.5420798022598867</v>
      </c>
      <c r="H86" s="31">
        <v>0.48274187853107337</v>
      </c>
      <c r="I86" s="31">
        <v>0.27401129943502822</v>
      </c>
      <c r="J86" s="31">
        <v>236.17217391304348</v>
      </c>
      <c r="K86" s="31">
        <v>218.06891304347826</v>
      </c>
      <c r="L86" s="31">
        <v>29.720108695652172</v>
      </c>
      <c r="M86" s="31">
        <v>16.869565217391305</v>
      </c>
      <c r="N86" s="31">
        <v>8.195652173913043</v>
      </c>
      <c r="O86" s="31">
        <v>4.6548913043478262</v>
      </c>
      <c r="P86" s="31">
        <v>62.039021739130433</v>
      </c>
      <c r="Q86" s="31">
        <v>56.786304347826082</v>
      </c>
      <c r="R86" s="31">
        <v>5.2527173913043477</v>
      </c>
      <c r="S86" s="31">
        <v>144.41304347826087</v>
      </c>
      <c r="T86" s="31">
        <v>144.41304347826087</v>
      </c>
      <c r="U86" s="31">
        <v>0</v>
      </c>
      <c r="V86" s="31">
        <v>0</v>
      </c>
      <c r="W86" s="31">
        <v>5.1205434782608696</v>
      </c>
      <c r="X86" s="31">
        <v>0</v>
      </c>
      <c r="Y86" s="31">
        <v>0</v>
      </c>
      <c r="Z86" s="31">
        <v>0</v>
      </c>
      <c r="AA86" s="31">
        <v>4.8705434782608696</v>
      </c>
      <c r="AB86" s="31">
        <v>0</v>
      </c>
      <c r="AC86" s="31">
        <v>0.25</v>
      </c>
      <c r="AD86" s="31">
        <v>0</v>
      </c>
      <c r="AE86" s="31">
        <v>0</v>
      </c>
      <c r="AF86" t="s">
        <v>200</v>
      </c>
      <c r="AG86" s="32">
        <v>4</v>
      </c>
      <c r="AH86"/>
    </row>
    <row r="87" spans="1:34" x14ac:dyDescent="0.25">
      <c r="A87" t="s">
        <v>902</v>
      </c>
      <c r="B87" t="s">
        <v>437</v>
      </c>
      <c r="C87" t="s">
        <v>311</v>
      </c>
      <c r="D87" t="s">
        <v>784</v>
      </c>
      <c r="E87" s="31">
        <v>70.934782608695656</v>
      </c>
      <c r="F87" s="31">
        <v>2.8287082439472875</v>
      </c>
      <c r="G87" s="31">
        <v>2.5254305853509038</v>
      </c>
      <c r="H87" s="31">
        <v>0.59632853202574321</v>
      </c>
      <c r="I87" s="31">
        <v>0.38992951271835735</v>
      </c>
      <c r="J87" s="31">
        <v>200.65380434782608</v>
      </c>
      <c r="K87" s="31">
        <v>179.14086956521737</v>
      </c>
      <c r="L87" s="31">
        <v>42.300434782608697</v>
      </c>
      <c r="M87" s="31">
        <v>27.659565217391307</v>
      </c>
      <c r="N87" s="31">
        <v>8.9017391304347804</v>
      </c>
      <c r="O87" s="31">
        <v>5.7391304347826084</v>
      </c>
      <c r="P87" s="31">
        <v>48.900760869565232</v>
      </c>
      <c r="Q87" s="31">
        <v>42.028695652173923</v>
      </c>
      <c r="R87" s="31">
        <v>6.8720652173913059</v>
      </c>
      <c r="S87" s="31">
        <v>109.45260869565215</v>
      </c>
      <c r="T87" s="31">
        <v>109.45260869565215</v>
      </c>
      <c r="U87" s="31">
        <v>0</v>
      </c>
      <c r="V87" s="31">
        <v>0</v>
      </c>
      <c r="W87" s="31">
        <v>0</v>
      </c>
      <c r="X87" s="31">
        <v>0</v>
      </c>
      <c r="Y87" s="31">
        <v>0</v>
      </c>
      <c r="Z87" s="31">
        <v>0</v>
      </c>
      <c r="AA87" s="31">
        <v>0</v>
      </c>
      <c r="AB87" s="31">
        <v>0</v>
      </c>
      <c r="AC87" s="31">
        <v>0</v>
      </c>
      <c r="AD87" s="31">
        <v>0</v>
      </c>
      <c r="AE87" s="31">
        <v>0</v>
      </c>
      <c r="AF87" t="s">
        <v>125</v>
      </c>
      <c r="AG87" s="32">
        <v>4</v>
      </c>
      <c r="AH87"/>
    </row>
    <row r="88" spans="1:34" x14ac:dyDescent="0.25">
      <c r="A88" t="s">
        <v>902</v>
      </c>
      <c r="B88" t="s">
        <v>412</v>
      </c>
      <c r="C88" t="s">
        <v>311</v>
      </c>
      <c r="D88" t="s">
        <v>784</v>
      </c>
      <c r="E88" s="31">
        <v>112.1195652173913</v>
      </c>
      <c r="F88" s="31">
        <v>3.1676160930683479</v>
      </c>
      <c r="G88" s="31">
        <v>2.8872467280659242</v>
      </c>
      <c r="H88" s="31">
        <v>0.41732525448376157</v>
      </c>
      <c r="I88" s="31">
        <v>0.23109064469219587</v>
      </c>
      <c r="J88" s="31">
        <v>355.15173913043486</v>
      </c>
      <c r="K88" s="31">
        <v>323.71684782608702</v>
      </c>
      <c r="L88" s="31">
        <v>46.790326086956526</v>
      </c>
      <c r="M88" s="31">
        <v>25.909782608695654</v>
      </c>
      <c r="N88" s="31">
        <v>15.108804347826089</v>
      </c>
      <c r="O88" s="31">
        <v>5.7717391304347823</v>
      </c>
      <c r="P88" s="31">
        <v>132.25619565217394</v>
      </c>
      <c r="Q88" s="31">
        <v>121.70184782608698</v>
      </c>
      <c r="R88" s="31">
        <v>10.554347826086957</v>
      </c>
      <c r="S88" s="31">
        <v>176.10521739130436</v>
      </c>
      <c r="T88" s="31">
        <v>176.10521739130436</v>
      </c>
      <c r="U88" s="31">
        <v>0</v>
      </c>
      <c r="V88" s="31">
        <v>0</v>
      </c>
      <c r="W88" s="31">
        <v>10.575652173913046</v>
      </c>
      <c r="X88" s="31">
        <v>0.25923913043478264</v>
      </c>
      <c r="Y88" s="31">
        <v>0</v>
      </c>
      <c r="Z88" s="31">
        <v>0</v>
      </c>
      <c r="AA88" s="31">
        <v>5.547173913043479</v>
      </c>
      <c r="AB88" s="31">
        <v>0</v>
      </c>
      <c r="AC88" s="31">
        <v>4.7692391304347828</v>
      </c>
      <c r="AD88" s="31">
        <v>0</v>
      </c>
      <c r="AE88" s="31">
        <v>0</v>
      </c>
      <c r="AF88" t="s">
        <v>100</v>
      </c>
      <c r="AG88" s="32">
        <v>4</v>
      </c>
      <c r="AH88"/>
    </row>
    <row r="89" spans="1:34" x14ac:dyDescent="0.25">
      <c r="A89" t="s">
        <v>902</v>
      </c>
      <c r="B89" t="s">
        <v>347</v>
      </c>
      <c r="C89" t="s">
        <v>708</v>
      </c>
      <c r="D89" t="s">
        <v>796</v>
      </c>
      <c r="E89" s="31">
        <v>33.891304347826086</v>
      </c>
      <c r="F89" s="31">
        <v>4.1670942912123161</v>
      </c>
      <c r="G89" s="31">
        <v>3.7823123797305964</v>
      </c>
      <c r="H89" s="31">
        <v>1.0323123797305964</v>
      </c>
      <c r="I89" s="31">
        <v>0.6475304682488775</v>
      </c>
      <c r="J89" s="31">
        <v>141.22826086956522</v>
      </c>
      <c r="K89" s="31">
        <v>128.1875</v>
      </c>
      <c r="L89" s="31">
        <v>34.986413043478258</v>
      </c>
      <c r="M89" s="31">
        <v>21.945652173913043</v>
      </c>
      <c r="N89" s="31">
        <v>7.8233695652173916</v>
      </c>
      <c r="O89" s="31">
        <v>5.2173913043478262</v>
      </c>
      <c r="P89" s="31">
        <v>36.877717391304351</v>
      </c>
      <c r="Q89" s="31">
        <v>36.877717391304351</v>
      </c>
      <c r="R89" s="31">
        <v>0</v>
      </c>
      <c r="S89" s="31">
        <v>69.364130434782609</v>
      </c>
      <c r="T89" s="31">
        <v>69.364130434782609</v>
      </c>
      <c r="U89" s="31">
        <v>0</v>
      </c>
      <c r="V89" s="31">
        <v>0</v>
      </c>
      <c r="W89" s="31">
        <v>0</v>
      </c>
      <c r="X89" s="31">
        <v>0</v>
      </c>
      <c r="Y89" s="31">
        <v>0</v>
      </c>
      <c r="Z89" s="31">
        <v>0</v>
      </c>
      <c r="AA89" s="31">
        <v>0</v>
      </c>
      <c r="AB89" s="31">
        <v>0</v>
      </c>
      <c r="AC89" s="31">
        <v>0</v>
      </c>
      <c r="AD89" s="31">
        <v>0</v>
      </c>
      <c r="AE89" s="31">
        <v>0</v>
      </c>
      <c r="AF89" t="s">
        <v>34</v>
      </c>
      <c r="AG89" s="32">
        <v>4</v>
      </c>
      <c r="AH89"/>
    </row>
    <row r="90" spans="1:34" x14ac:dyDescent="0.25">
      <c r="A90" t="s">
        <v>902</v>
      </c>
      <c r="B90" t="s">
        <v>462</v>
      </c>
      <c r="C90" t="s">
        <v>653</v>
      </c>
      <c r="D90" t="s">
        <v>807</v>
      </c>
      <c r="E90" s="31">
        <v>16.793478260869566</v>
      </c>
      <c r="F90" s="31">
        <v>7.8106796116504844</v>
      </c>
      <c r="G90" s="31">
        <v>6.5472491909385111</v>
      </c>
      <c r="H90" s="31">
        <v>4.8627831715210359</v>
      </c>
      <c r="I90" s="31">
        <v>3.5993527508090613</v>
      </c>
      <c r="J90" s="31">
        <v>131.16847826086956</v>
      </c>
      <c r="K90" s="31">
        <v>109.95108695652175</v>
      </c>
      <c r="L90" s="31">
        <v>81.663043478260875</v>
      </c>
      <c r="M90" s="31">
        <v>60.445652173913047</v>
      </c>
      <c r="N90" s="31">
        <v>16.086956521739129</v>
      </c>
      <c r="O90" s="31">
        <v>5.1304347826086953</v>
      </c>
      <c r="P90" s="31">
        <v>8.991847826086957</v>
      </c>
      <c r="Q90" s="31">
        <v>8.991847826086957</v>
      </c>
      <c r="R90" s="31">
        <v>0</v>
      </c>
      <c r="S90" s="31">
        <v>40.513586956521742</v>
      </c>
      <c r="T90" s="31">
        <v>40.513586956521742</v>
      </c>
      <c r="U90" s="31">
        <v>0</v>
      </c>
      <c r="V90" s="31">
        <v>0</v>
      </c>
      <c r="W90" s="31">
        <v>0</v>
      </c>
      <c r="X90" s="31">
        <v>0</v>
      </c>
      <c r="Y90" s="31">
        <v>0</v>
      </c>
      <c r="Z90" s="31">
        <v>0</v>
      </c>
      <c r="AA90" s="31">
        <v>0</v>
      </c>
      <c r="AB90" s="31">
        <v>0</v>
      </c>
      <c r="AC90" s="31">
        <v>0</v>
      </c>
      <c r="AD90" s="31">
        <v>0</v>
      </c>
      <c r="AE90" s="31">
        <v>0</v>
      </c>
      <c r="AF90" t="s">
        <v>150</v>
      </c>
      <c r="AG90" s="32">
        <v>4</v>
      </c>
      <c r="AH90"/>
    </row>
    <row r="91" spans="1:34" x14ac:dyDescent="0.25">
      <c r="A91" t="s">
        <v>902</v>
      </c>
      <c r="B91" t="s">
        <v>541</v>
      </c>
      <c r="C91" t="s">
        <v>755</v>
      </c>
      <c r="D91" t="s">
        <v>776</v>
      </c>
      <c r="E91" s="31">
        <v>58.130434782608695</v>
      </c>
      <c r="F91" s="31">
        <v>3.7571989528795813</v>
      </c>
      <c r="G91" s="31">
        <v>3.3590127150336575</v>
      </c>
      <c r="H91" s="31">
        <v>0.48560209424083767</v>
      </c>
      <c r="I91" s="31">
        <v>0.18338631264023933</v>
      </c>
      <c r="J91" s="31">
        <v>218.40760869565219</v>
      </c>
      <c r="K91" s="31">
        <v>195.2608695652174</v>
      </c>
      <c r="L91" s="31">
        <v>28.228260869565215</v>
      </c>
      <c r="M91" s="31">
        <v>10.660326086956522</v>
      </c>
      <c r="N91" s="31">
        <v>11.752717391304348</v>
      </c>
      <c r="O91" s="31">
        <v>5.8152173913043477</v>
      </c>
      <c r="P91" s="31">
        <v>73.361413043478265</v>
      </c>
      <c r="Q91" s="31">
        <v>67.782608695652172</v>
      </c>
      <c r="R91" s="31">
        <v>5.5788043478260869</v>
      </c>
      <c r="S91" s="31">
        <v>116.81793478260869</v>
      </c>
      <c r="T91" s="31">
        <v>110.88858695652173</v>
      </c>
      <c r="U91" s="31">
        <v>5.9293478260869561</v>
      </c>
      <c r="V91" s="31">
        <v>0</v>
      </c>
      <c r="W91" s="31">
        <v>2.6413043478260869</v>
      </c>
      <c r="X91" s="31">
        <v>0</v>
      </c>
      <c r="Y91" s="31">
        <v>0</v>
      </c>
      <c r="Z91" s="31">
        <v>0</v>
      </c>
      <c r="AA91" s="31">
        <v>1.1847826086956521</v>
      </c>
      <c r="AB91" s="31">
        <v>0</v>
      </c>
      <c r="AC91" s="31">
        <v>1.4565217391304348</v>
      </c>
      <c r="AD91" s="31">
        <v>0</v>
      </c>
      <c r="AE91" s="31">
        <v>0</v>
      </c>
      <c r="AF91" t="s">
        <v>231</v>
      </c>
      <c r="AG91" s="32">
        <v>4</v>
      </c>
      <c r="AH91"/>
    </row>
    <row r="92" spans="1:34" x14ac:dyDescent="0.25">
      <c r="A92" t="s">
        <v>902</v>
      </c>
      <c r="B92" t="s">
        <v>361</v>
      </c>
      <c r="C92" t="s">
        <v>650</v>
      </c>
      <c r="D92" t="s">
        <v>810</v>
      </c>
      <c r="E92" s="31">
        <v>45.456521739130437</v>
      </c>
      <c r="F92" s="31">
        <v>3.5778933524629366</v>
      </c>
      <c r="G92" s="31">
        <v>3.1786226685796266</v>
      </c>
      <c r="H92" s="31">
        <v>0.56001912960306066</v>
      </c>
      <c r="I92" s="31">
        <v>0.4509803921568627</v>
      </c>
      <c r="J92" s="31">
        <v>162.63858695652175</v>
      </c>
      <c r="K92" s="31">
        <v>144.4891304347826</v>
      </c>
      <c r="L92" s="31">
        <v>25.456521739130434</v>
      </c>
      <c r="M92" s="31">
        <v>20.5</v>
      </c>
      <c r="N92" s="31">
        <v>0</v>
      </c>
      <c r="O92" s="31">
        <v>4.9565217391304346</v>
      </c>
      <c r="P92" s="31">
        <v>55.021739130434781</v>
      </c>
      <c r="Q92" s="31">
        <v>41.828804347826086</v>
      </c>
      <c r="R92" s="31">
        <v>13.192934782608695</v>
      </c>
      <c r="S92" s="31">
        <v>82.160326086956516</v>
      </c>
      <c r="T92" s="31">
        <v>82.160326086956516</v>
      </c>
      <c r="U92" s="31">
        <v>0</v>
      </c>
      <c r="V92" s="31">
        <v>0</v>
      </c>
      <c r="W92" s="31">
        <v>14.296195652173912</v>
      </c>
      <c r="X92" s="31">
        <v>0</v>
      </c>
      <c r="Y92" s="31">
        <v>0</v>
      </c>
      <c r="Z92" s="31">
        <v>0</v>
      </c>
      <c r="AA92" s="31">
        <v>0.25815217391304346</v>
      </c>
      <c r="AB92" s="31">
        <v>0</v>
      </c>
      <c r="AC92" s="31">
        <v>14.038043478260869</v>
      </c>
      <c r="AD92" s="31">
        <v>0</v>
      </c>
      <c r="AE92" s="31">
        <v>0</v>
      </c>
      <c r="AF92" t="s">
        <v>48</v>
      </c>
      <c r="AG92" s="32">
        <v>4</v>
      </c>
      <c r="AH92"/>
    </row>
    <row r="93" spans="1:34" x14ac:dyDescent="0.25">
      <c r="A93" t="s">
        <v>902</v>
      </c>
      <c r="B93" t="s">
        <v>379</v>
      </c>
      <c r="C93" t="s">
        <v>682</v>
      </c>
      <c r="D93" t="s">
        <v>818</v>
      </c>
      <c r="E93" s="31">
        <v>136.70652173913044</v>
      </c>
      <c r="F93" s="31">
        <v>3.8389115051284088</v>
      </c>
      <c r="G93" s="31">
        <v>3.5928472608730222</v>
      </c>
      <c r="H93" s="31">
        <v>0.34910948556889565</v>
      </c>
      <c r="I93" s="31">
        <v>0.27697384113858631</v>
      </c>
      <c r="J93" s="31">
        <v>524.80423913043478</v>
      </c>
      <c r="K93" s="31">
        <v>491.16565217391303</v>
      </c>
      <c r="L93" s="31">
        <v>47.725543478260875</v>
      </c>
      <c r="M93" s="31">
        <v>37.864130434782609</v>
      </c>
      <c r="N93" s="31">
        <v>4.8885869565217392</v>
      </c>
      <c r="O93" s="31">
        <v>4.9728260869565215</v>
      </c>
      <c r="P93" s="31">
        <v>180.30978260869566</v>
      </c>
      <c r="Q93" s="31">
        <v>156.53260869565219</v>
      </c>
      <c r="R93" s="31">
        <v>23.777173913043477</v>
      </c>
      <c r="S93" s="31">
        <v>296.76891304347822</v>
      </c>
      <c r="T93" s="31">
        <v>296.76891304347822</v>
      </c>
      <c r="U93" s="31">
        <v>0</v>
      </c>
      <c r="V93" s="31">
        <v>0</v>
      </c>
      <c r="W93" s="31">
        <v>186.85054347826087</v>
      </c>
      <c r="X93" s="31">
        <v>13.429347826086957</v>
      </c>
      <c r="Y93" s="31">
        <v>0</v>
      </c>
      <c r="Z93" s="31">
        <v>0</v>
      </c>
      <c r="AA93" s="31">
        <v>57.266304347826086</v>
      </c>
      <c r="AB93" s="31">
        <v>0.35869565217391303</v>
      </c>
      <c r="AC93" s="31">
        <v>115.79619565217391</v>
      </c>
      <c r="AD93" s="31">
        <v>0</v>
      </c>
      <c r="AE93" s="31">
        <v>0</v>
      </c>
      <c r="AF93" t="s">
        <v>66</v>
      </c>
      <c r="AG93" s="32">
        <v>4</v>
      </c>
      <c r="AH93"/>
    </row>
    <row r="94" spans="1:34" x14ac:dyDescent="0.25">
      <c r="A94" t="s">
        <v>902</v>
      </c>
      <c r="B94" t="s">
        <v>525</v>
      </c>
      <c r="C94" t="s">
        <v>752</v>
      </c>
      <c r="D94" t="s">
        <v>782</v>
      </c>
      <c r="E94" s="31">
        <v>74.445652173913047</v>
      </c>
      <c r="F94" s="31">
        <v>3.1632121477587964</v>
      </c>
      <c r="G94" s="31">
        <v>2.962344867863921</v>
      </c>
      <c r="H94" s="31">
        <v>0.31333625346765953</v>
      </c>
      <c r="I94" s="31">
        <v>0.13644035625638784</v>
      </c>
      <c r="J94" s="31">
        <v>235.4873913043478</v>
      </c>
      <c r="K94" s="31">
        <v>220.53369565217386</v>
      </c>
      <c r="L94" s="31">
        <v>23.326521739130438</v>
      </c>
      <c r="M94" s="31">
        <v>10.157391304347829</v>
      </c>
      <c r="N94" s="31">
        <v>9.3430434782608689</v>
      </c>
      <c r="O94" s="31">
        <v>3.8260869565217392</v>
      </c>
      <c r="P94" s="31">
        <v>93.782826086956518</v>
      </c>
      <c r="Q94" s="31">
        <v>91.998260869565215</v>
      </c>
      <c r="R94" s="31">
        <v>1.7845652173913047</v>
      </c>
      <c r="S94" s="31">
        <v>118.37804347826082</v>
      </c>
      <c r="T94" s="31">
        <v>118.37804347826082</v>
      </c>
      <c r="U94" s="31">
        <v>0</v>
      </c>
      <c r="V94" s="31">
        <v>0</v>
      </c>
      <c r="W94" s="31">
        <v>8.6956521739130432E-2</v>
      </c>
      <c r="X94" s="31">
        <v>0</v>
      </c>
      <c r="Y94" s="31">
        <v>8.6956521739130432E-2</v>
      </c>
      <c r="Z94" s="31">
        <v>0</v>
      </c>
      <c r="AA94" s="31">
        <v>0</v>
      </c>
      <c r="AB94" s="31">
        <v>0</v>
      </c>
      <c r="AC94" s="31">
        <v>0</v>
      </c>
      <c r="AD94" s="31">
        <v>0</v>
      </c>
      <c r="AE94" s="31">
        <v>0</v>
      </c>
      <c r="AF94" t="s">
        <v>215</v>
      </c>
      <c r="AG94" s="32">
        <v>4</v>
      </c>
      <c r="AH94"/>
    </row>
    <row r="95" spans="1:34" x14ac:dyDescent="0.25">
      <c r="A95" t="s">
        <v>902</v>
      </c>
      <c r="B95" t="s">
        <v>492</v>
      </c>
      <c r="C95" t="s">
        <v>660</v>
      </c>
      <c r="D95" t="s">
        <v>789</v>
      </c>
      <c r="E95" s="31">
        <v>68.663043478260875</v>
      </c>
      <c r="F95" s="31">
        <v>2.8646271964540126</v>
      </c>
      <c r="G95" s="31">
        <v>2.5882697482982424</v>
      </c>
      <c r="H95" s="31">
        <v>0.36393066328953633</v>
      </c>
      <c r="I95" s="31">
        <v>0.28427259775209762</v>
      </c>
      <c r="J95" s="31">
        <v>196.69402173913042</v>
      </c>
      <c r="K95" s="31">
        <v>177.71847826086955</v>
      </c>
      <c r="L95" s="31">
        <v>24.98858695652175</v>
      </c>
      <c r="M95" s="31">
        <v>19.519021739130444</v>
      </c>
      <c r="N95" s="31">
        <v>0</v>
      </c>
      <c r="O95" s="31">
        <v>5.4695652173913043</v>
      </c>
      <c r="P95" s="31">
        <v>62.266847826086945</v>
      </c>
      <c r="Q95" s="31">
        <v>48.760869565217369</v>
      </c>
      <c r="R95" s="31">
        <v>13.505978260869572</v>
      </c>
      <c r="S95" s="31">
        <v>109.43858695652173</v>
      </c>
      <c r="T95" s="31">
        <v>103.21358695652174</v>
      </c>
      <c r="U95" s="31">
        <v>6.2249999999999996</v>
      </c>
      <c r="V95" s="31">
        <v>0</v>
      </c>
      <c r="W95" s="31">
        <v>0</v>
      </c>
      <c r="X95" s="31">
        <v>0</v>
      </c>
      <c r="Y95" s="31">
        <v>0</v>
      </c>
      <c r="Z95" s="31">
        <v>0</v>
      </c>
      <c r="AA95" s="31">
        <v>0</v>
      </c>
      <c r="AB95" s="31">
        <v>0</v>
      </c>
      <c r="AC95" s="31">
        <v>0</v>
      </c>
      <c r="AD95" s="31">
        <v>0</v>
      </c>
      <c r="AE95" s="31">
        <v>0</v>
      </c>
      <c r="AF95" t="s">
        <v>181</v>
      </c>
      <c r="AG95" s="32">
        <v>4</v>
      </c>
      <c r="AH95"/>
    </row>
    <row r="96" spans="1:34" x14ac:dyDescent="0.25">
      <c r="A96" t="s">
        <v>902</v>
      </c>
      <c r="B96" t="s">
        <v>373</v>
      </c>
      <c r="C96" t="s">
        <v>631</v>
      </c>
      <c r="D96" t="s">
        <v>827</v>
      </c>
      <c r="E96" s="31">
        <v>75.934782608695656</v>
      </c>
      <c r="F96" s="31">
        <v>3.3691883767535056</v>
      </c>
      <c r="G96" s="31">
        <v>3.272394789579157</v>
      </c>
      <c r="H96" s="31">
        <v>0.34362296020612659</v>
      </c>
      <c r="I96" s="31">
        <v>0.24682937303177788</v>
      </c>
      <c r="J96" s="31">
        <v>255.83858695652165</v>
      </c>
      <c r="K96" s="31">
        <v>248.48858695652166</v>
      </c>
      <c r="L96" s="31">
        <v>26.092934782608701</v>
      </c>
      <c r="M96" s="31">
        <v>18.7429347826087</v>
      </c>
      <c r="N96" s="31">
        <v>0</v>
      </c>
      <c r="O96" s="31">
        <v>7.3500000000000014</v>
      </c>
      <c r="P96" s="31">
        <v>50.627173913043464</v>
      </c>
      <c r="Q96" s="31">
        <v>50.627173913043464</v>
      </c>
      <c r="R96" s="31">
        <v>0</v>
      </c>
      <c r="S96" s="31">
        <v>179.11847826086949</v>
      </c>
      <c r="T96" s="31">
        <v>179.11847826086949</v>
      </c>
      <c r="U96" s="31">
        <v>0</v>
      </c>
      <c r="V96" s="31">
        <v>0</v>
      </c>
      <c r="W96" s="31">
        <v>48.007065217391307</v>
      </c>
      <c r="X96" s="31">
        <v>13.082608695652175</v>
      </c>
      <c r="Y96" s="31">
        <v>0</v>
      </c>
      <c r="Z96" s="31">
        <v>1.0891304347826087</v>
      </c>
      <c r="AA96" s="31">
        <v>15.858152173913044</v>
      </c>
      <c r="AB96" s="31">
        <v>0</v>
      </c>
      <c r="AC96" s="31">
        <v>17.97717391304348</v>
      </c>
      <c r="AD96" s="31">
        <v>0</v>
      </c>
      <c r="AE96" s="31">
        <v>0</v>
      </c>
      <c r="AF96" t="s">
        <v>60</v>
      </c>
      <c r="AG96" s="32">
        <v>4</v>
      </c>
      <c r="AH96"/>
    </row>
    <row r="97" spans="1:34" x14ac:dyDescent="0.25">
      <c r="A97" t="s">
        <v>902</v>
      </c>
      <c r="B97" t="s">
        <v>581</v>
      </c>
      <c r="C97" t="s">
        <v>616</v>
      </c>
      <c r="D97" t="s">
        <v>811</v>
      </c>
      <c r="E97" s="31">
        <v>43.293478260869563</v>
      </c>
      <c r="F97" s="31">
        <v>4.8124579462716541</v>
      </c>
      <c r="G97" s="31">
        <v>4.5824629676123525</v>
      </c>
      <c r="H97" s="31">
        <v>1.1839693698217422</v>
      </c>
      <c r="I97" s="31">
        <v>0.95397439116244021</v>
      </c>
      <c r="J97" s="31">
        <v>208.34804347826085</v>
      </c>
      <c r="K97" s="31">
        <v>198.39076086956521</v>
      </c>
      <c r="L97" s="31">
        <v>51.258152173913032</v>
      </c>
      <c r="M97" s="31">
        <v>41.300869565217383</v>
      </c>
      <c r="N97" s="31">
        <v>4.218152173913043</v>
      </c>
      <c r="O97" s="31">
        <v>5.7391304347826084</v>
      </c>
      <c r="P97" s="31">
        <v>57.698260869565225</v>
      </c>
      <c r="Q97" s="31">
        <v>57.698260869565225</v>
      </c>
      <c r="R97" s="31">
        <v>0</v>
      </c>
      <c r="S97" s="31">
        <v>99.391630434782599</v>
      </c>
      <c r="T97" s="31">
        <v>99.391630434782599</v>
      </c>
      <c r="U97" s="31">
        <v>0</v>
      </c>
      <c r="V97" s="31">
        <v>0</v>
      </c>
      <c r="W97" s="31">
        <v>0</v>
      </c>
      <c r="X97" s="31">
        <v>0</v>
      </c>
      <c r="Y97" s="31">
        <v>0</v>
      </c>
      <c r="Z97" s="31">
        <v>0</v>
      </c>
      <c r="AA97" s="31">
        <v>0</v>
      </c>
      <c r="AB97" s="31">
        <v>0</v>
      </c>
      <c r="AC97" s="31">
        <v>0</v>
      </c>
      <c r="AD97" s="31">
        <v>0</v>
      </c>
      <c r="AE97" s="31">
        <v>0</v>
      </c>
      <c r="AF97" t="s">
        <v>274</v>
      </c>
      <c r="AG97" s="32">
        <v>4</v>
      </c>
      <c r="AH97"/>
    </row>
    <row r="98" spans="1:34" x14ac:dyDescent="0.25">
      <c r="A98" t="s">
        <v>902</v>
      </c>
      <c r="B98" t="s">
        <v>465</v>
      </c>
      <c r="C98" t="s">
        <v>683</v>
      </c>
      <c r="D98" t="s">
        <v>779</v>
      </c>
      <c r="E98" s="31">
        <v>127.91304347826087</v>
      </c>
      <c r="F98" s="31">
        <v>2.620309313392251</v>
      </c>
      <c r="G98" s="31">
        <v>2.4091094493541814</v>
      </c>
      <c r="H98" s="31">
        <v>0.36529571719918413</v>
      </c>
      <c r="I98" s="31">
        <v>0.15411284840244727</v>
      </c>
      <c r="J98" s="31">
        <v>335.1717391304349</v>
      </c>
      <c r="K98" s="31">
        <v>308.15652173913054</v>
      </c>
      <c r="L98" s="31">
        <v>46.726086956521726</v>
      </c>
      <c r="M98" s="31">
        <v>19.713043478260865</v>
      </c>
      <c r="N98" s="31">
        <v>21.44782608695651</v>
      </c>
      <c r="O98" s="31">
        <v>5.5652173913043477</v>
      </c>
      <c r="P98" s="31">
        <v>110.66956521739132</v>
      </c>
      <c r="Q98" s="31">
        <v>110.66739130434784</v>
      </c>
      <c r="R98" s="31">
        <v>2.1739130434782609E-3</v>
      </c>
      <c r="S98" s="31">
        <v>177.77608695652182</v>
      </c>
      <c r="T98" s="31">
        <v>177.77608695652182</v>
      </c>
      <c r="U98" s="31">
        <v>0</v>
      </c>
      <c r="V98" s="31">
        <v>0</v>
      </c>
      <c r="W98" s="31">
        <v>6.8478260869565225E-2</v>
      </c>
      <c r="X98" s="31">
        <v>3.6956521739130437E-2</v>
      </c>
      <c r="Y98" s="31">
        <v>2.9347826086956522E-2</v>
      </c>
      <c r="Z98" s="31">
        <v>0</v>
      </c>
      <c r="AA98" s="31">
        <v>0</v>
      </c>
      <c r="AB98" s="31">
        <v>2.1739130434782609E-3</v>
      </c>
      <c r="AC98" s="31">
        <v>0</v>
      </c>
      <c r="AD98" s="31">
        <v>0</v>
      </c>
      <c r="AE98" s="31">
        <v>0</v>
      </c>
      <c r="AF98" t="s">
        <v>153</v>
      </c>
      <c r="AG98" s="32">
        <v>4</v>
      </c>
      <c r="AH98"/>
    </row>
    <row r="99" spans="1:34" x14ac:dyDescent="0.25">
      <c r="A99" t="s">
        <v>902</v>
      </c>
      <c r="B99" t="s">
        <v>424</v>
      </c>
      <c r="C99" t="s">
        <v>624</v>
      </c>
      <c r="D99" t="s">
        <v>827</v>
      </c>
      <c r="E99" s="31">
        <v>83.478260869565219</v>
      </c>
      <c r="F99" s="31">
        <v>4.1904869791666668</v>
      </c>
      <c r="G99" s="31">
        <v>3.8988606770833329</v>
      </c>
      <c r="H99" s="31">
        <v>0.7267174479166667</v>
      </c>
      <c r="I99" s="31">
        <v>0.4399088541666667</v>
      </c>
      <c r="J99" s="31">
        <v>349.8145652173913</v>
      </c>
      <c r="K99" s="31">
        <v>325.47010869565213</v>
      </c>
      <c r="L99" s="31">
        <v>60.665108695652179</v>
      </c>
      <c r="M99" s="31">
        <v>36.722826086956523</v>
      </c>
      <c r="N99" s="31">
        <v>19.377065217391308</v>
      </c>
      <c r="O99" s="31">
        <v>4.5652173913043477</v>
      </c>
      <c r="P99" s="31">
        <v>94.396739130434781</v>
      </c>
      <c r="Q99" s="31">
        <v>93.994565217391298</v>
      </c>
      <c r="R99" s="31">
        <v>0.40217391304347827</v>
      </c>
      <c r="S99" s="31">
        <v>194.75271739130434</v>
      </c>
      <c r="T99" s="31">
        <v>194.75271739130434</v>
      </c>
      <c r="U99" s="31">
        <v>0</v>
      </c>
      <c r="V99" s="31">
        <v>0</v>
      </c>
      <c r="W99" s="31">
        <v>102.08152173913044</v>
      </c>
      <c r="X99" s="31">
        <v>11.309782608695652</v>
      </c>
      <c r="Y99" s="31">
        <v>0</v>
      </c>
      <c r="Z99" s="31">
        <v>0</v>
      </c>
      <c r="AA99" s="31">
        <v>34.048913043478258</v>
      </c>
      <c r="AB99" s="31">
        <v>0</v>
      </c>
      <c r="AC99" s="31">
        <v>56.722826086956523</v>
      </c>
      <c r="AD99" s="31">
        <v>0</v>
      </c>
      <c r="AE99" s="31">
        <v>0</v>
      </c>
      <c r="AF99" t="s">
        <v>112</v>
      </c>
      <c r="AG99" s="32">
        <v>4</v>
      </c>
      <c r="AH99"/>
    </row>
    <row r="100" spans="1:34" x14ac:dyDescent="0.25">
      <c r="A100" t="s">
        <v>902</v>
      </c>
      <c r="B100" t="s">
        <v>410</v>
      </c>
      <c r="C100" t="s">
        <v>719</v>
      </c>
      <c r="D100" t="s">
        <v>813</v>
      </c>
      <c r="E100" s="31">
        <v>84.771739130434781</v>
      </c>
      <c r="F100" s="31">
        <v>3.7401897679189635</v>
      </c>
      <c r="G100" s="31">
        <v>3.4000371842543906</v>
      </c>
      <c r="H100" s="31">
        <v>0.59664572381074477</v>
      </c>
      <c r="I100" s="31">
        <v>0.46082702910629558</v>
      </c>
      <c r="J100" s="31">
        <v>317.06239130434778</v>
      </c>
      <c r="K100" s="31">
        <v>288.22706521739121</v>
      </c>
      <c r="L100" s="31">
        <v>50.578695652173899</v>
      </c>
      <c r="M100" s="31">
        <v>39.065108695652164</v>
      </c>
      <c r="N100" s="31">
        <v>6.7092391304347823</v>
      </c>
      <c r="O100" s="31">
        <v>4.8043478260869561</v>
      </c>
      <c r="P100" s="31">
        <v>101.84043478260867</v>
      </c>
      <c r="Q100" s="31">
        <v>84.518695652173875</v>
      </c>
      <c r="R100" s="31">
        <v>17.321739130434786</v>
      </c>
      <c r="S100" s="31">
        <v>164.64326086956521</v>
      </c>
      <c r="T100" s="31">
        <v>164.64326086956521</v>
      </c>
      <c r="U100" s="31">
        <v>0</v>
      </c>
      <c r="V100" s="31">
        <v>0</v>
      </c>
      <c r="W100" s="31">
        <v>0.15760869565217389</v>
      </c>
      <c r="X100" s="31">
        <v>2.1739130434782608E-2</v>
      </c>
      <c r="Y100" s="31">
        <v>0</v>
      </c>
      <c r="Z100" s="31">
        <v>0</v>
      </c>
      <c r="AA100" s="31">
        <v>0</v>
      </c>
      <c r="AB100" s="31">
        <v>0.1358695652173913</v>
      </c>
      <c r="AC100" s="31">
        <v>0</v>
      </c>
      <c r="AD100" s="31">
        <v>0</v>
      </c>
      <c r="AE100" s="31">
        <v>0</v>
      </c>
      <c r="AF100" t="s">
        <v>98</v>
      </c>
      <c r="AG100" s="32">
        <v>4</v>
      </c>
      <c r="AH100"/>
    </row>
    <row r="101" spans="1:34" x14ac:dyDescent="0.25">
      <c r="A101" t="s">
        <v>902</v>
      </c>
      <c r="B101" t="s">
        <v>542</v>
      </c>
      <c r="C101" t="s">
        <v>756</v>
      </c>
      <c r="D101" t="s">
        <v>804</v>
      </c>
      <c r="E101" s="31">
        <v>32.934782608695649</v>
      </c>
      <c r="F101" s="31">
        <v>3.4292904290429047</v>
      </c>
      <c r="G101" s="31">
        <v>3.112458745874588</v>
      </c>
      <c r="H101" s="31">
        <v>0.74344554455445566</v>
      </c>
      <c r="I101" s="31">
        <v>0.58238943894389461</v>
      </c>
      <c r="J101" s="31">
        <v>112.9429347826087</v>
      </c>
      <c r="K101" s="31">
        <v>102.50815217391305</v>
      </c>
      <c r="L101" s="31">
        <v>24.485217391304353</v>
      </c>
      <c r="M101" s="31">
        <v>19.180869565217396</v>
      </c>
      <c r="N101" s="31">
        <v>0</v>
      </c>
      <c r="O101" s="31">
        <v>5.304347826086957</v>
      </c>
      <c r="P101" s="31">
        <v>25.373043478260865</v>
      </c>
      <c r="Q101" s="31">
        <v>20.242608695652169</v>
      </c>
      <c r="R101" s="31">
        <v>5.1304347826086953</v>
      </c>
      <c r="S101" s="31">
        <v>63.084673913043481</v>
      </c>
      <c r="T101" s="31">
        <v>53.639130434782608</v>
      </c>
      <c r="U101" s="31">
        <v>9.4455434782608716</v>
      </c>
      <c r="V101" s="31">
        <v>0</v>
      </c>
      <c r="W101" s="31">
        <v>0</v>
      </c>
      <c r="X101" s="31">
        <v>0</v>
      </c>
      <c r="Y101" s="31">
        <v>0</v>
      </c>
      <c r="Z101" s="31">
        <v>0</v>
      </c>
      <c r="AA101" s="31">
        <v>0</v>
      </c>
      <c r="AB101" s="31">
        <v>0</v>
      </c>
      <c r="AC101" s="31">
        <v>0</v>
      </c>
      <c r="AD101" s="31">
        <v>0</v>
      </c>
      <c r="AE101" s="31">
        <v>0</v>
      </c>
      <c r="AF101" t="s">
        <v>232</v>
      </c>
      <c r="AG101" s="32">
        <v>4</v>
      </c>
      <c r="AH101"/>
    </row>
    <row r="102" spans="1:34" x14ac:dyDescent="0.25">
      <c r="A102" t="s">
        <v>902</v>
      </c>
      <c r="B102" t="s">
        <v>600</v>
      </c>
      <c r="C102" t="s">
        <v>642</v>
      </c>
      <c r="D102" t="s">
        <v>809</v>
      </c>
      <c r="E102" s="31">
        <v>43.402173913043477</v>
      </c>
      <c r="F102" s="31">
        <v>4.1157776108189337</v>
      </c>
      <c r="G102" s="31">
        <v>3.9647633358377159</v>
      </c>
      <c r="H102" s="31">
        <v>0.24718256949661907</v>
      </c>
      <c r="I102" s="31">
        <v>9.6168294515401959E-2</v>
      </c>
      <c r="J102" s="31">
        <v>178.63369565217391</v>
      </c>
      <c r="K102" s="31">
        <v>172.07934782608694</v>
      </c>
      <c r="L102" s="31">
        <v>10.728260869565217</v>
      </c>
      <c r="M102" s="31">
        <v>4.1739130434782608</v>
      </c>
      <c r="N102" s="31">
        <v>0</v>
      </c>
      <c r="O102" s="31">
        <v>6.5543478260869561</v>
      </c>
      <c r="P102" s="31">
        <v>50.980978260869563</v>
      </c>
      <c r="Q102" s="31">
        <v>50.980978260869563</v>
      </c>
      <c r="R102" s="31">
        <v>0</v>
      </c>
      <c r="S102" s="31">
        <v>116.92445652173913</v>
      </c>
      <c r="T102" s="31">
        <v>97.188043478260866</v>
      </c>
      <c r="U102" s="31">
        <v>19.736413043478262</v>
      </c>
      <c r="V102" s="31">
        <v>0</v>
      </c>
      <c r="W102" s="31">
        <v>0</v>
      </c>
      <c r="X102" s="31">
        <v>0</v>
      </c>
      <c r="Y102" s="31">
        <v>0</v>
      </c>
      <c r="Z102" s="31">
        <v>0</v>
      </c>
      <c r="AA102" s="31">
        <v>0</v>
      </c>
      <c r="AB102" s="31">
        <v>0</v>
      </c>
      <c r="AC102" s="31">
        <v>0</v>
      </c>
      <c r="AD102" s="31">
        <v>0</v>
      </c>
      <c r="AE102" s="31">
        <v>0</v>
      </c>
      <c r="AF102" t="s">
        <v>293</v>
      </c>
      <c r="AG102" s="32">
        <v>4</v>
      </c>
      <c r="AH102"/>
    </row>
    <row r="103" spans="1:34" x14ac:dyDescent="0.25">
      <c r="A103" t="s">
        <v>902</v>
      </c>
      <c r="B103" t="s">
        <v>483</v>
      </c>
      <c r="C103" t="s">
        <v>642</v>
      </c>
      <c r="D103" t="s">
        <v>809</v>
      </c>
      <c r="E103" s="31">
        <v>38.641304347826086</v>
      </c>
      <c r="F103" s="31">
        <v>4.1066807313642757</v>
      </c>
      <c r="G103" s="31">
        <v>3.5547116736990154</v>
      </c>
      <c r="H103" s="31">
        <v>0.6528129395218002</v>
      </c>
      <c r="I103" s="31">
        <v>0.41209563994374127</v>
      </c>
      <c r="J103" s="31">
        <v>158.6875</v>
      </c>
      <c r="K103" s="31">
        <v>137.35869565217391</v>
      </c>
      <c r="L103" s="31">
        <v>25.225543478260867</v>
      </c>
      <c r="M103" s="31">
        <v>15.923913043478262</v>
      </c>
      <c r="N103" s="31">
        <v>4.7038043478260869</v>
      </c>
      <c r="O103" s="31">
        <v>4.5978260869565215</v>
      </c>
      <c r="P103" s="31">
        <v>68.385869565217391</v>
      </c>
      <c r="Q103" s="31">
        <v>56.358695652173914</v>
      </c>
      <c r="R103" s="31">
        <v>12.027173913043478</v>
      </c>
      <c r="S103" s="31">
        <v>65.076086956521735</v>
      </c>
      <c r="T103" s="31">
        <v>59.684782608695649</v>
      </c>
      <c r="U103" s="31">
        <v>5.3913043478260869</v>
      </c>
      <c r="V103" s="31">
        <v>0</v>
      </c>
      <c r="W103" s="31">
        <v>0</v>
      </c>
      <c r="X103" s="31">
        <v>0</v>
      </c>
      <c r="Y103" s="31">
        <v>0</v>
      </c>
      <c r="Z103" s="31">
        <v>0</v>
      </c>
      <c r="AA103" s="31">
        <v>0</v>
      </c>
      <c r="AB103" s="31">
        <v>0</v>
      </c>
      <c r="AC103" s="31">
        <v>0</v>
      </c>
      <c r="AD103" s="31">
        <v>0</v>
      </c>
      <c r="AE103" s="31">
        <v>0</v>
      </c>
      <c r="AF103" t="s">
        <v>171</v>
      </c>
      <c r="AG103" s="32">
        <v>4</v>
      </c>
      <c r="AH103"/>
    </row>
    <row r="104" spans="1:34" x14ac:dyDescent="0.25">
      <c r="A104" t="s">
        <v>902</v>
      </c>
      <c r="B104" t="s">
        <v>609</v>
      </c>
      <c r="C104" t="s">
        <v>642</v>
      </c>
      <c r="D104" t="s">
        <v>809</v>
      </c>
      <c r="E104" s="31">
        <v>28.152173913043477</v>
      </c>
      <c r="F104" s="31">
        <v>3.6217837837837838</v>
      </c>
      <c r="G104" s="31">
        <v>3.1864555984555984</v>
      </c>
      <c r="H104" s="31">
        <v>0.18310810810810813</v>
      </c>
      <c r="I104" s="31">
        <v>0.1027992277992278</v>
      </c>
      <c r="J104" s="31">
        <v>101.96108695652174</v>
      </c>
      <c r="K104" s="31">
        <v>89.705652173913037</v>
      </c>
      <c r="L104" s="31">
        <v>5.1548913043478262</v>
      </c>
      <c r="M104" s="31">
        <v>2.8940217391304346</v>
      </c>
      <c r="N104" s="31">
        <v>2.2608695652173911</v>
      </c>
      <c r="O104" s="31">
        <v>0</v>
      </c>
      <c r="P104" s="31">
        <v>30.697499999999998</v>
      </c>
      <c r="Q104" s="31">
        <v>20.702934782608693</v>
      </c>
      <c r="R104" s="31">
        <v>9.9945652173913047</v>
      </c>
      <c r="S104" s="31">
        <v>66.108695652173907</v>
      </c>
      <c r="T104" s="31">
        <v>66.108695652173907</v>
      </c>
      <c r="U104" s="31">
        <v>0</v>
      </c>
      <c r="V104" s="31">
        <v>0</v>
      </c>
      <c r="W104" s="31">
        <v>0</v>
      </c>
      <c r="X104" s="31">
        <v>0</v>
      </c>
      <c r="Y104" s="31">
        <v>0</v>
      </c>
      <c r="Z104" s="31">
        <v>0</v>
      </c>
      <c r="AA104" s="31">
        <v>0</v>
      </c>
      <c r="AB104" s="31">
        <v>0</v>
      </c>
      <c r="AC104" s="31">
        <v>0</v>
      </c>
      <c r="AD104" s="31">
        <v>0</v>
      </c>
      <c r="AE104" s="31">
        <v>0</v>
      </c>
      <c r="AF104" t="s">
        <v>302</v>
      </c>
      <c r="AG104" s="32">
        <v>4</v>
      </c>
      <c r="AH104"/>
    </row>
    <row r="105" spans="1:34" x14ac:dyDescent="0.25">
      <c r="A105" t="s">
        <v>902</v>
      </c>
      <c r="B105" t="s">
        <v>419</v>
      </c>
      <c r="C105" t="s">
        <v>696</v>
      </c>
      <c r="D105" t="s">
        <v>848</v>
      </c>
      <c r="E105" s="31">
        <v>47.043478260869563</v>
      </c>
      <c r="F105" s="31">
        <v>2.5703558225508321</v>
      </c>
      <c r="G105" s="31">
        <v>2.4049792051756009</v>
      </c>
      <c r="H105" s="31">
        <v>0.35859519408502777</v>
      </c>
      <c r="I105" s="31">
        <v>0.30533733826247694</v>
      </c>
      <c r="J105" s="31">
        <v>120.91847826086956</v>
      </c>
      <c r="K105" s="31">
        <v>113.13858695652175</v>
      </c>
      <c r="L105" s="31">
        <v>16.869565217391305</v>
      </c>
      <c r="M105" s="31">
        <v>14.364130434782609</v>
      </c>
      <c r="N105" s="31">
        <v>0</v>
      </c>
      <c r="O105" s="31">
        <v>2.5054347826086958</v>
      </c>
      <c r="P105" s="31">
        <v>48.163043478260875</v>
      </c>
      <c r="Q105" s="31">
        <v>42.888586956521742</v>
      </c>
      <c r="R105" s="31">
        <v>5.2744565217391308</v>
      </c>
      <c r="S105" s="31">
        <v>55.885869565217391</v>
      </c>
      <c r="T105" s="31">
        <v>55.885869565217391</v>
      </c>
      <c r="U105" s="31">
        <v>0</v>
      </c>
      <c r="V105" s="31">
        <v>0</v>
      </c>
      <c r="W105" s="31">
        <v>0</v>
      </c>
      <c r="X105" s="31">
        <v>0</v>
      </c>
      <c r="Y105" s="31">
        <v>0</v>
      </c>
      <c r="Z105" s="31">
        <v>0</v>
      </c>
      <c r="AA105" s="31">
        <v>0</v>
      </c>
      <c r="AB105" s="31">
        <v>0</v>
      </c>
      <c r="AC105" s="31">
        <v>0</v>
      </c>
      <c r="AD105" s="31">
        <v>0</v>
      </c>
      <c r="AE105" s="31">
        <v>0</v>
      </c>
      <c r="AF105" t="s">
        <v>107</v>
      </c>
      <c r="AG105" s="32">
        <v>4</v>
      </c>
      <c r="AH105"/>
    </row>
    <row r="106" spans="1:34" x14ac:dyDescent="0.25">
      <c r="A106" t="s">
        <v>902</v>
      </c>
      <c r="B106" t="s">
        <v>335</v>
      </c>
      <c r="C106" t="s">
        <v>699</v>
      </c>
      <c r="D106" t="s">
        <v>801</v>
      </c>
      <c r="E106" s="31">
        <v>334.98913043478262</v>
      </c>
      <c r="F106" s="31">
        <v>3.3979580778091445</v>
      </c>
      <c r="G106" s="31">
        <v>3.2701391998442526</v>
      </c>
      <c r="H106" s="31">
        <v>0.35874785035205553</v>
      </c>
      <c r="I106" s="31">
        <v>0.26244362244070213</v>
      </c>
      <c r="J106" s="31">
        <v>1138.2790217391307</v>
      </c>
      <c r="K106" s="31">
        <v>1095.461086956522</v>
      </c>
      <c r="L106" s="31">
        <v>120.17663043478261</v>
      </c>
      <c r="M106" s="31">
        <v>87.915760869565219</v>
      </c>
      <c r="N106" s="31">
        <v>26.695652173913043</v>
      </c>
      <c r="O106" s="31">
        <v>5.5652173913043477</v>
      </c>
      <c r="P106" s="31">
        <v>374.00532608695659</v>
      </c>
      <c r="Q106" s="31">
        <v>363.44826086956527</v>
      </c>
      <c r="R106" s="31">
        <v>10.557065217391305</v>
      </c>
      <c r="S106" s="31">
        <v>644.09706521739133</v>
      </c>
      <c r="T106" s="31">
        <v>630.52369565217396</v>
      </c>
      <c r="U106" s="31">
        <v>13.573369565217391</v>
      </c>
      <c r="V106" s="31">
        <v>0</v>
      </c>
      <c r="W106" s="31">
        <v>148.44086956521738</v>
      </c>
      <c r="X106" s="31">
        <v>0</v>
      </c>
      <c r="Y106" s="31">
        <v>0</v>
      </c>
      <c r="Z106" s="31">
        <v>0</v>
      </c>
      <c r="AA106" s="31">
        <v>66.412717391304355</v>
      </c>
      <c r="AB106" s="31">
        <v>0</v>
      </c>
      <c r="AC106" s="31">
        <v>82.028152173913043</v>
      </c>
      <c r="AD106" s="31">
        <v>0</v>
      </c>
      <c r="AE106" s="31">
        <v>0</v>
      </c>
      <c r="AF106" t="s">
        <v>22</v>
      </c>
      <c r="AG106" s="32">
        <v>4</v>
      </c>
      <c r="AH106"/>
    </row>
    <row r="107" spans="1:34" x14ac:dyDescent="0.25">
      <c r="A107" t="s">
        <v>902</v>
      </c>
      <c r="B107" t="s">
        <v>551</v>
      </c>
      <c r="C107" t="s">
        <v>673</v>
      </c>
      <c r="D107" t="s">
        <v>832</v>
      </c>
      <c r="E107" s="31">
        <v>74.456521739130437</v>
      </c>
      <c r="F107" s="31">
        <v>4.1316335766423355</v>
      </c>
      <c r="G107" s="31">
        <v>3.6936043795620441</v>
      </c>
      <c r="H107" s="31">
        <v>0.36306569343065692</v>
      </c>
      <c r="I107" s="31">
        <v>0.17445255474452556</v>
      </c>
      <c r="J107" s="31">
        <v>307.6270652173913</v>
      </c>
      <c r="K107" s="31">
        <v>275.01293478260874</v>
      </c>
      <c r="L107" s="31">
        <v>27.032608695652172</v>
      </c>
      <c r="M107" s="31">
        <v>12.989130434782609</v>
      </c>
      <c r="N107" s="31">
        <v>9.1385869565217384</v>
      </c>
      <c r="O107" s="31">
        <v>4.9048913043478262</v>
      </c>
      <c r="P107" s="31">
        <v>109.68206521739131</v>
      </c>
      <c r="Q107" s="31">
        <v>91.111413043478265</v>
      </c>
      <c r="R107" s="31">
        <v>18.570652173913043</v>
      </c>
      <c r="S107" s="31">
        <v>170.91239130434789</v>
      </c>
      <c r="T107" s="31">
        <v>159.68956521739136</v>
      </c>
      <c r="U107" s="31">
        <v>11.222826086956522</v>
      </c>
      <c r="V107" s="31">
        <v>0</v>
      </c>
      <c r="W107" s="31">
        <v>43.978260869565219</v>
      </c>
      <c r="X107" s="31">
        <v>2.1820652173913042</v>
      </c>
      <c r="Y107" s="31">
        <v>0</v>
      </c>
      <c r="Z107" s="31">
        <v>0</v>
      </c>
      <c r="AA107" s="31">
        <v>3.6820652173913042</v>
      </c>
      <c r="AB107" s="31">
        <v>0</v>
      </c>
      <c r="AC107" s="31">
        <v>38.114130434782609</v>
      </c>
      <c r="AD107" s="31">
        <v>0</v>
      </c>
      <c r="AE107" s="31">
        <v>0</v>
      </c>
      <c r="AF107" t="s">
        <v>242</v>
      </c>
      <c r="AG107" s="32">
        <v>4</v>
      </c>
      <c r="AH107"/>
    </row>
    <row r="108" spans="1:34" x14ac:dyDescent="0.25">
      <c r="A108" t="s">
        <v>902</v>
      </c>
      <c r="B108" t="s">
        <v>399</v>
      </c>
      <c r="C108" t="s">
        <v>625</v>
      </c>
      <c r="D108" t="s">
        <v>786</v>
      </c>
      <c r="E108" s="31">
        <v>68.521739130434781</v>
      </c>
      <c r="F108" s="31">
        <v>3.7919178299492393</v>
      </c>
      <c r="G108" s="31">
        <v>3.4112341370558372</v>
      </c>
      <c r="H108" s="31">
        <v>0.48662277918781732</v>
      </c>
      <c r="I108" s="31">
        <v>0.17756662436548229</v>
      </c>
      <c r="J108" s="31">
        <v>259.82880434782612</v>
      </c>
      <c r="K108" s="31">
        <v>233.7436956521739</v>
      </c>
      <c r="L108" s="31">
        <v>33.344239130434786</v>
      </c>
      <c r="M108" s="31">
        <v>12.167173913043483</v>
      </c>
      <c r="N108" s="31">
        <v>15.872717391304352</v>
      </c>
      <c r="O108" s="31">
        <v>5.3043478260869561</v>
      </c>
      <c r="P108" s="31">
        <v>102.96163043478261</v>
      </c>
      <c r="Q108" s="31">
        <v>98.053586956521741</v>
      </c>
      <c r="R108" s="31">
        <v>4.9080434782608711</v>
      </c>
      <c r="S108" s="31">
        <v>123.5229347826087</v>
      </c>
      <c r="T108" s="31">
        <v>116.90760869565217</v>
      </c>
      <c r="U108" s="31">
        <v>6.6153260869565216</v>
      </c>
      <c r="V108" s="31">
        <v>0</v>
      </c>
      <c r="W108" s="31">
        <v>0</v>
      </c>
      <c r="X108" s="31">
        <v>0</v>
      </c>
      <c r="Y108" s="31">
        <v>0</v>
      </c>
      <c r="Z108" s="31">
        <v>0</v>
      </c>
      <c r="AA108" s="31">
        <v>0</v>
      </c>
      <c r="AB108" s="31">
        <v>0</v>
      </c>
      <c r="AC108" s="31">
        <v>0</v>
      </c>
      <c r="AD108" s="31">
        <v>0</v>
      </c>
      <c r="AE108" s="31">
        <v>0</v>
      </c>
      <c r="AF108" t="s">
        <v>86</v>
      </c>
      <c r="AG108" s="32">
        <v>4</v>
      </c>
      <c r="AH108"/>
    </row>
    <row r="109" spans="1:34" x14ac:dyDescent="0.25">
      <c r="A109" t="s">
        <v>902</v>
      </c>
      <c r="B109" t="s">
        <v>392</v>
      </c>
      <c r="C109" t="s">
        <v>661</v>
      </c>
      <c r="D109" t="s">
        <v>843</v>
      </c>
      <c r="E109" s="31">
        <v>130.07608695652175</v>
      </c>
      <c r="F109" s="31">
        <v>3.2247756329907244</v>
      </c>
      <c r="G109" s="31">
        <v>2.9688426506225452</v>
      </c>
      <c r="H109" s="31">
        <v>0.5080504721316953</v>
      </c>
      <c r="I109" s="31">
        <v>0.28695328820924199</v>
      </c>
      <c r="J109" s="31">
        <v>419.46619565217395</v>
      </c>
      <c r="K109" s="31">
        <v>386.1754347826087</v>
      </c>
      <c r="L109" s="31">
        <v>66.085217391304326</v>
      </c>
      <c r="M109" s="31">
        <v>37.325760869565208</v>
      </c>
      <c r="N109" s="31">
        <v>23.639891304347824</v>
      </c>
      <c r="O109" s="31">
        <v>5.1195652173913047</v>
      </c>
      <c r="P109" s="31">
        <v>156.95793478260876</v>
      </c>
      <c r="Q109" s="31">
        <v>152.42663043478268</v>
      </c>
      <c r="R109" s="31">
        <v>4.5313043478260866</v>
      </c>
      <c r="S109" s="31">
        <v>196.42304347826084</v>
      </c>
      <c r="T109" s="31">
        <v>196.42304347826084</v>
      </c>
      <c r="U109" s="31">
        <v>0</v>
      </c>
      <c r="V109" s="31">
        <v>0</v>
      </c>
      <c r="W109" s="31">
        <v>0</v>
      </c>
      <c r="X109" s="31">
        <v>0</v>
      </c>
      <c r="Y109" s="31">
        <v>0</v>
      </c>
      <c r="Z109" s="31">
        <v>0</v>
      </c>
      <c r="AA109" s="31">
        <v>0</v>
      </c>
      <c r="AB109" s="31">
        <v>0</v>
      </c>
      <c r="AC109" s="31">
        <v>0</v>
      </c>
      <c r="AD109" s="31">
        <v>0</v>
      </c>
      <c r="AE109" s="31">
        <v>0</v>
      </c>
      <c r="AF109" t="s">
        <v>79</v>
      </c>
      <c r="AG109" s="32">
        <v>4</v>
      </c>
      <c r="AH109"/>
    </row>
    <row r="110" spans="1:34" x14ac:dyDescent="0.25">
      <c r="A110" t="s">
        <v>902</v>
      </c>
      <c r="B110" t="s">
        <v>553</v>
      </c>
      <c r="C110" t="s">
        <v>713</v>
      </c>
      <c r="D110" t="s">
        <v>822</v>
      </c>
      <c r="E110" s="31">
        <v>58.173913043478258</v>
      </c>
      <c r="F110" s="31">
        <v>4.2015003736920784</v>
      </c>
      <c r="G110" s="31">
        <v>3.6799794469357257</v>
      </c>
      <c r="H110" s="31">
        <v>0.69670964125560519</v>
      </c>
      <c r="I110" s="31">
        <v>0.42961509715994001</v>
      </c>
      <c r="J110" s="31">
        <v>244.41771739130439</v>
      </c>
      <c r="K110" s="31">
        <v>214.07880434782612</v>
      </c>
      <c r="L110" s="31">
        <v>40.530326086956507</v>
      </c>
      <c r="M110" s="31">
        <v>24.992391304347812</v>
      </c>
      <c r="N110" s="31">
        <v>10.49445652173913</v>
      </c>
      <c r="O110" s="31">
        <v>5.0434782608695654</v>
      </c>
      <c r="P110" s="31">
        <v>70.652826086956509</v>
      </c>
      <c r="Q110" s="31">
        <v>55.851847826086946</v>
      </c>
      <c r="R110" s="31">
        <v>14.800978260869568</v>
      </c>
      <c r="S110" s="31">
        <v>133.23456521739138</v>
      </c>
      <c r="T110" s="31">
        <v>133.23456521739138</v>
      </c>
      <c r="U110" s="31">
        <v>0</v>
      </c>
      <c r="V110" s="31">
        <v>0</v>
      </c>
      <c r="W110" s="31">
        <v>0</v>
      </c>
      <c r="X110" s="31">
        <v>0</v>
      </c>
      <c r="Y110" s="31">
        <v>0</v>
      </c>
      <c r="Z110" s="31">
        <v>0</v>
      </c>
      <c r="AA110" s="31">
        <v>0</v>
      </c>
      <c r="AB110" s="31">
        <v>0</v>
      </c>
      <c r="AC110" s="31">
        <v>0</v>
      </c>
      <c r="AD110" s="31">
        <v>0</v>
      </c>
      <c r="AE110" s="31">
        <v>0</v>
      </c>
      <c r="AF110" t="s">
        <v>245</v>
      </c>
      <c r="AG110" s="32">
        <v>4</v>
      </c>
      <c r="AH110"/>
    </row>
    <row r="111" spans="1:34" x14ac:dyDescent="0.25">
      <c r="A111" t="s">
        <v>902</v>
      </c>
      <c r="B111" t="s">
        <v>610</v>
      </c>
      <c r="C111" t="s">
        <v>659</v>
      </c>
      <c r="D111" t="s">
        <v>823</v>
      </c>
      <c r="E111" s="31">
        <v>27.510869565217391</v>
      </c>
      <c r="F111" s="31">
        <v>3.2393915448439348</v>
      </c>
      <c r="G111" s="31">
        <v>2.9000039510075064</v>
      </c>
      <c r="H111" s="31">
        <v>0.55421967601738442</v>
      </c>
      <c r="I111" s="31">
        <v>0.38985776372975101</v>
      </c>
      <c r="J111" s="31">
        <v>89.118478260869551</v>
      </c>
      <c r="K111" s="31">
        <v>79.781630434782599</v>
      </c>
      <c r="L111" s="31">
        <v>15.247065217391302</v>
      </c>
      <c r="M111" s="31">
        <v>10.725326086956519</v>
      </c>
      <c r="N111" s="31">
        <v>0</v>
      </c>
      <c r="O111" s="31">
        <v>4.5217391304347823</v>
      </c>
      <c r="P111" s="31">
        <v>29.981630434782605</v>
      </c>
      <c r="Q111" s="31">
        <v>25.166521739130431</v>
      </c>
      <c r="R111" s="31">
        <v>4.8151086956521745</v>
      </c>
      <c r="S111" s="31">
        <v>43.889782608695647</v>
      </c>
      <c r="T111" s="31">
        <v>43.889782608695647</v>
      </c>
      <c r="U111" s="31">
        <v>0</v>
      </c>
      <c r="V111" s="31">
        <v>0</v>
      </c>
      <c r="W111" s="31">
        <v>0</v>
      </c>
      <c r="X111" s="31">
        <v>0</v>
      </c>
      <c r="Y111" s="31">
        <v>0</v>
      </c>
      <c r="Z111" s="31">
        <v>0</v>
      </c>
      <c r="AA111" s="31">
        <v>0</v>
      </c>
      <c r="AB111" s="31">
        <v>0</v>
      </c>
      <c r="AC111" s="31">
        <v>0</v>
      </c>
      <c r="AD111" s="31">
        <v>0</v>
      </c>
      <c r="AE111" s="31">
        <v>0</v>
      </c>
      <c r="AF111" t="s">
        <v>303</v>
      </c>
      <c r="AG111" s="32">
        <v>4</v>
      </c>
      <c r="AH111"/>
    </row>
    <row r="112" spans="1:34" x14ac:dyDescent="0.25">
      <c r="A112" t="s">
        <v>902</v>
      </c>
      <c r="B112" t="s">
        <v>454</v>
      </c>
      <c r="C112" t="s">
        <v>731</v>
      </c>
      <c r="D112" t="s">
        <v>850</v>
      </c>
      <c r="E112" s="31">
        <v>51.413043478260867</v>
      </c>
      <c r="F112" s="31">
        <v>2.8087737843551794</v>
      </c>
      <c r="G112" s="31">
        <v>2.4997357293868925</v>
      </c>
      <c r="H112" s="31">
        <v>0.41585623678646938</v>
      </c>
      <c r="I112" s="31">
        <v>0.10681818181818181</v>
      </c>
      <c r="J112" s="31">
        <v>144.40760869565216</v>
      </c>
      <c r="K112" s="31">
        <v>128.51902173913044</v>
      </c>
      <c r="L112" s="31">
        <v>21.380434782608695</v>
      </c>
      <c r="M112" s="31">
        <v>5.4918478260869561</v>
      </c>
      <c r="N112" s="31">
        <v>10.315217391304348</v>
      </c>
      <c r="O112" s="31">
        <v>5.5733695652173916</v>
      </c>
      <c r="P112" s="31">
        <v>35.032608695652172</v>
      </c>
      <c r="Q112" s="31">
        <v>35.032608695652172</v>
      </c>
      <c r="R112" s="31">
        <v>0</v>
      </c>
      <c r="S112" s="31">
        <v>87.994565217391298</v>
      </c>
      <c r="T112" s="31">
        <v>87.994565217391298</v>
      </c>
      <c r="U112" s="31">
        <v>0</v>
      </c>
      <c r="V112" s="31">
        <v>0</v>
      </c>
      <c r="W112" s="31">
        <v>0</v>
      </c>
      <c r="X112" s="31">
        <v>0</v>
      </c>
      <c r="Y112" s="31">
        <v>0</v>
      </c>
      <c r="Z112" s="31">
        <v>0</v>
      </c>
      <c r="AA112" s="31">
        <v>0</v>
      </c>
      <c r="AB112" s="31">
        <v>0</v>
      </c>
      <c r="AC112" s="31">
        <v>0</v>
      </c>
      <c r="AD112" s="31">
        <v>0</v>
      </c>
      <c r="AE112" s="31">
        <v>0</v>
      </c>
      <c r="AF112" t="s">
        <v>142</v>
      </c>
      <c r="AG112" s="32">
        <v>4</v>
      </c>
      <c r="AH112"/>
    </row>
    <row r="113" spans="1:34" x14ac:dyDescent="0.25">
      <c r="A113" t="s">
        <v>902</v>
      </c>
      <c r="B113" t="s">
        <v>481</v>
      </c>
      <c r="C113" t="s">
        <v>740</v>
      </c>
      <c r="D113" t="s">
        <v>846</v>
      </c>
      <c r="E113" s="31">
        <v>33.619565217391305</v>
      </c>
      <c r="F113" s="31">
        <v>3.2570772712576792</v>
      </c>
      <c r="G113" s="31">
        <v>2.9363853863562892</v>
      </c>
      <c r="H113" s="31">
        <v>0.49132557387649534</v>
      </c>
      <c r="I113" s="31">
        <v>0.32064662140316852</v>
      </c>
      <c r="J113" s="31">
        <v>109.50152173913045</v>
      </c>
      <c r="K113" s="31">
        <v>98.720000000000027</v>
      </c>
      <c r="L113" s="31">
        <v>16.518152173913045</v>
      </c>
      <c r="M113" s="31">
        <v>10.780000000000003</v>
      </c>
      <c r="N113" s="31">
        <v>0.22750000000000001</v>
      </c>
      <c r="O113" s="31">
        <v>5.5106521739130434</v>
      </c>
      <c r="P113" s="31">
        <v>42.528913043478255</v>
      </c>
      <c r="Q113" s="31">
        <v>37.485543478260865</v>
      </c>
      <c r="R113" s="31">
        <v>5.0433695652173904</v>
      </c>
      <c r="S113" s="31">
        <v>50.454456521739154</v>
      </c>
      <c r="T113" s="31">
        <v>50.394456521739151</v>
      </c>
      <c r="U113" s="31">
        <v>0.06</v>
      </c>
      <c r="V113" s="31">
        <v>0</v>
      </c>
      <c r="W113" s="31">
        <v>0</v>
      </c>
      <c r="X113" s="31">
        <v>0</v>
      </c>
      <c r="Y113" s="31">
        <v>0</v>
      </c>
      <c r="Z113" s="31">
        <v>0</v>
      </c>
      <c r="AA113" s="31">
        <v>0</v>
      </c>
      <c r="AB113" s="31">
        <v>0</v>
      </c>
      <c r="AC113" s="31">
        <v>0</v>
      </c>
      <c r="AD113" s="31">
        <v>0</v>
      </c>
      <c r="AE113" s="31">
        <v>0</v>
      </c>
      <c r="AF113" t="s">
        <v>169</v>
      </c>
      <c r="AG113" s="32">
        <v>4</v>
      </c>
      <c r="AH113"/>
    </row>
    <row r="114" spans="1:34" x14ac:dyDescent="0.25">
      <c r="A114" t="s">
        <v>902</v>
      </c>
      <c r="B114" t="s">
        <v>547</v>
      </c>
      <c r="C114" t="s">
        <v>713</v>
      </c>
      <c r="D114" t="s">
        <v>822</v>
      </c>
      <c r="E114" s="31">
        <v>65.956521739130437</v>
      </c>
      <c r="F114" s="31">
        <v>3.6773368490441665</v>
      </c>
      <c r="G114" s="31">
        <v>3.2738019116677655</v>
      </c>
      <c r="H114" s="31">
        <v>0.55985992089650627</v>
      </c>
      <c r="I114" s="31">
        <v>0.30433915622940011</v>
      </c>
      <c r="J114" s="31">
        <v>242.54434782608698</v>
      </c>
      <c r="K114" s="31">
        <v>215.92858695652177</v>
      </c>
      <c r="L114" s="31">
        <v>36.926413043478263</v>
      </c>
      <c r="M114" s="31">
        <v>20.073152173913044</v>
      </c>
      <c r="N114" s="31">
        <v>11.391304347826088</v>
      </c>
      <c r="O114" s="31">
        <v>5.4619565217391308</v>
      </c>
      <c r="P114" s="31">
        <v>77.931956521739124</v>
      </c>
      <c r="Q114" s="31">
        <v>68.169456521739122</v>
      </c>
      <c r="R114" s="31">
        <v>9.7625000000000011</v>
      </c>
      <c r="S114" s="31">
        <v>127.68597826086959</v>
      </c>
      <c r="T114" s="31">
        <v>127.68597826086959</v>
      </c>
      <c r="U114" s="31">
        <v>0</v>
      </c>
      <c r="V114" s="31">
        <v>0</v>
      </c>
      <c r="W114" s="31">
        <v>0.81521739130434778</v>
      </c>
      <c r="X114" s="31">
        <v>0.11956521739130435</v>
      </c>
      <c r="Y114" s="31">
        <v>0.69565217391304346</v>
      </c>
      <c r="Z114" s="31">
        <v>0</v>
      </c>
      <c r="AA114" s="31">
        <v>0</v>
      </c>
      <c r="AB114" s="31">
        <v>0</v>
      </c>
      <c r="AC114" s="31">
        <v>0</v>
      </c>
      <c r="AD114" s="31">
        <v>0</v>
      </c>
      <c r="AE114" s="31">
        <v>0</v>
      </c>
      <c r="AF114" t="s">
        <v>237</v>
      </c>
      <c r="AG114" s="32">
        <v>4</v>
      </c>
      <c r="AH114"/>
    </row>
    <row r="115" spans="1:34" x14ac:dyDescent="0.25">
      <c r="A115" t="s">
        <v>902</v>
      </c>
      <c r="B115" t="s">
        <v>471</v>
      </c>
      <c r="C115" t="s">
        <v>653</v>
      </c>
      <c r="D115" t="s">
        <v>807</v>
      </c>
      <c r="E115" s="31">
        <v>82.760869565217391</v>
      </c>
      <c r="F115" s="31">
        <v>3.7016719201470978</v>
      </c>
      <c r="G115" s="31">
        <v>3.5011111111111113</v>
      </c>
      <c r="H115" s="31">
        <v>0.90715392697662212</v>
      </c>
      <c r="I115" s="31">
        <v>0.77242579458891514</v>
      </c>
      <c r="J115" s="31">
        <v>306.35358695652178</v>
      </c>
      <c r="K115" s="31">
        <v>289.755</v>
      </c>
      <c r="L115" s="31">
        <v>75.076847826086961</v>
      </c>
      <c r="M115" s="31">
        <v>63.926630434782609</v>
      </c>
      <c r="N115" s="31">
        <v>6.4545652173913037</v>
      </c>
      <c r="O115" s="31">
        <v>4.6956521739130439</v>
      </c>
      <c r="P115" s="31">
        <v>64.8125</v>
      </c>
      <c r="Q115" s="31">
        <v>59.364130434782609</v>
      </c>
      <c r="R115" s="31">
        <v>5.4483695652173916</v>
      </c>
      <c r="S115" s="31">
        <v>166.46423913043481</v>
      </c>
      <c r="T115" s="31">
        <v>143.67891304347827</v>
      </c>
      <c r="U115" s="31">
        <v>22.785326086956523</v>
      </c>
      <c r="V115" s="31">
        <v>0</v>
      </c>
      <c r="W115" s="31">
        <v>13.293804347826086</v>
      </c>
      <c r="X115" s="31">
        <v>0</v>
      </c>
      <c r="Y115" s="31">
        <v>0</v>
      </c>
      <c r="Z115" s="31">
        <v>0</v>
      </c>
      <c r="AA115" s="31">
        <v>0</v>
      </c>
      <c r="AB115" s="31">
        <v>0</v>
      </c>
      <c r="AC115" s="31">
        <v>13.293804347826086</v>
      </c>
      <c r="AD115" s="31">
        <v>0</v>
      </c>
      <c r="AE115" s="31">
        <v>0</v>
      </c>
      <c r="AF115" t="s">
        <v>159</v>
      </c>
      <c r="AG115" s="32">
        <v>4</v>
      </c>
      <c r="AH115"/>
    </row>
    <row r="116" spans="1:34" x14ac:dyDescent="0.25">
      <c r="A116" t="s">
        <v>902</v>
      </c>
      <c r="B116" t="s">
        <v>443</v>
      </c>
      <c r="C116" t="s">
        <v>711</v>
      </c>
      <c r="D116" t="s">
        <v>813</v>
      </c>
      <c r="E116" s="31">
        <v>89.010869565217391</v>
      </c>
      <c r="F116" s="31">
        <v>3.4938637196238855</v>
      </c>
      <c r="G116" s="31">
        <v>3.2649285627060691</v>
      </c>
      <c r="H116" s="31">
        <v>0.48913176211991694</v>
      </c>
      <c r="I116" s="31">
        <v>0.30635608743436316</v>
      </c>
      <c r="J116" s="31">
        <v>310.99184782608694</v>
      </c>
      <c r="K116" s="31">
        <v>290.61413043478262</v>
      </c>
      <c r="L116" s="31">
        <v>43.538043478260867</v>
      </c>
      <c r="M116" s="31">
        <v>27.269021739130434</v>
      </c>
      <c r="N116" s="31">
        <v>12.877717391304348</v>
      </c>
      <c r="O116" s="31">
        <v>3.3913043478260869</v>
      </c>
      <c r="P116" s="31">
        <v>98.315217391304344</v>
      </c>
      <c r="Q116" s="31">
        <v>94.206521739130437</v>
      </c>
      <c r="R116" s="31">
        <v>4.1086956521739131</v>
      </c>
      <c r="S116" s="31">
        <v>169.13858695652175</v>
      </c>
      <c r="T116" s="31">
        <v>112.31521739130434</v>
      </c>
      <c r="U116" s="31">
        <v>56.823369565217391</v>
      </c>
      <c r="V116" s="31">
        <v>0</v>
      </c>
      <c r="W116" s="31">
        <v>0</v>
      </c>
      <c r="X116" s="31">
        <v>0</v>
      </c>
      <c r="Y116" s="31">
        <v>0</v>
      </c>
      <c r="Z116" s="31">
        <v>0</v>
      </c>
      <c r="AA116" s="31">
        <v>0</v>
      </c>
      <c r="AB116" s="31">
        <v>0</v>
      </c>
      <c r="AC116" s="31">
        <v>0</v>
      </c>
      <c r="AD116" s="31">
        <v>0</v>
      </c>
      <c r="AE116" s="31">
        <v>0</v>
      </c>
      <c r="AF116" t="s">
        <v>131</v>
      </c>
      <c r="AG116" s="32">
        <v>4</v>
      </c>
      <c r="AH116"/>
    </row>
    <row r="117" spans="1:34" x14ac:dyDescent="0.25">
      <c r="A117" t="s">
        <v>902</v>
      </c>
      <c r="B117" t="s">
        <v>491</v>
      </c>
      <c r="C117" t="s">
        <v>635</v>
      </c>
      <c r="D117" t="s">
        <v>772</v>
      </c>
      <c r="E117" s="31">
        <v>47.967391304347828</v>
      </c>
      <c r="F117" s="31">
        <v>3.3277566281441193</v>
      </c>
      <c r="G117" s="31">
        <v>2.9218354860639018</v>
      </c>
      <c r="H117" s="31">
        <v>0.72052798549739416</v>
      </c>
      <c r="I117" s="31">
        <v>0.31460684341717654</v>
      </c>
      <c r="J117" s="31">
        <v>159.62380434782608</v>
      </c>
      <c r="K117" s="31">
        <v>140.15282608695651</v>
      </c>
      <c r="L117" s="31">
        <v>34.561847826086961</v>
      </c>
      <c r="M117" s="31">
        <v>15.090869565217393</v>
      </c>
      <c r="N117" s="31">
        <v>19.470978260869572</v>
      </c>
      <c r="O117" s="31">
        <v>0</v>
      </c>
      <c r="P117" s="31">
        <v>51.429130434782614</v>
      </c>
      <c r="Q117" s="31">
        <v>51.429130434782614</v>
      </c>
      <c r="R117" s="31">
        <v>0</v>
      </c>
      <c r="S117" s="31">
        <v>73.632826086956499</v>
      </c>
      <c r="T117" s="31">
        <v>73.632826086956499</v>
      </c>
      <c r="U117" s="31">
        <v>0</v>
      </c>
      <c r="V117" s="31">
        <v>0</v>
      </c>
      <c r="W117" s="31">
        <v>0</v>
      </c>
      <c r="X117" s="31">
        <v>0</v>
      </c>
      <c r="Y117" s="31">
        <v>0</v>
      </c>
      <c r="Z117" s="31">
        <v>0</v>
      </c>
      <c r="AA117" s="31">
        <v>0</v>
      </c>
      <c r="AB117" s="31">
        <v>0</v>
      </c>
      <c r="AC117" s="31">
        <v>0</v>
      </c>
      <c r="AD117" s="31">
        <v>0</v>
      </c>
      <c r="AE117" s="31">
        <v>0</v>
      </c>
      <c r="AF117" t="s">
        <v>179</v>
      </c>
      <c r="AG117" s="32">
        <v>4</v>
      </c>
      <c r="AH117"/>
    </row>
    <row r="118" spans="1:34" x14ac:dyDescent="0.25">
      <c r="A118" t="s">
        <v>902</v>
      </c>
      <c r="B118" t="s">
        <v>568</v>
      </c>
      <c r="C118" t="s">
        <v>666</v>
      </c>
      <c r="D118" t="s">
        <v>826</v>
      </c>
      <c r="E118" s="31">
        <v>64.195652173913047</v>
      </c>
      <c r="F118" s="31">
        <v>3.8776600067727727</v>
      </c>
      <c r="G118" s="31">
        <v>3.5429918726718581</v>
      </c>
      <c r="H118" s="31">
        <v>0.40542837792075853</v>
      </c>
      <c r="I118" s="31">
        <v>0.32613951913308503</v>
      </c>
      <c r="J118" s="31">
        <v>248.92891304347822</v>
      </c>
      <c r="K118" s="31">
        <v>227.44467391304343</v>
      </c>
      <c r="L118" s="31">
        <v>26.026739130434784</v>
      </c>
      <c r="M118" s="31">
        <v>20.936739130434784</v>
      </c>
      <c r="N118" s="31">
        <v>5.0900000000000007</v>
      </c>
      <c r="O118" s="31">
        <v>0</v>
      </c>
      <c r="P118" s="31">
        <v>54.514891304347827</v>
      </c>
      <c r="Q118" s="31">
        <v>38.120652173913037</v>
      </c>
      <c r="R118" s="31">
        <v>16.394239130434787</v>
      </c>
      <c r="S118" s="31">
        <v>168.38728260869561</v>
      </c>
      <c r="T118" s="31">
        <v>168.38728260869561</v>
      </c>
      <c r="U118" s="31">
        <v>0</v>
      </c>
      <c r="V118" s="31">
        <v>0</v>
      </c>
      <c r="W118" s="31">
        <v>0.86141304347826086</v>
      </c>
      <c r="X118" s="31">
        <v>0.10869565217391304</v>
      </c>
      <c r="Y118" s="31">
        <v>0.75271739130434778</v>
      </c>
      <c r="Z118" s="31">
        <v>0</v>
      </c>
      <c r="AA118" s="31">
        <v>0</v>
      </c>
      <c r="AB118" s="31">
        <v>0</v>
      </c>
      <c r="AC118" s="31">
        <v>0</v>
      </c>
      <c r="AD118" s="31">
        <v>0</v>
      </c>
      <c r="AE118" s="31">
        <v>0</v>
      </c>
      <c r="AF118" t="s">
        <v>260</v>
      </c>
      <c r="AG118" s="32">
        <v>4</v>
      </c>
      <c r="AH118"/>
    </row>
    <row r="119" spans="1:34" x14ac:dyDescent="0.25">
      <c r="A119" t="s">
        <v>902</v>
      </c>
      <c r="B119" t="s">
        <v>390</v>
      </c>
      <c r="C119" t="s">
        <v>693</v>
      </c>
      <c r="D119" t="s">
        <v>794</v>
      </c>
      <c r="E119" s="31">
        <v>57.293478260869563</v>
      </c>
      <c r="F119" s="31">
        <v>3.7319294251565163</v>
      </c>
      <c r="G119" s="31">
        <v>3.2283532536520587</v>
      </c>
      <c r="H119" s="31">
        <v>0.46253082906469362</v>
      </c>
      <c r="I119" s="31">
        <v>4.0030354771390636E-2</v>
      </c>
      <c r="J119" s="31">
        <v>213.81521739130432</v>
      </c>
      <c r="K119" s="31">
        <v>184.96358695652174</v>
      </c>
      <c r="L119" s="31">
        <v>26.5</v>
      </c>
      <c r="M119" s="31">
        <v>2.2934782608695654</v>
      </c>
      <c r="N119" s="31">
        <v>18.467391304347824</v>
      </c>
      <c r="O119" s="31">
        <v>5.7391304347826084</v>
      </c>
      <c r="P119" s="31">
        <v>65.896956521739114</v>
      </c>
      <c r="Q119" s="31">
        <v>61.251847826086944</v>
      </c>
      <c r="R119" s="31">
        <v>4.6451086956521719</v>
      </c>
      <c r="S119" s="31">
        <v>121.41826086956522</v>
      </c>
      <c r="T119" s="31">
        <v>121.41826086956522</v>
      </c>
      <c r="U119" s="31">
        <v>0</v>
      </c>
      <c r="V119" s="31">
        <v>0</v>
      </c>
      <c r="W119" s="31">
        <v>0</v>
      </c>
      <c r="X119" s="31">
        <v>0</v>
      </c>
      <c r="Y119" s="31">
        <v>0</v>
      </c>
      <c r="Z119" s="31">
        <v>0</v>
      </c>
      <c r="AA119" s="31">
        <v>0</v>
      </c>
      <c r="AB119" s="31">
        <v>0</v>
      </c>
      <c r="AC119" s="31">
        <v>0</v>
      </c>
      <c r="AD119" s="31">
        <v>0</v>
      </c>
      <c r="AE119" s="31">
        <v>0</v>
      </c>
      <c r="AF119" t="s">
        <v>77</v>
      </c>
      <c r="AG119" s="32">
        <v>4</v>
      </c>
      <c r="AH119"/>
    </row>
    <row r="120" spans="1:34" x14ac:dyDescent="0.25">
      <c r="A120" t="s">
        <v>902</v>
      </c>
      <c r="B120" t="s">
        <v>438</v>
      </c>
      <c r="C120" t="s">
        <v>613</v>
      </c>
      <c r="D120" t="s">
        <v>798</v>
      </c>
      <c r="E120" s="31">
        <v>79.760869565217391</v>
      </c>
      <c r="F120" s="31">
        <v>2.9419814663396022</v>
      </c>
      <c r="G120" s="31">
        <v>2.6977732352139547</v>
      </c>
      <c r="H120" s="31">
        <v>0.64149086944671574</v>
      </c>
      <c r="I120" s="31">
        <v>0.39728263832106847</v>
      </c>
      <c r="J120" s="31">
        <v>234.655</v>
      </c>
      <c r="K120" s="31">
        <v>215.17673913043478</v>
      </c>
      <c r="L120" s="31">
        <v>51.165869565217392</v>
      </c>
      <c r="M120" s="31">
        <v>31.687608695652177</v>
      </c>
      <c r="N120" s="31">
        <v>13.739130434782609</v>
      </c>
      <c r="O120" s="31">
        <v>5.7391304347826084</v>
      </c>
      <c r="P120" s="31">
        <v>37.906086956521747</v>
      </c>
      <c r="Q120" s="31">
        <v>37.906086956521747</v>
      </c>
      <c r="R120" s="31">
        <v>0</v>
      </c>
      <c r="S120" s="31">
        <v>145.58304347826086</v>
      </c>
      <c r="T120" s="31">
        <v>103.26554347826087</v>
      </c>
      <c r="U120" s="31">
        <v>42.317500000000003</v>
      </c>
      <c r="V120" s="31">
        <v>0</v>
      </c>
      <c r="W120" s="31">
        <v>0</v>
      </c>
      <c r="X120" s="31">
        <v>0</v>
      </c>
      <c r="Y120" s="31">
        <v>0</v>
      </c>
      <c r="Z120" s="31">
        <v>0</v>
      </c>
      <c r="AA120" s="31">
        <v>0</v>
      </c>
      <c r="AB120" s="31">
        <v>0</v>
      </c>
      <c r="AC120" s="31">
        <v>0</v>
      </c>
      <c r="AD120" s="31">
        <v>0</v>
      </c>
      <c r="AE120" s="31">
        <v>0</v>
      </c>
      <c r="AF120" t="s">
        <v>126</v>
      </c>
      <c r="AG120" s="32">
        <v>4</v>
      </c>
      <c r="AH120"/>
    </row>
    <row r="121" spans="1:34" x14ac:dyDescent="0.25">
      <c r="A121" t="s">
        <v>902</v>
      </c>
      <c r="B121" t="s">
        <v>555</v>
      </c>
      <c r="C121" t="s">
        <v>653</v>
      </c>
      <c r="D121" t="s">
        <v>807</v>
      </c>
      <c r="E121" s="31">
        <v>80.663043478260875</v>
      </c>
      <c r="F121" s="31">
        <v>3.2897520549791128</v>
      </c>
      <c r="G121" s="31">
        <v>3.0056933027893815</v>
      </c>
      <c r="H121" s="31">
        <v>0.30855006063872797</v>
      </c>
      <c r="I121" s="31">
        <v>0.1587050262767821</v>
      </c>
      <c r="J121" s="31">
        <v>265.36141304347825</v>
      </c>
      <c r="K121" s="31">
        <v>242.4483695652174</v>
      </c>
      <c r="L121" s="31">
        <v>24.888586956521742</v>
      </c>
      <c r="M121" s="31">
        <v>12.801630434782609</v>
      </c>
      <c r="N121" s="31">
        <v>8.1739130434782616</v>
      </c>
      <c r="O121" s="31">
        <v>3.9130434782608696</v>
      </c>
      <c r="P121" s="31">
        <v>87.956521739130437</v>
      </c>
      <c r="Q121" s="31">
        <v>77.130434782608702</v>
      </c>
      <c r="R121" s="31">
        <v>10.826086956521738</v>
      </c>
      <c r="S121" s="31">
        <v>152.51630434782609</v>
      </c>
      <c r="T121" s="31">
        <v>152.51630434782609</v>
      </c>
      <c r="U121" s="31">
        <v>0</v>
      </c>
      <c r="V121" s="31">
        <v>0</v>
      </c>
      <c r="W121" s="31">
        <v>0</v>
      </c>
      <c r="X121" s="31">
        <v>0</v>
      </c>
      <c r="Y121" s="31">
        <v>0</v>
      </c>
      <c r="Z121" s="31">
        <v>0</v>
      </c>
      <c r="AA121" s="31">
        <v>0</v>
      </c>
      <c r="AB121" s="31">
        <v>0</v>
      </c>
      <c r="AC121" s="31">
        <v>0</v>
      </c>
      <c r="AD121" s="31">
        <v>0</v>
      </c>
      <c r="AE121" s="31">
        <v>0</v>
      </c>
      <c r="AF121" t="s">
        <v>247</v>
      </c>
      <c r="AG121" s="32">
        <v>4</v>
      </c>
      <c r="AH121"/>
    </row>
    <row r="122" spans="1:34" x14ac:dyDescent="0.25">
      <c r="A122" t="s">
        <v>902</v>
      </c>
      <c r="B122" t="s">
        <v>550</v>
      </c>
      <c r="C122" t="s">
        <v>713</v>
      </c>
      <c r="D122" t="s">
        <v>822</v>
      </c>
      <c r="E122" s="31">
        <v>78.782608695652172</v>
      </c>
      <c r="F122" s="31">
        <v>3.9741997792494486</v>
      </c>
      <c r="G122" s="31">
        <v>3.5192466887417218</v>
      </c>
      <c r="H122" s="31">
        <v>0.79359823399558505</v>
      </c>
      <c r="I122" s="31">
        <v>0.54380518763796915</v>
      </c>
      <c r="J122" s="31">
        <v>313.09782608695656</v>
      </c>
      <c r="K122" s="31">
        <v>277.25543478260869</v>
      </c>
      <c r="L122" s="31">
        <v>62.521739130434788</v>
      </c>
      <c r="M122" s="31">
        <v>42.842391304347828</v>
      </c>
      <c r="N122" s="31">
        <v>15.320652173913043</v>
      </c>
      <c r="O122" s="31">
        <v>4.3586956521739131</v>
      </c>
      <c r="P122" s="31">
        <v>52.682065217391312</v>
      </c>
      <c r="Q122" s="31">
        <v>36.519021739130437</v>
      </c>
      <c r="R122" s="31">
        <v>16.163043478260871</v>
      </c>
      <c r="S122" s="31">
        <v>197.89402173913044</v>
      </c>
      <c r="T122" s="31">
        <v>167.79891304347825</v>
      </c>
      <c r="U122" s="31">
        <v>30.095108695652176</v>
      </c>
      <c r="V122" s="31">
        <v>0</v>
      </c>
      <c r="W122" s="31">
        <v>5.5706521739130439</v>
      </c>
      <c r="X122" s="31">
        <v>4.0760869565217392E-2</v>
      </c>
      <c r="Y122" s="31">
        <v>6.5217391304347824E-2</v>
      </c>
      <c r="Z122" s="31">
        <v>0</v>
      </c>
      <c r="AA122" s="31">
        <v>2.5135869565217392</v>
      </c>
      <c r="AB122" s="31">
        <v>0</v>
      </c>
      <c r="AC122" s="31">
        <v>2.9510869565217392</v>
      </c>
      <c r="AD122" s="31">
        <v>0</v>
      </c>
      <c r="AE122" s="31">
        <v>0</v>
      </c>
      <c r="AF122" t="s">
        <v>241</v>
      </c>
      <c r="AG122" s="32">
        <v>4</v>
      </c>
      <c r="AH122"/>
    </row>
    <row r="123" spans="1:34" x14ac:dyDescent="0.25">
      <c r="A123" t="s">
        <v>902</v>
      </c>
      <c r="B123" t="s">
        <v>413</v>
      </c>
      <c r="C123" t="s">
        <v>679</v>
      </c>
      <c r="D123" t="s">
        <v>766</v>
      </c>
      <c r="E123" s="31">
        <v>108.5</v>
      </c>
      <c r="F123" s="31">
        <v>3.4754528150671207</v>
      </c>
      <c r="G123" s="31">
        <v>3.1393327990382689</v>
      </c>
      <c r="H123" s="31">
        <v>0.52182228010418763</v>
      </c>
      <c r="I123" s="31">
        <v>0.33718994189541179</v>
      </c>
      <c r="J123" s="31">
        <v>377.08663043478259</v>
      </c>
      <c r="K123" s="31">
        <v>340.61760869565217</v>
      </c>
      <c r="L123" s="31">
        <v>56.617717391304353</v>
      </c>
      <c r="M123" s="31">
        <v>36.585108695652181</v>
      </c>
      <c r="N123" s="31">
        <v>14.554347826086957</v>
      </c>
      <c r="O123" s="31">
        <v>5.4782608695652177</v>
      </c>
      <c r="P123" s="31">
        <v>98.214565217391296</v>
      </c>
      <c r="Q123" s="31">
        <v>81.778152173913028</v>
      </c>
      <c r="R123" s="31">
        <v>16.436413043478268</v>
      </c>
      <c r="S123" s="31">
        <v>222.25434782608698</v>
      </c>
      <c r="T123" s="31">
        <v>222.25434782608698</v>
      </c>
      <c r="U123" s="31">
        <v>0</v>
      </c>
      <c r="V123" s="31">
        <v>0</v>
      </c>
      <c r="W123" s="31">
        <v>1.0869565217391304E-2</v>
      </c>
      <c r="X123" s="31">
        <v>0</v>
      </c>
      <c r="Y123" s="31">
        <v>0</v>
      </c>
      <c r="Z123" s="31">
        <v>0</v>
      </c>
      <c r="AA123" s="31">
        <v>0</v>
      </c>
      <c r="AB123" s="31">
        <v>1.0869565217391304E-2</v>
      </c>
      <c r="AC123" s="31">
        <v>0</v>
      </c>
      <c r="AD123" s="31">
        <v>0</v>
      </c>
      <c r="AE123" s="31">
        <v>0</v>
      </c>
      <c r="AF123" t="s">
        <v>101</v>
      </c>
      <c r="AG123" s="32">
        <v>4</v>
      </c>
      <c r="AH123"/>
    </row>
    <row r="124" spans="1:34" x14ac:dyDescent="0.25">
      <c r="A124" t="s">
        <v>902</v>
      </c>
      <c r="B124" t="s">
        <v>309</v>
      </c>
      <c r="C124" t="s">
        <v>760</v>
      </c>
      <c r="D124" t="s">
        <v>766</v>
      </c>
      <c r="E124" s="31">
        <v>147.15217391304347</v>
      </c>
      <c r="F124" s="31">
        <v>4.1229081105037677</v>
      </c>
      <c r="G124" s="31">
        <v>3.7644083321022306</v>
      </c>
      <c r="H124" s="31">
        <v>0.47414684591520179</v>
      </c>
      <c r="I124" s="31">
        <v>0.30166937509233271</v>
      </c>
      <c r="J124" s="31">
        <v>606.69489130434783</v>
      </c>
      <c r="K124" s="31">
        <v>553.94086956521733</v>
      </c>
      <c r="L124" s="31">
        <v>69.771739130434796</v>
      </c>
      <c r="M124" s="31">
        <v>44.391304347826086</v>
      </c>
      <c r="N124" s="31">
        <v>19.728260869565219</v>
      </c>
      <c r="O124" s="31">
        <v>5.6521739130434785</v>
      </c>
      <c r="P124" s="31">
        <v>163.45510869565217</v>
      </c>
      <c r="Q124" s="31">
        <v>136.08152173913044</v>
      </c>
      <c r="R124" s="31">
        <v>27.373586956521738</v>
      </c>
      <c r="S124" s="31">
        <v>373.46804347826082</v>
      </c>
      <c r="T124" s="31">
        <v>373.46804347826082</v>
      </c>
      <c r="U124" s="31">
        <v>0</v>
      </c>
      <c r="V124" s="31">
        <v>0</v>
      </c>
      <c r="W124" s="31">
        <v>0.20108695652173914</v>
      </c>
      <c r="X124" s="31">
        <v>0.20108695652173914</v>
      </c>
      <c r="Y124" s="31">
        <v>0</v>
      </c>
      <c r="Z124" s="31">
        <v>0</v>
      </c>
      <c r="AA124" s="31">
        <v>0</v>
      </c>
      <c r="AB124" s="31">
        <v>0</v>
      </c>
      <c r="AC124" s="31">
        <v>0</v>
      </c>
      <c r="AD124" s="31">
        <v>0</v>
      </c>
      <c r="AE124" s="31">
        <v>0</v>
      </c>
      <c r="AF124" t="s">
        <v>244</v>
      </c>
      <c r="AG124" s="32">
        <v>4</v>
      </c>
      <c r="AH124"/>
    </row>
    <row r="125" spans="1:34" x14ac:dyDescent="0.25">
      <c r="A125" t="s">
        <v>902</v>
      </c>
      <c r="B125" t="s">
        <v>382</v>
      </c>
      <c r="C125" t="s">
        <v>683</v>
      </c>
      <c r="D125" t="s">
        <v>779</v>
      </c>
      <c r="E125" s="31">
        <v>10.217391304347826</v>
      </c>
      <c r="F125" s="31">
        <v>9.5914999999999981</v>
      </c>
      <c r="G125" s="31">
        <v>9.5914999999999981</v>
      </c>
      <c r="H125" s="31">
        <v>2.5754148936170211</v>
      </c>
      <c r="I125" s="31">
        <v>2.5754148936170211</v>
      </c>
      <c r="J125" s="31">
        <v>98.000108695652159</v>
      </c>
      <c r="K125" s="31">
        <v>98.000108695652159</v>
      </c>
      <c r="L125" s="31">
        <v>26.314021739130432</v>
      </c>
      <c r="M125" s="31">
        <v>26.314021739130432</v>
      </c>
      <c r="N125" s="31">
        <v>0</v>
      </c>
      <c r="O125" s="31">
        <v>0</v>
      </c>
      <c r="P125" s="31">
        <v>37.25826086956522</v>
      </c>
      <c r="Q125" s="31">
        <v>37.25826086956522</v>
      </c>
      <c r="R125" s="31">
        <v>0</v>
      </c>
      <c r="S125" s="31">
        <v>34.427826086956507</v>
      </c>
      <c r="T125" s="31">
        <v>34.427826086956507</v>
      </c>
      <c r="U125" s="31">
        <v>0</v>
      </c>
      <c r="V125" s="31">
        <v>0</v>
      </c>
      <c r="W125" s="31">
        <v>0</v>
      </c>
      <c r="X125" s="31">
        <v>0</v>
      </c>
      <c r="Y125" s="31">
        <v>0</v>
      </c>
      <c r="Z125" s="31">
        <v>0</v>
      </c>
      <c r="AA125" s="31">
        <v>0</v>
      </c>
      <c r="AB125" s="31">
        <v>0</v>
      </c>
      <c r="AC125" s="31">
        <v>0</v>
      </c>
      <c r="AD125" s="31">
        <v>0</v>
      </c>
      <c r="AE125" s="31">
        <v>0</v>
      </c>
      <c r="AF125" t="s">
        <v>69</v>
      </c>
      <c r="AG125" s="32">
        <v>4</v>
      </c>
      <c r="AH125"/>
    </row>
    <row r="126" spans="1:34" x14ac:dyDescent="0.25">
      <c r="A126" t="s">
        <v>902</v>
      </c>
      <c r="B126" t="s">
        <v>504</v>
      </c>
      <c r="C126" t="s">
        <v>618</v>
      </c>
      <c r="D126" t="s">
        <v>775</v>
      </c>
      <c r="E126" s="31">
        <v>43.391304347826086</v>
      </c>
      <c r="F126" s="31">
        <v>3.6199524048096201</v>
      </c>
      <c r="G126" s="31">
        <v>3.5127379759519051</v>
      </c>
      <c r="H126" s="31">
        <v>0.48835170340681372</v>
      </c>
      <c r="I126" s="31">
        <v>0.38113727454909824</v>
      </c>
      <c r="J126" s="31">
        <v>157.07445652173917</v>
      </c>
      <c r="K126" s="31">
        <v>152.4222826086957</v>
      </c>
      <c r="L126" s="31">
        <v>21.190217391304351</v>
      </c>
      <c r="M126" s="31">
        <v>16.538043478260871</v>
      </c>
      <c r="N126" s="31">
        <v>0</v>
      </c>
      <c r="O126" s="31">
        <v>4.6521739130434785</v>
      </c>
      <c r="P126" s="31">
        <v>35.625</v>
      </c>
      <c r="Q126" s="31">
        <v>35.625</v>
      </c>
      <c r="R126" s="31">
        <v>0</v>
      </c>
      <c r="S126" s="31">
        <v>100.25923913043481</v>
      </c>
      <c r="T126" s="31">
        <v>100.25923913043481</v>
      </c>
      <c r="U126" s="31">
        <v>0</v>
      </c>
      <c r="V126" s="31">
        <v>0</v>
      </c>
      <c r="W126" s="31">
        <v>0</v>
      </c>
      <c r="X126" s="31">
        <v>0</v>
      </c>
      <c r="Y126" s="31">
        <v>0</v>
      </c>
      <c r="Z126" s="31">
        <v>0</v>
      </c>
      <c r="AA126" s="31">
        <v>0</v>
      </c>
      <c r="AB126" s="31">
        <v>0</v>
      </c>
      <c r="AC126" s="31">
        <v>0</v>
      </c>
      <c r="AD126" s="31">
        <v>0</v>
      </c>
      <c r="AE126" s="31">
        <v>0</v>
      </c>
      <c r="AF126" t="s">
        <v>193</v>
      </c>
      <c r="AG126" s="32">
        <v>4</v>
      </c>
      <c r="AH126"/>
    </row>
    <row r="127" spans="1:34" x14ac:dyDescent="0.25">
      <c r="A127" t="s">
        <v>902</v>
      </c>
      <c r="B127" t="s">
        <v>476</v>
      </c>
      <c r="C127" t="s">
        <v>685</v>
      </c>
      <c r="D127" t="s">
        <v>776</v>
      </c>
      <c r="E127" s="31">
        <v>90.717391304347828</v>
      </c>
      <c r="F127" s="31">
        <v>3.0694045051521686</v>
      </c>
      <c r="G127" s="31">
        <v>2.871285645818356</v>
      </c>
      <c r="H127" s="31">
        <v>0.37341241313203927</v>
      </c>
      <c r="I127" s="31">
        <v>0.22972082434699254</v>
      </c>
      <c r="J127" s="31">
        <v>278.44836956521738</v>
      </c>
      <c r="K127" s="31">
        <v>260.47554347826087</v>
      </c>
      <c r="L127" s="31">
        <v>33.875</v>
      </c>
      <c r="M127" s="31">
        <v>20.839673913043477</v>
      </c>
      <c r="N127" s="31">
        <v>6.9782608695652177</v>
      </c>
      <c r="O127" s="31">
        <v>6.0570652173913047</v>
      </c>
      <c r="P127" s="31">
        <v>88.260869565217391</v>
      </c>
      <c r="Q127" s="31">
        <v>83.323369565217391</v>
      </c>
      <c r="R127" s="31">
        <v>4.9375</v>
      </c>
      <c r="S127" s="31">
        <v>156.3125</v>
      </c>
      <c r="T127" s="31">
        <v>156.3125</v>
      </c>
      <c r="U127" s="31">
        <v>0</v>
      </c>
      <c r="V127" s="31">
        <v>0</v>
      </c>
      <c r="W127" s="31">
        <v>0</v>
      </c>
      <c r="X127" s="31">
        <v>0</v>
      </c>
      <c r="Y127" s="31">
        <v>0</v>
      </c>
      <c r="Z127" s="31">
        <v>0</v>
      </c>
      <c r="AA127" s="31">
        <v>0</v>
      </c>
      <c r="AB127" s="31">
        <v>0</v>
      </c>
      <c r="AC127" s="31">
        <v>0</v>
      </c>
      <c r="AD127" s="31">
        <v>0</v>
      </c>
      <c r="AE127" s="31">
        <v>0</v>
      </c>
      <c r="AF127" t="s">
        <v>164</v>
      </c>
      <c r="AG127" s="32">
        <v>4</v>
      </c>
      <c r="AH127"/>
    </row>
    <row r="128" spans="1:34" x14ac:dyDescent="0.25">
      <c r="A128" t="s">
        <v>902</v>
      </c>
      <c r="B128" t="s">
        <v>599</v>
      </c>
      <c r="C128" t="s">
        <v>624</v>
      </c>
      <c r="D128" t="s">
        <v>827</v>
      </c>
      <c r="E128" s="31">
        <v>54.402173913043477</v>
      </c>
      <c r="F128" s="31">
        <v>3.2660319680319683</v>
      </c>
      <c r="G128" s="31">
        <v>3.0133346653346651</v>
      </c>
      <c r="H128" s="31">
        <v>0.63581018981018977</v>
      </c>
      <c r="I128" s="31">
        <v>0.38311288711288705</v>
      </c>
      <c r="J128" s="31">
        <v>177.67923913043478</v>
      </c>
      <c r="K128" s="31">
        <v>163.93195652173912</v>
      </c>
      <c r="L128" s="31">
        <v>34.58945652173913</v>
      </c>
      <c r="M128" s="31">
        <v>20.842173913043474</v>
      </c>
      <c r="N128" s="31">
        <v>8.9211956521739122</v>
      </c>
      <c r="O128" s="31">
        <v>4.8260869565217392</v>
      </c>
      <c r="P128" s="31">
        <v>30.208586956521739</v>
      </c>
      <c r="Q128" s="31">
        <v>30.208586956521739</v>
      </c>
      <c r="R128" s="31">
        <v>0</v>
      </c>
      <c r="S128" s="31">
        <v>112.88119565217391</v>
      </c>
      <c r="T128" s="31">
        <v>112.88119565217391</v>
      </c>
      <c r="U128" s="31">
        <v>0</v>
      </c>
      <c r="V128" s="31">
        <v>0</v>
      </c>
      <c r="W128" s="31">
        <v>70.72</v>
      </c>
      <c r="X128" s="31">
        <v>14.35304347826087</v>
      </c>
      <c r="Y128" s="31">
        <v>0</v>
      </c>
      <c r="Z128" s="31">
        <v>0</v>
      </c>
      <c r="AA128" s="31">
        <v>8.659673913043477</v>
      </c>
      <c r="AB128" s="31">
        <v>0</v>
      </c>
      <c r="AC128" s="31">
        <v>47.707282608695657</v>
      </c>
      <c r="AD128" s="31">
        <v>0</v>
      </c>
      <c r="AE128" s="31">
        <v>0</v>
      </c>
      <c r="AF128" t="s">
        <v>292</v>
      </c>
      <c r="AG128" s="32">
        <v>4</v>
      </c>
      <c r="AH128"/>
    </row>
    <row r="129" spans="1:34" x14ac:dyDescent="0.25">
      <c r="A129" t="s">
        <v>902</v>
      </c>
      <c r="B129" t="s">
        <v>473</v>
      </c>
      <c r="C129" t="s">
        <v>677</v>
      </c>
      <c r="D129" t="s">
        <v>767</v>
      </c>
      <c r="E129" s="31">
        <v>31.021739130434781</v>
      </c>
      <c r="F129" s="31">
        <v>3.8114015416958664</v>
      </c>
      <c r="G129" s="31">
        <v>3.4124106517168893</v>
      </c>
      <c r="H129" s="31">
        <v>0.52471969166082688</v>
      </c>
      <c r="I129" s="31">
        <v>0.36214085494043441</v>
      </c>
      <c r="J129" s="31">
        <v>118.23630434782611</v>
      </c>
      <c r="K129" s="31">
        <v>105.85891304347828</v>
      </c>
      <c r="L129" s="31">
        <v>16.277717391304346</v>
      </c>
      <c r="M129" s="31">
        <v>11.23423913043478</v>
      </c>
      <c r="N129" s="31">
        <v>0</v>
      </c>
      <c r="O129" s="31">
        <v>5.0434782608695654</v>
      </c>
      <c r="P129" s="31">
        <v>48.417065217391318</v>
      </c>
      <c r="Q129" s="31">
        <v>41.083152173913057</v>
      </c>
      <c r="R129" s="31">
        <v>7.3339130434782609</v>
      </c>
      <c r="S129" s="31">
        <v>53.541521739130452</v>
      </c>
      <c r="T129" s="31">
        <v>53.476304347826101</v>
      </c>
      <c r="U129" s="31">
        <v>6.5217391304347824E-2</v>
      </c>
      <c r="V129" s="31">
        <v>0</v>
      </c>
      <c r="W129" s="31">
        <v>0</v>
      </c>
      <c r="X129" s="31">
        <v>0</v>
      </c>
      <c r="Y129" s="31">
        <v>0</v>
      </c>
      <c r="Z129" s="31">
        <v>0</v>
      </c>
      <c r="AA129" s="31">
        <v>0</v>
      </c>
      <c r="AB129" s="31">
        <v>0</v>
      </c>
      <c r="AC129" s="31">
        <v>0</v>
      </c>
      <c r="AD129" s="31">
        <v>0</v>
      </c>
      <c r="AE129" s="31">
        <v>0</v>
      </c>
      <c r="AF129" t="s">
        <v>161</v>
      </c>
      <c r="AG129" s="32">
        <v>4</v>
      </c>
      <c r="AH129"/>
    </row>
    <row r="130" spans="1:34" x14ac:dyDescent="0.25">
      <c r="A130" t="s">
        <v>902</v>
      </c>
      <c r="B130" t="s">
        <v>423</v>
      </c>
      <c r="C130" t="s">
        <v>715</v>
      </c>
      <c r="D130" t="s">
        <v>791</v>
      </c>
      <c r="E130" s="31">
        <v>55.934782608695649</v>
      </c>
      <c r="F130" s="31">
        <v>4.5230275942479601</v>
      </c>
      <c r="G130" s="31">
        <v>4.2871647881849988</v>
      </c>
      <c r="H130" s="31">
        <v>1.0585891954916442</v>
      </c>
      <c r="I130" s="31">
        <v>0.91415662650602425</v>
      </c>
      <c r="J130" s="31">
        <v>252.99456521739131</v>
      </c>
      <c r="K130" s="31">
        <v>239.80163043478262</v>
      </c>
      <c r="L130" s="31">
        <v>59.211956521739133</v>
      </c>
      <c r="M130" s="31">
        <v>51.133152173913047</v>
      </c>
      <c r="N130" s="31">
        <v>3.4701086956521738</v>
      </c>
      <c r="O130" s="31">
        <v>4.6086956521739131</v>
      </c>
      <c r="P130" s="31">
        <v>71.105978260869563</v>
      </c>
      <c r="Q130" s="31">
        <v>65.991847826086953</v>
      </c>
      <c r="R130" s="31">
        <v>5.1141304347826084</v>
      </c>
      <c r="S130" s="31">
        <v>122.67663043478261</v>
      </c>
      <c r="T130" s="31">
        <v>122.67663043478261</v>
      </c>
      <c r="U130" s="31">
        <v>0</v>
      </c>
      <c r="V130" s="31">
        <v>0</v>
      </c>
      <c r="W130" s="31">
        <v>80.964673913043484</v>
      </c>
      <c r="X130" s="31">
        <v>8.5244565217391308</v>
      </c>
      <c r="Y130" s="31">
        <v>0</v>
      </c>
      <c r="Z130" s="31">
        <v>0</v>
      </c>
      <c r="AA130" s="31">
        <v>17.540760869565219</v>
      </c>
      <c r="AB130" s="31">
        <v>0</v>
      </c>
      <c r="AC130" s="31">
        <v>54.899456521739133</v>
      </c>
      <c r="AD130" s="31">
        <v>0</v>
      </c>
      <c r="AE130" s="31">
        <v>0</v>
      </c>
      <c r="AF130" t="s">
        <v>111</v>
      </c>
      <c r="AG130" s="32">
        <v>4</v>
      </c>
      <c r="AH130"/>
    </row>
    <row r="131" spans="1:34" x14ac:dyDescent="0.25">
      <c r="A131" t="s">
        <v>902</v>
      </c>
      <c r="B131" t="s">
        <v>606</v>
      </c>
      <c r="C131" t="s">
        <v>665</v>
      </c>
      <c r="D131" t="s">
        <v>842</v>
      </c>
      <c r="E131" s="31">
        <v>39.565217391304351</v>
      </c>
      <c r="F131" s="31">
        <v>2.9367445054945054</v>
      </c>
      <c r="G131" s="31">
        <v>2.9367445054945054</v>
      </c>
      <c r="H131" s="31">
        <v>0.51813186813186807</v>
      </c>
      <c r="I131" s="31">
        <v>0.51813186813186807</v>
      </c>
      <c r="J131" s="31">
        <v>116.1929347826087</v>
      </c>
      <c r="K131" s="31">
        <v>116.1929347826087</v>
      </c>
      <c r="L131" s="31">
        <v>20.5</v>
      </c>
      <c r="M131" s="31">
        <v>20.5</v>
      </c>
      <c r="N131" s="31">
        <v>0</v>
      </c>
      <c r="O131" s="31">
        <v>0</v>
      </c>
      <c r="P131" s="31">
        <v>20.364130434782609</v>
      </c>
      <c r="Q131" s="31">
        <v>20.364130434782609</v>
      </c>
      <c r="R131" s="31">
        <v>0</v>
      </c>
      <c r="S131" s="31">
        <v>75.328804347826093</v>
      </c>
      <c r="T131" s="31">
        <v>75.328804347826093</v>
      </c>
      <c r="U131" s="31">
        <v>0</v>
      </c>
      <c r="V131" s="31">
        <v>0</v>
      </c>
      <c r="W131" s="31">
        <v>0</v>
      </c>
      <c r="X131" s="31">
        <v>0</v>
      </c>
      <c r="Y131" s="31">
        <v>0</v>
      </c>
      <c r="Z131" s="31">
        <v>0</v>
      </c>
      <c r="AA131" s="31">
        <v>0</v>
      </c>
      <c r="AB131" s="31">
        <v>0</v>
      </c>
      <c r="AC131" s="31">
        <v>0</v>
      </c>
      <c r="AD131" s="31">
        <v>0</v>
      </c>
      <c r="AE131" s="31">
        <v>0</v>
      </c>
      <c r="AF131" t="s">
        <v>299</v>
      </c>
      <c r="AG131" s="32">
        <v>4</v>
      </c>
      <c r="AH131"/>
    </row>
    <row r="132" spans="1:34" x14ac:dyDescent="0.25">
      <c r="A132" t="s">
        <v>902</v>
      </c>
      <c r="B132" t="s">
        <v>307</v>
      </c>
      <c r="C132" t="s">
        <v>617</v>
      </c>
      <c r="D132" t="s">
        <v>774</v>
      </c>
      <c r="E132" s="31">
        <v>47.663043478260867</v>
      </c>
      <c r="F132" s="31">
        <v>3.9446408209806161</v>
      </c>
      <c r="G132" s="31">
        <v>3.5028506271379705</v>
      </c>
      <c r="H132" s="31">
        <v>0.29823261117445837</v>
      </c>
      <c r="I132" s="31">
        <v>7.5769669327252001E-2</v>
      </c>
      <c r="J132" s="31">
        <v>188.01358695652175</v>
      </c>
      <c r="K132" s="31">
        <v>166.95652173913044</v>
      </c>
      <c r="L132" s="31">
        <v>14.214673913043477</v>
      </c>
      <c r="M132" s="31">
        <v>3.6114130434782608</v>
      </c>
      <c r="N132" s="31">
        <v>5.3043478260869561</v>
      </c>
      <c r="O132" s="31">
        <v>5.2989130434782608</v>
      </c>
      <c r="P132" s="31">
        <v>63.266304347826086</v>
      </c>
      <c r="Q132" s="31">
        <v>52.8125</v>
      </c>
      <c r="R132" s="31">
        <v>10.453804347826088</v>
      </c>
      <c r="S132" s="31">
        <v>110.53260869565217</v>
      </c>
      <c r="T132" s="31">
        <v>83.470108695652172</v>
      </c>
      <c r="U132" s="31">
        <v>27.0625</v>
      </c>
      <c r="V132" s="31">
        <v>0</v>
      </c>
      <c r="W132" s="31">
        <v>13.633152173913043</v>
      </c>
      <c r="X132" s="31">
        <v>1.173913043478261</v>
      </c>
      <c r="Y132" s="31">
        <v>0</v>
      </c>
      <c r="Z132" s="31">
        <v>0</v>
      </c>
      <c r="AA132" s="31">
        <v>10.222826086956522</v>
      </c>
      <c r="AB132" s="31">
        <v>0</v>
      </c>
      <c r="AC132" s="31">
        <v>2.2364130434782608</v>
      </c>
      <c r="AD132" s="31">
        <v>0</v>
      </c>
      <c r="AE132" s="31">
        <v>0</v>
      </c>
      <c r="AF132" t="s">
        <v>196</v>
      </c>
      <c r="AG132" s="32">
        <v>4</v>
      </c>
      <c r="AH132"/>
    </row>
    <row r="133" spans="1:34" x14ac:dyDescent="0.25">
      <c r="A133" t="s">
        <v>902</v>
      </c>
      <c r="B133" t="s">
        <v>425</v>
      </c>
      <c r="C133" t="s">
        <v>652</v>
      </c>
      <c r="D133" t="s">
        <v>817</v>
      </c>
      <c r="E133" s="31">
        <v>47.032608695652172</v>
      </c>
      <c r="F133" s="31">
        <v>3.7930113242431247</v>
      </c>
      <c r="G133" s="31">
        <v>3.3607580309683391</v>
      </c>
      <c r="H133" s="31">
        <v>0.68069332100762658</v>
      </c>
      <c r="I133" s="31">
        <v>0.24844002773284032</v>
      </c>
      <c r="J133" s="31">
        <v>178.39521739130436</v>
      </c>
      <c r="K133" s="31">
        <v>158.06521739130437</v>
      </c>
      <c r="L133" s="31">
        <v>32.014782608695654</v>
      </c>
      <c r="M133" s="31">
        <v>11.684782608695652</v>
      </c>
      <c r="N133" s="31">
        <v>15.112608695652172</v>
      </c>
      <c r="O133" s="31">
        <v>5.2173913043478262</v>
      </c>
      <c r="P133" s="31">
        <v>50</v>
      </c>
      <c r="Q133" s="31">
        <v>50</v>
      </c>
      <c r="R133" s="31">
        <v>0</v>
      </c>
      <c r="S133" s="31">
        <v>96.380434782608702</v>
      </c>
      <c r="T133" s="31">
        <v>96.380434782608702</v>
      </c>
      <c r="U133" s="31">
        <v>0</v>
      </c>
      <c r="V133" s="31">
        <v>0</v>
      </c>
      <c r="W133" s="31">
        <v>37.904891304347828</v>
      </c>
      <c r="X133" s="31">
        <v>0.78532608695652173</v>
      </c>
      <c r="Y133" s="31">
        <v>0</v>
      </c>
      <c r="Z133" s="31">
        <v>0</v>
      </c>
      <c r="AA133" s="31">
        <v>7.5570652173913047</v>
      </c>
      <c r="AB133" s="31">
        <v>0</v>
      </c>
      <c r="AC133" s="31">
        <v>29.5625</v>
      </c>
      <c r="AD133" s="31">
        <v>0</v>
      </c>
      <c r="AE133" s="31">
        <v>0</v>
      </c>
      <c r="AF133" t="s">
        <v>113</v>
      </c>
      <c r="AG133" s="32">
        <v>4</v>
      </c>
      <c r="AH133"/>
    </row>
    <row r="134" spans="1:34" x14ac:dyDescent="0.25">
      <c r="A134" t="s">
        <v>902</v>
      </c>
      <c r="B134" t="s">
        <v>445</v>
      </c>
      <c r="C134" t="s">
        <v>612</v>
      </c>
      <c r="D134" t="s">
        <v>837</v>
      </c>
      <c r="E134" s="31">
        <v>92.608695652173907</v>
      </c>
      <c r="F134" s="31">
        <v>3.1712511737089208</v>
      </c>
      <c r="G134" s="31">
        <v>2.9157875586854467</v>
      </c>
      <c r="H134" s="31">
        <v>0.73832042253521146</v>
      </c>
      <c r="I134" s="31">
        <v>0.52854812206572777</v>
      </c>
      <c r="J134" s="31">
        <v>293.68543478260875</v>
      </c>
      <c r="K134" s="31">
        <v>270.02728260869571</v>
      </c>
      <c r="L134" s="31">
        <v>68.374891304347841</v>
      </c>
      <c r="M134" s="31">
        <v>48.948152173913051</v>
      </c>
      <c r="N134" s="31">
        <v>14.244673913043476</v>
      </c>
      <c r="O134" s="31">
        <v>5.1820652173913047</v>
      </c>
      <c r="P134" s="31">
        <v>66.400000000000034</v>
      </c>
      <c r="Q134" s="31">
        <v>62.168586956521771</v>
      </c>
      <c r="R134" s="31">
        <v>4.2314130434782609</v>
      </c>
      <c r="S134" s="31">
        <v>158.91054347826091</v>
      </c>
      <c r="T134" s="31">
        <v>149.71336956521742</v>
      </c>
      <c r="U134" s="31">
        <v>9.1971739130434802</v>
      </c>
      <c r="V134" s="31">
        <v>0</v>
      </c>
      <c r="W134" s="31">
        <v>0</v>
      </c>
      <c r="X134" s="31">
        <v>0</v>
      </c>
      <c r="Y134" s="31">
        <v>0</v>
      </c>
      <c r="Z134" s="31">
        <v>0</v>
      </c>
      <c r="AA134" s="31">
        <v>0</v>
      </c>
      <c r="AB134" s="31">
        <v>0</v>
      </c>
      <c r="AC134" s="31">
        <v>0</v>
      </c>
      <c r="AD134" s="31">
        <v>0</v>
      </c>
      <c r="AE134" s="31">
        <v>0</v>
      </c>
      <c r="AF134" t="s">
        <v>133</v>
      </c>
      <c r="AG134" s="32">
        <v>4</v>
      </c>
      <c r="AH134"/>
    </row>
    <row r="135" spans="1:34" x14ac:dyDescent="0.25">
      <c r="A135" t="s">
        <v>902</v>
      </c>
      <c r="B135" t="s">
        <v>593</v>
      </c>
      <c r="C135" t="s">
        <v>633</v>
      </c>
      <c r="D135" t="s">
        <v>784</v>
      </c>
      <c r="E135" s="31">
        <v>93.043478260869563</v>
      </c>
      <c r="F135" s="31">
        <v>4.4737978971962624</v>
      </c>
      <c r="G135" s="31">
        <v>4.0125899532710294</v>
      </c>
      <c r="H135" s="31">
        <v>1.1073738317757011</v>
      </c>
      <c r="I135" s="31">
        <v>0.74447079439252362</v>
      </c>
      <c r="J135" s="31">
        <v>416.25771739130442</v>
      </c>
      <c r="K135" s="31">
        <v>373.34532608695662</v>
      </c>
      <c r="L135" s="31">
        <v>103.03391304347828</v>
      </c>
      <c r="M135" s="31">
        <v>69.268152173913066</v>
      </c>
      <c r="N135" s="31">
        <v>28.733152173913048</v>
      </c>
      <c r="O135" s="31">
        <v>5.0326086956521738</v>
      </c>
      <c r="P135" s="31">
        <v>108.123152173913</v>
      </c>
      <c r="Q135" s="31">
        <v>98.976521739130391</v>
      </c>
      <c r="R135" s="31">
        <v>9.1466304347826082</v>
      </c>
      <c r="S135" s="31">
        <v>205.10065217391315</v>
      </c>
      <c r="T135" s="31">
        <v>205.10065217391315</v>
      </c>
      <c r="U135" s="31">
        <v>0</v>
      </c>
      <c r="V135" s="31">
        <v>0</v>
      </c>
      <c r="W135" s="31">
        <v>0</v>
      </c>
      <c r="X135" s="31">
        <v>0</v>
      </c>
      <c r="Y135" s="31">
        <v>0</v>
      </c>
      <c r="Z135" s="31">
        <v>0</v>
      </c>
      <c r="AA135" s="31">
        <v>0</v>
      </c>
      <c r="AB135" s="31">
        <v>0</v>
      </c>
      <c r="AC135" s="31">
        <v>0</v>
      </c>
      <c r="AD135" s="31">
        <v>0</v>
      </c>
      <c r="AE135" s="31">
        <v>0</v>
      </c>
      <c r="AF135" t="s">
        <v>286</v>
      </c>
      <c r="AG135" s="32">
        <v>4</v>
      </c>
      <c r="AH135"/>
    </row>
    <row r="136" spans="1:34" x14ac:dyDescent="0.25">
      <c r="A136" t="s">
        <v>902</v>
      </c>
      <c r="B136" t="s">
        <v>460</v>
      </c>
      <c r="C136" t="s">
        <v>733</v>
      </c>
      <c r="D136" t="s">
        <v>794</v>
      </c>
      <c r="E136" s="31">
        <v>61.554347826086953</v>
      </c>
      <c r="F136" s="31">
        <v>3.5438778032844778</v>
      </c>
      <c r="G136" s="31">
        <v>3.0965089175348752</v>
      </c>
      <c r="H136" s="31">
        <v>0.53459297192300903</v>
      </c>
      <c r="I136" s="31">
        <v>0.17672435105067988</v>
      </c>
      <c r="J136" s="31">
        <v>218.14108695652169</v>
      </c>
      <c r="K136" s="31">
        <v>190.60358695652172</v>
      </c>
      <c r="L136" s="31">
        <v>32.906521739130433</v>
      </c>
      <c r="M136" s="31">
        <v>10.878152173913044</v>
      </c>
      <c r="N136" s="31">
        <v>17.517499999999995</v>
      </c>
      <c r="O136" s="31">
        <v>4.5108695652173916</v>
      </c>
      <c r="P136" s="31">
        <v>60.764130434782594</v>
      </c>
      <c r="Q136" s="31">
        <v>55.254999999999988</v>
      </c>
      <c r="R136" s="31">
        <v>5.509130434782608</v>
      </c>
      <c r="S136" s="31">
        <v>124.47043478260868</v>
      </c>
      <c r="T136" s="31">
        <v>90.629021739130422</v>
      </c>
      <c r="U136" s="31">
        <v>33.841413043478255</v>
      </c>
      <c r="V136" s="31">
        <v>0</v>
      </c>
      <c r="W136" s="31">
        <v>0</v>
      </c>
      <c r="X136" s="31">
        <v>0</v>
      </c>
      <c r="Y136" s="31">
        <v>0</v>
      </c>
      <c r="Z136" s="31">
        <v>0</v>
      </c>
      <c r="AA136" s="31">
        <v>0</v>
      </c>
      <c r="AB136" s="31">
        <v>0</v>
      </c>
      <c r="AC136" s="31">
        <v>0</v>
      </c>
      <c r="AD136" s="31">
        <v>0</v>
      </c>
      <c r="AE136" s="31">
        <v>0</v>
      </c>
      <c r="AF136" t="s">
        <v>148</v>
      </c>
      <c r="AG136" s="32">
        <v>4</v>
      </c>
      <c r="AH136"/>
    </row>
    <row r="137" spans="1:34" x14ac:dyDescent="0.25">
      <c r="A137" t="s">
        <v>902</v>
      </c>
      <c r="B137" t="s">
        <v>416</v>
      </c>
      <c r="C137" t="s">
        <v>659</v>
      </c>
      <c r="D137" t="s">
        <v>823</v>
      </c>
      <c r="E137" s="31">
        <v>61.184782608695649</v>
      </c>
      <c r="F137" s="31">
        <v>4.0679463492627459</v>
      </c>
      <c r="G137" s="31">
        <v>3.6766832474684663</v>
      </c>
      <c r="H137" s="31">
        <v>0.5255143009415526</v>
      </c>
      <c r="I137" s="31">
        <v>0.19907976550008882</v>
      </c>
      <c r="J137" s="31">
        <v>248.89641304347822</v>
      </c>
      <c r="K137" s="31">
        <v>224.95706521739126</v>
      </c>
      <c r="L137" s="31">
        <v>32.153478260869562</v>
      </c>
      <c r="M137" s="31">
        <v>12.180652173913042</v>
      </c>
      <c r="N137" s="31">
        <v>14.538043478260869</v>
      </c>
      <c r="O137" s="31">
        <v>5.4347826086956523</v>
      </c>
      <c r="P137" s="31">
        <v>77.996521739130415</v>
      </c>
      <c r="Q137" s="31">
        <v>74.029999999999987</v>
      </c>
      <c r="R137" s="31">
        <v>3.9665217391304339</v>
      </c>
      <c r="S137" s="31">
        <v>138.74641304347824</v>
      </c>
      <c r="T137" s="31">
        <v>132.34097826086955</v>
      </c>
      <c r="U137" s="31">
        <v>6.4054347826086939</v>
      </c>
      <c r="V137" s="31">
        <v>0</v>
      </c>
      <c r="W137" s="31">
        <v>0.35597826086956524</v>
      </c>
      <c r="X137" s="31">
        <v>0</v>
      </c>
      <c r="Y137" s="31">
        <v>0</v>
      </c>
      <c r="Z137" s="31">
        <v>0</v>
      </c>
      <c r="AA137" s="31">
        <v>0</v>
      </c>
      <c r="AB137" s="31">
        <v>0</v>
      </c>
      <c r="AC137" s="31">
        <v>0.35597826086956524</v>
      </c>
      <c r="AD137" s="31">
        <v>0</v>
      </c>
      <c r="AE137" s="31">
        <v>0</v>
      </c>
      <c r="AF137" t="s">
        <v>104</v>
      </c>
      <c r="AG137" s="32">
        <v>4</v>
      </c>
      <c r="AH137"/>
    </row>
    <row r="138" spans="1:34" x14ac:dyDescent="0.25">
      <c r="A138" t="s">
        <v>902</v>
      </c>
      <c r="B138" t="s">
        <v>411</v>
      </c>
      <c r="C138" t="s">
        <v>648</v>
      </c>
      <c r="D138" t="s">
        <v>793</v>
      </c>
      <c r="E138" s="31">
        <v>97.260869565217391</v>
      </c>
      <c r="F138" s="31">
        <v>3.2100424675905224</v>
      </c>
      <c r="G138" s="31">
        <v>2.9353911488600799</v>
      </c>
      <c r="H138" s="31">
        <v>0.64118685739830128</v>
      </c>
      <c r="I138" s="31">
        <v>0.42190545373267768</v>
      </c>
      <c r="J138" s="31">
        <v>312.21152173913038</v>
      </c>
      <c r="K138" s="31">
        <v>285.49869565217386</v>
      </c>
      <c r="L138" s="31">
        <v>62.362391304347824</v>
      </c>
      <c r="M138" s="31">
        <v>41.034891304347823</v>
      </c>
      <c r="N138" s="31">
        <v>16.544891304347832</v>
      </c>
      <c r="O138" s="31">
        <v>4.7826086956521738</v>
      </c>
      <c r="P138" s="31">
        <v>90.523913043478231</v>
      </c>
      <c r="Q138" s="31">
        <v>85.138586956521706</v>
      </c>
      <c r="R138" s="31">
        <v>5.385326086956522</v>
      </c>
      <c r="S138" s="31">
        <v>159.32521739130434</v>
      </c>
      <c r="T138" s="31">
        <v>154.63684782608695</v>
      </c>
      <c r="U138" s="31">
        <v>4.6883695652173909</v>
      </c>
      <c r="V138" s="31">
        <v>0</v>
      </c>
      <c r="W138" s="31">
        <v>0</v>
      </c>
      <c r="X138" s="31">
        <v>0</v>
      </c>
      <c r="Y138" s="31">
        <v>0</v>
      </c>
      <c r="Z138" s="31">
        <v>0</v>
      </c>
      <c r="AA138" s="31">
        <v>0</v>
      </c>
      <c r="AB138" s="31">
        <v>0</v>
      </c>
      <c r="AC138" s="31">
        <v>0</v>
      </c>
      <c r="AD138" s="31">
        <v>0</v>
      </c>
      <c r="AE138" s="31">
        <v>0</v>
      </c>
      <c r="AF138" t="s">
        <v>99</v>
      </c>
      <c r="AG138" s="32">
        <v>4</v>
      </c>
      <c r="AH138"/>
    </row>
    <row r="139" spans="1:34" x14ac:dyDescent="0.25">
      <c r="A139" t="s">
        <v>902</v>
      </c>
      <c r="B139" t="s">
        <v>442</v>
      </c>
      <c r="C139" t="s">
        <v>727</v>
      </c>
      <c r="D139" t="s">
        <v>801</v>
      </c>
      <c r="E139" s="31">
        <v>118.96739130434783</v>
      </c>
      <c r="F139" s="31">
        <v>3.2817460027409773</v>
      </c>
      <c r="G139" s="31">
        <v>3.0387756966651436</v>
      </c>
      <c r="H139" s="31">
        <v>0.71108085883965277</v>
      </c>
      <c r="I139" s="31">
        <v>0.58988761991777061</v>
      </c>
      <c r="J139" s="31">
        <v>390.42076086956519</v>
      </c>
      <c r="K139" s="31">
        <v>361.5152173913043</v>
      </c>
      <c r="L139" s="31">
        <v>84.595434782608692</v>
      </c>
      <c r="M139" s="31">
        <v>70.177391304347822</v>
      </c>
      <c r="N139" s="31">
        <v>11.722391304347827</v>
      </c>
      <c r="O139" s="31">
        <v>2.6956521739130435</v>
      </c>
      <c r="P139" s="31">
        <v>76.373043478260868</v>
      </c>
      <c r="Q139" s="31">
        <v>61.885543478260871</v>
      </c>
      <c r="R139" s="31">
        <v>14.487500000000001</v>
      </c>
      <c r="S139" s="31">
        <v>229.45228260869561</v>
      </c>
      <c r="T139" s="31">
        <v>174.20978260869566</v>
      </c>
      <c r="U139" s="31">
        <v>55.242499999999957</v>
      </c>
      <c r="V139" s="31">
        <v>0</v>
      </c>
      <c r="W139" s="31">
        <v>0</v>
      </c>
      <c r="X139" s="31">
        <v>0</v>
      </c>
      <c r="Y139" s="31">
        <v>0</v>
      </c>
      <c r="Z139" s="31">
        <v>0</v>
      </c>
      <c r="AA139" s="31">
        <v>0</v>
      </c>
      <c r="AB139" s="31">
        <v>0</v>
      </c>
      <c r="AC139" s="31">
        <v>0</v>
      </c>
      <c r="AD139" s="31">
        <v>0</v>
      </c>
      <c r="AE139" s="31">
        <v>0</v>
      </c>
      <c r="AF139" t="s">
        <v>130</v>
      </c>
      <c r="AG139" s="32">
        <v>4</v>
      </c>
      <c r="AH139"/>
    </row>
    <row r="140" spans="1:34" x14ac:dyDescent="0.25">
      <c r="A140" t="s">
        <v>902</v>
      </c>
      <c r="B140" t="s">
        <v>312</v>
      </c>
      <c r="C140" t="s">
        <v>654</v>
      </c>
      <c r="D140" t="s">
        <v>835</v>
      </c>
      <c r="E140" s="31">
        <v>91.391304347826093</v>
      </c>
      <c r="F140" s="31">
        <v>3.5587499999999999</v>
      </c>
      <c r="G140" s="31">
        <v>3.3084752616555666</v>
      </c>
      <c r="H140" s="31">
        <v>0.45957659372026644</v>
      </c>
      <c r="I140" s="31">
        <v>0.25812440532825881</v>
      </c>
      <c r="J140" s="31">
        <v>325.23880434782609</v>
      </c>
      <c r="K140" s="31">
        <v>302.36586956521745</v>
      </c>
      <c r="L140" s="31">
        <v>42.001304347826093</v>
      </c>
      <c r="M140" s="31">
        <v>23.590326086956527</v>
      </c>
      <c r="N140" s="31">
        <v>13.280543478260871</v>
      </c>
      <c r="O140" s="31">
        <v>5.1304347826086953</v>
      </c>
      <c r="P140" s="31">
        <v>109.73239130434786</v>
      </c>
      <c r="Q140" s="31">
        <v>105.27043478260873</v>
      </c>
      <c r="R140" s="31">
        <v>4.4619565217391308</v>
      </c>
      <c r="S140" s="31">
        <v>173.50510869565221</v>
      </c>
      <c r="T140" s="31">
        <v>172.82858695652178</v>
      </c>
      <c r="U140" s="31">
        <v>0.67652173913043478</v>
      </c>
      <c r="V140" s="31">
        <v>0</v>
      </c>
      <c r="W140" s="31">
        <v>8.1521739130434784E-2</v>
      </c>
      <c r="X140" s="31">
        <v>0</v>
      </c>
      <c r="Y140" s="31">
        <v>0</v>
      </c>
      <c r="Z140" s="31">
        <v>0</v>
      </c>
      <c r="AA140" s="31">
        <v>8.1521739130434784E-2</v>
      </c>
      <c r="AB140" s="31">
        <v>0</v>
      </c>
      <c r="AC140" s="31">
        <v>0</v>
      </c>
      <c r="AD140" s="31">
        <v>0</v>
      </c>
      <c r="AE140" s="31">
        <v>0</v>
      </c>
      <c r="AF140" t="s">
        <v>92</v>
      </c>
      <c r="AG140" s="32">
        <v>4</v>
      </c>
      <c r="AH140"/>
    </row>
    <row r="141" spans="1:34" x14ac:dyDescent="0.25">
      <c r="A141" t="s">
        <v>902</v>
      </c>
      <c r="B141" t="s">
        <v>452</v>
      </c>
      <c r="C141" t="s">
        <v>730</v>
      </c>
      <c r="D141" t="s">
        <v>797</v>
      </c>
      <c r="E141" s="31">
        <v>44.119565217391305</v>
      </c>
      <c r="F141" s="31">
        <v>3.5975585119487556</v>
      </c>
      <c r="G141" s="31">
        <v>3.2772973638827296</v>
      </c>
      <c r="H141" s="31">
        <v>0.83117516629711774</v>
      </c>
      <c r="I141" s="31">
        <v>0.63743779255974398</v>
      </c>
      <c r="J141" s="31">
        <v>158.72271739130434</v>
      </c>
      <c r="K141" s="31">
        <v>144.59293478260869</v>
      </c>
      <c r="L141" s="31">
        <v>36.671086956521748</v>
      </c>
      <c r="M141" s="31">
        <v>28.123478260869575</v>
      </c>
      <c r="N141" s="31">
        <v>3.8845652173913043</v>
      </c>
      <c r="O141" s="31">
        <v>4.6630434782608692</v>
      </c>
      <c r="P141" s="31">
        <v>36.261086956521737</v>
      </c>
      <c r="Q141" s="31">
        <v>30.678913043478257</v>
      </c>
      <c r="R141" s="31">
        <v>5.5821739130434791</v>
      </c>
      <c r="S141" s="31">
        <v>85.790543478260858</v>
      </c>
      <c r="T141" s="31">
        <v>85.790543478260858</v>
      </c>
      <c r="U141" s="31">
        <v>0</v>
      </c>
      <c r="V141" s="31">
        <v>0</v>
      </c>
      <c r="W141" s="31">
        <v>0</v>
      </c>
      <c r="X141" s="31">
        <v>0</v>
      </c>
      <c r="Y141" s="31">
        <v>0</v>
      </c>
      <c r="Z141" s="31">
        <v>0</v>
      </c>
      <c r="AA141" s="31">
        <v>0</v>
      </c>
      <c r="AB141" s="31">
        <v>0</v>
      </c>
      <c r="AC141" s="31">
        <v>0</v>
      </c>
      <c r="AD141" s="31">
        <v>0</v>
      </c>
      <c r="AE141" s="31">
        <v>0</v>
      </c>
      <c r="AF141" t="s">
        <v>140</v>
      </c>
      <c r="AG141" s="32">
        <v>4</v>
      </c>
      <c r="AH141"/>
    </row>
    <row r="142" spans="1:34" x14ac:dyDescent="0.25">
      <c r="A142" t="s">
        <v>902</v>
      </c>
      <c r="B142" t="s">
        <v>372</v>
      </c>
      <c r="C142" t="s">
        <v>616</v>
      </c>
      <c r="D142" t="s">
        <v>811</v>
      </c>
      <c r="E142" s="31">
        <v>86.510869565217391</v>
      </c>
      <c r="F142" s="31">
        <v>3.4428458349038817</v>
      </c>
      <c r="G142" s="31">
        <v>3.2409285086066082</v>
      </c>
      <c r="H142" s="31">
        <v>0.37492021610755116</v>
      </c>
      <c r="I142" s="31">
        <v>0.1730028898102777</v>
      </c>
      <c r="J142" s="31">
        <v>297.84358695652168</v>
      </c>
      <c r="K142" s="31">
        <v>280.37554347826079</v>
      </c>
      <c r="L142" s="31">
        <v>32.434673913043476</v>
      </c>
      <c r="M142" s="31">
        <v>14.96663043478261</v>
      </c>
      <c r="N142" s="31">
        <v>14.718043478260867</v>
      </c>
      <c r="O142" s="31">
        <v>2.75</v>
      </c>
      <c r="P142" s="31">
        <v>92.194021739130434</v>
      </c>
      <c r="Q142" s="31">
        <v>92.194021739130434</v>
      </c>
      <c r="R142" s="31">
        <v>0</v>
      </c>
      <c r="S142" s="31">
        <v>173.21489130434776</v>
      </c>
      <c r="T142" s="31">
        <v>173.21489130434776</v>
      </c>
      <c r="U142" s="31">
        <v>0</v>
      </c>
      <c r="V142" s="31">
        <v>0</v>
      </c>
      <c r="W142" s="31">
        <v>0</v>
      </c>
      <c r="X142" s="31">
        <v>0</v>
      </c>
      <c r="Y142" s="31">
        <v>0</v>
      </c>
      <c r="Z142" s="31">
        <v>0</v>
      </c>
      <c r="AA142" s="31">
        <v>0</v>
      </c>
      <c r="AB142" s="31">
        <v>0</v>
      </c>
      <c r="AC142" s="31">
        <v>0</v>
      </c>
      <c r="AD142" s="31">
        <v>0</v>
      </c>
      <c r="AE142" s="31">
        <v>0</v>
      </c>
      <c r="AF142" t="s">
        <v>59</v>
      </c>
      <c r="AG142" s="32">
        <v>4</v>
      </c>
      <c r="AH142"/>
    </row>
    <row r="143" spans="1:34" x14ac:dyDescent="0.25">
      <c r="A143" t="s">
        <v>902</v>
      </c>
      <c r="B143" t="s">
        <v>601</v>
      </c>
      <c r="C143" t="s">
        <v>699</v>
      </c>
      <c r="D143" t="s">
        <v>801</v>
      </c>
      <c r="E143" s="31">
        <v>49.760869565217391</v>
      </c>
      <c r="F143" s="31">
        <v>4.406028833551769</v>
      </c>
      <c r="G143" s="31">
        <v>3.9705788553953694</v>
      </c>
      <c r="H143" s="31">
        <v>0.72749890782000881</v>
      </c>
      <c r="I143" s="31">
        <v>0.49473350808213201</v>
      </c>
      <c r="J143" s="31">
        <v>219.24782608695651</v>
      </c>
      <c r="K143" s="31">
        <v>197.57945652173913</v>
      </c>
      <c r="L143" s="31">
        <v>36.200978260869569</v>
      </c>
      <c r="M143" s="31">
        <v>24.618369565217396</v>
      </c>
      <c r="N143" s="31">
        <v>5.9304347826086969</v>
      </c>
      <c r="O143" s="31">
        <v>5.6521739130434785</v>
      </c>
      <c r="P143" s="31">
        <v>59.387391304347815</v>
      </c>
      <c r="Q143" s="31">
        <v>49.301630434782602</v>
      </c>
      <c r="R143" s="31">
        <v>10.085760869565213</v>
      </c>
      <c r="S143" s="31">
        <v>123.65945652173912</v>
      </c>
      <c r="T143" s="31">
        <v>123.65945652173912</v>
      </c>
      <c r="U143" s="31">
        <v>0</v>
      </c>
      <c r="V143" s="31">
        <v>0</v>
      </c>
      <c r="W143" s="31">
        <v>0</v>
      </c>
      <c r="X143" s="31">
        <v>0</v>
      </c>
      <c r="Y143" s="31">
        <v>0</v>
      </c>
      <c r="Z143" s="31">
        <v>0</v>
      </c>
      <c r="AA143" s="31">
        <v>0</v>
      </c>
      <c r="AB143" s="31">
        <v>0</v>
      </c>
      <c r="AC143" s="31">
        <v>0</v>
      </c>
      <c r="AD143" s="31">
        <v>0</v>
      </c>
      <c r="AE143" s="31">
        <v>0</v>
      </c>
      <c r="AF143" t="s">
        <v>294</v>
      </c>
      <c r="AG143" s="32">
        <v>4</v>
      </c>
      <c r="AH143"/>
    </row>
    <row r="144" spans="1:34" x14ac:dyDescent="0.25">
      <c r="A144" t="s">
        <v>902</v>
      </c>
      <c r="B144" t="s">
        <v>447</v>
      </c>
      <c r="C144" t="s">
        <v>713</v>
      </c>
      <c r="D144" t="s">
        <v>822</v>
      </c>
      <c r="E144" s="31">
        <v>84.097826086956516</v>
      </c>
      <c r="F144" s="31">
        <v>3.3464236784283319</v>
      </c>
      <c r="G144" s="31">
        <v>3.009238723019259</v>
      </c>
      <c r="H144" s="31">
        <v>0.38850200336047569</v>
      </c>
      <c r="I144" s="31">
        <v>0.17939252940416184</v>
      </c>
      <c r="J144" s="31">
        <v>281.42695652173916</v>
      </c>
      <c r="K144" s="31">
        <v>253.07043478260877</v>
      </c>
      <c r="L144" s="31">
        <v>32.67217391304348</v>
      </c>
      <c r="M144" s="31">
        <v>15.086521739130434</v>
      </c>
      <c r="N144" s="31">
        <v>12.194347826086956</v>
      </c>
      <c r="O144" s="31">
        <v>5.3913043478260869</v>
      </c>
      <c r="P144" s="31">
        <v>95.601086956521726</v>
      </c>
      <c r="Q144" s="31">
        <v>84.830217391304345</v>
      </c>
      <c r="R144" s="31">
        <v>10.770869565217389</v>
      </c>
      <c r="S144" s="31">
        <v>153.15369565217398</v>
      </c>
      <c r="T144" s="31">
        <v>108.11967391304354</v>
      </c>
      <c r="U144" s="31">
        <v>45.034021739130445</v>
      </c>
      <c r="V144" s="31">
        <v>0</v>
      </c>
      <c r="W144" s="31">
        <v>0</v>
      </c>
      <c r="X144" s="31">
        <v>0</v>
      </c>
      <c r="Y144" s="31">
        <v>0</v>
      </c>
      <c r="Z144" s="31">
        <v>0</v>
      </c>
      <c r="AA144" s="31">
        <v>0</v>
      </c>
      <c r="AB144" s="31">
        <v>0</v>
      </c>
      <c r="AC144" s="31">
        <v>0</v>
      </c>
      <c r="AD144" s="31">
        <v>0</v>
      </c>
      <c r="AE144" s="31">
        <v>0</v>
      </c>
      <c r="AF144" t="s">
        <v>135</v>
      </c>
      <c r="AG144" s="32">
        <v>4</v>
      </c>
      <c r="AH144"/>
    </row>
    <row r="145" spans="1:34" x14ac:dyDescent="0.25">
      <c r="A145" t="s">
        <v>902</v>
      </c>
      <c r="B145" t="s">
        <v>558</v>
      </c>
      <c r="C145" t="s">
        <v>646</v>
      </c>
      <c r="D145" t="s">
        <v>776</v>
      </c>
      <c r="E145" s="31">
        <v>66.739130434782609</v>
      </c>
      <c r="F145" s="31">
        <v>3.0193876221498366</v>
      </c>
      <c r="G145" s="31">
        <v>2.7137622149837126</v>
      </c>
      <c r="H145" s="31">
        <v>0.57661563517915293</v>
      </c>
      <c r="I145" s="31">
        <v>0.3445228013029315</v>
      </c>
      <c r="J145" s="31">
        <v>201.51130434782604</v>
      </c>
      <c r="K145" s="31">
        <v>181.11413043478257</v>
      </c>
      <c r="L145" s="31">
        <v>38.482826086956514</v>
      </c>
      <c r="M145" s="31">
        <v>22.993152173913039</v>
      </c>
      <c r="N145" s="31">
        <v>10.620108695652172</v>
      </c>
      <c r="O145" s="31">
        <v>4.8695652173913047</v>
      </c>
      <c r="P145" s="31">
        <v>77.977499999999978</v>
      </c>
      <c r="Q145" s="31">
        <v>73.069999999999979</v>
      </c>
      <c r="R145" s="31">
        <v>4.9074999999999998</v>
      </c>
      <c r="S145" s="31">
        <v>85.05097826086957</v>
      </c>
      <c r="T145" s="31">
        <v>81.788043478260875</v>
      </c>
      <c r="U145" s="31">
        <v>3.2629347826086952</v>
      </c>
      <c r="V145" s="31">
        <v>0</v>
      </c>
      <c r="W145" s="31">
        <v>0</v>
      </c>
      <c r="X145" s="31">
        <v>0</v>
      </c>
      <c r="Y145" s="31">
        <v>0</v>
      </c>
      <c r="Z145" s="31">
        <v>0</v>
      </c>
      <c r="AA145" s="31">
        <v>0</v>
      </c>
      <c r="AB145" s="31">
        <v>0</v>
      </c>
      <c r="AC145" s="31">
        <v>0</v>
      </c>
      <c r="AD145" s="31">
        <v>0</v>
      </c>
      <c r="AE145" s="31">
        <v>0</v>
      </c>
      <c r="AF145" t="s">
        <v>250</v>
      </c>
      <c r="AG145" s="32">
        <v>4</v>
      </c>
      <c r="AH145"/>
    </row>
    <row r="146" spans="1:34" x14ac:dyDescent="0.25">
      <c r="A146" t="s">
        <v>902</v>
      </c>
      <c r="B146" t="s">
        <v>400</v>
      </c>
      <c r="C146" t="s">
        <v>715</v>
      </c>
      <c r="D146" t="s">
        <v>791</v>
      </c>
      <c r="E146" s="31">
        <v>87.467391304347828</v>
      </c>
      <c r="F146" s="31">
        <v>3.3813532993662236</v>
      </c>
      <c r="G146" s="31">
        <v>3.1430520690940726</v>
      </c>
      <c r="H146" s="31">
        <v>0.76847893624953401</v>
      </c>
      <c r="I146" s="31">
        <v>0.55629799925438062</v>
      </c>
      <c r="J146" s="31">
        <v>295.75815217391306</v>
      </c>
      <c r="K146" s="31">
        <v>274.91456521739133</v>
      </c>
      <c r="L146" s="31">
        <v>67.216847826086962</v>
      </c>
      <c r="M146" s="31">
        <v>48.657934782608706</v>
      </c>
      <c r="N146" s="31">
        <v>12.914239130434783</v>
      </c>
      <c r="O146" s="31">
        <v>5.6446739130434773</v>
      </c>
      <c r="P146" s="31">
        <v>60.17369565217389</v>
      </c>
      <c r="Q146" s="31">
        <v>57.889021739130413</v>
      </c>
      <c r="R146" s="31">
        <v>2.2846739130434783</v>
      </c>
      <c r="S146" s="31">
        <v>168.36760869565219</v>
      </c>
      <c r="T146" s="31">
        <v>157.93086956521742</v>
      </c>
      <c r="U146" s="31">
        <v>10.436739130434782</v>
      </c>
      <c r="V146" s="31">
        <v>0</v>
      </c>
      <c r="W146" s="31">
        <v>0</v>
      </c>
      <c r="X146" s="31">
        <v>0</v>
      </c>
      <c r="Y146" s="31">
        <v>0</v>
      </c>
      <c r="Z146" s="31">
        <v>0</v>
      </c>
      <c r="AA146" s="31">
        <v>0</v>
      </c>
      <c r="AB146" s="31">
        <v>0</v>
      </c>
      <c r="AC146" s="31">
        <v>0</v>
      </c>
      <c r="AD146" s="31">
        <v>0</v>
      </c>
      <c r="AE146" s="31">
        <v>0</v>
      </c>
      <c r="AF146" t="s">
        <v>87</v>
      </c>
      <c r="AG146" s="32">
        <v>4</v>
      </c>
      <c r="AH146"/>
    </row>
    <row r="147" spans="1:34" x14ac:dyDescent="0.25">
      <c r="A147" t="s">
        <v>902</v>
      </c>
      <c r="B147" t="s">
        <v>582</v>
      </c>
      <c r="C147" t="s">
        <v>631</v>
      </c>
      <c r="D147" t="s">
        <v>827</v>
      </c>
      <c r="E147" s="31">
        <v>77.097826086956516</v>
      </c>
      <c r="F147" s="31">
        <v>4.1378979275341887</v>
      </c>
      <c r="G147" s="31">
        <v>3.8543846045396872</v>
      </c>
      <c r="H147" s="31">
        <v>0.63562103482306487</v>
      </c>
      <c r="I147" s="31">
        <v>0.42028337797828841</v>
      </c>
      <c r="J147" s="31">
        <v>319.02293478260867</v>
      </c>
      <c r="K147" s="31">
        <v>297.16467391304349</v>
      </c>
      <c r="L147" s="31">
        <v>49.004999999999988</v>
      </c>
      <c r="M147" s="31">
        <v>32.402934782608689</v>
      </c>
      <c r="N147" s="31">
        <v>14.949891304347819</v>
      </c>
      <c r="O147" s="31">
        <v>1.6521739130434783</v>
      </c>
      <c r="P147" s="31">
        <v>116.67021739130429</v>
      </c>
      <c r="Q147" s="31">
        <v>111.41402173913038</v>
      </c>
      <c r="R147" s="31">
        <v>5.2561956521739122</v>
      </c>
      <c r="S147" s="31">
        <v>153.34771739130443</v>
      </c>
      <c r="T147" s="31">
        <v>130.99543478260878</v>
      </c>
      <c r="U147" s="31">
        <v>22.352282608695646</v>
      </c>
      <c r="V147" s="31">
        <v>0</v>
      </c>
      <c r="W147" s="31">
        <v>0</v>
      </c>
      <c r="X147" s="31">
        <v>0</v>
      </c>
      <c r="Y147" s="31">
        <v>0</v>
      </c>
      <c r="Z147" s="31">
        <v>0</v>
      </c>
      <c r="AA147" s="31">
        <v>0</v>
      </c>
      <c r="AB147" s="31">
        <v>0</v>
      </c>
      <c r="AC147" s="31">
        <v>0</v>
      </c>
      <c r="AD147" s="31">
        <v>0</v>
      </c>
      <c r="AE147" s="31">
        <v>0</v>
      </c>
      <c r="AF147" t="s">
        <v>275</v>
      </c>
      <c r="AG147" s="32">
        <v>4</v>
      </c>
      <c r="AH147"/>
    </row>
    <row r="148" spans="1:34" x14ac:dyDescent="0.25">
      <c r="A148" t="s">
        <v>902</v>
      </c>
      <c r="B148" t="s">
        <v>488</v>
      </c>
      <c r="C148" t="s">
        <v>742</v>
      </c>
      <c r="D148" t="s">
        <v>801</v>
      </c>
      <c r="E148" s="31">
        <v>78.913043478260875</v>
      </c>
      <c r="F148" s="31">
        <v>3.6457286501377411</v>
      </c>
      <c r="G148" s="31">
        <v>3.3727644628099172</v>
      </c>
      <c r="H148" s="31">
        <v>0.67106749311294789</v>
      </c>
      <c r="I148" s="31">
        <v>0.57850550964187342</v>
      </c>
      <c r="J148" s="31">
        <v>287.6955434782609</v>
      </c>
      <c r="K148" s="31">
        <v>266.15510869565219</v>
      </c>
      <c r="L148" s="31">
        <v>52.955978260869585</v>
      </c>
      <c r="M148" s="31">
        <v>45.651630434782625</v>
      </c>
      <c r="N148" s="31">
        <v>1.6956521739130435</v>
      </c>
      <c r="O148" s="31">
        <v>5.6086956521739131</v>
      </c>
      <c r="P148" s="31">
        <v>113.85271739130434</v>
      </c>
      <c r="Q148" s="31">
        <v>99.616630434782607</v>
      </c>
      <c r="R148" s="31">
        <v>14.236086956521735</v>
      </c>
      <c r="S148" s="31">
        <v>120.88684782608694</v>
      </c>
      <c r="T148" s="31">
        <v>115.7603260869565</v>
      </c>
      <c r="U148" s="31">
        <v>5.1265217391304363</v>
      </c>
      <c r="V148" s="31">
        <v>0</v>
      </c>
      <c r="W148" s="31">
        <v>0</v>
      </c>
      <c r="X148" s="31">
        <v>0</v>
      </c>
      <c r="Y148" s="31">
        <v>0</v>
      </c>
      <c r="Z148" s="31">
        <v>0</v>
      </c>
      <c r="AA148" s="31">
        <v>0</v>
      </c>
      <c r="AB148" s="31">
        <v>0</v>
      </c>
      <c r="AC148" s="31">
        <v>0</v>
      </c>
      <c r="AD148" s="31">
        <v>0</v>
      </c>
      <c r="AE148" s="31">
        <v>0</v>
      </c>
      <c r="AF148" t="s">
        <v>176</v>
      </c>
      <c r="AG148" s="32">
        <v>4</v>
      </c>
      <c r="AH148"/>
    </row>
    <row r="149" spans="1:34" x14ac:dyDescent="0.25">
      <c r="A149" t="s">
        <v>902</v>
      </c>
      <c r="B149" t="s">
        <v>428</v>
      </c>
      <c r="C149" t="s">
        <v>679</v>
      </c>
      <c r="D149" t="s">
        <v>766</v>
      </c>
      <c r="E149" s="31">
        <v>81.880434782608702</v>
      </c>
      <c r="F149" s="31">
        <v>3.2572043010752689</v>
      </c>
      <c r="G149" s="31">
        <v>2.9057095446701187</v>
      </c>
      <c r="H149" s="31">
        <v>0.65779503517854754</v>
      </c>
      <c r="I149" s="31">
        <v>0.39102349661489427</v>
      </c>
      <c r="J149" s="31">
        <v>266.70130434782612</v>
      </c>
      <c r="K149" s="31">
        <v>237.92076086956527</v>
      </c>
      <c r="L149" s="31">
        <v>53.860543478260858</v>
      </c>
      <c r="M149" s="31">
        <v>32.017173913043464</v>
      </c>
      <c r="N149" s="31">
        <v>16.712934782608698</v>
      </c>
      <c r="O149" s="31">
        <v>5.1304347826086953</v>
      </c>
      <c r="P149" s="31">
        <v>84.180217391304382</v>
      </c>
      <c r="Q149" s="31">
        <v>77.243043478260901</v>
      </c>
      <c r="R149" s="31">
        <v>6.9371739130434786</v>
      </c>
      <c r="S149" s="31">
        <v>128.66054347826091</v>
      </c>
      <c r="T149" s="31">
        <v>128.66054347826091</v>
      </c>
      <c r="U149" s="31">
        <v>0</v>
      </c>
      <c r="V149" s="31">
        <v>0</v>
      </c>
      <c r="W149" s="31">
        <v>0</v>
      </c>
      <c r="X149" s="31">
        <v>0</v>
      </c>
      <c r="Y149" s="31">
        <v>0</v>
      </c>
      <c r="Z149" s="31">
        <v>0</v>
      </c>
      <c r="AA149" s="31">
        <v>0</v>
      </c>
      <c r="AB149" s="31">
        <v>0</v>
      </c>
      <c r="AC149" s="31">
        <v>0</v>
      </c>
      <c r="AD149" s="31">
        <v>0</v>
      </c>
      <c r="AE149" s="31">
        <v>0</v>
      </c>
      <c r="AF149" t="s">
        <v>116</v>
      </c>
      <c r="AG149" s="32">
        <v>4</v>
      </c>
      <c r="AH149"/>
    </row>
    <row r="150" spans="1:34" x14ac:dyDescent="0.25">
      <c r="A150" t="s">
        <v>902</v>
      </c>
      <c r="B150" t="s">
        <v>407</v>
      </c>
      <c r="C150" t="s">
        <v>718</v>
      </c>
      <c r="D150" t="s">
        <v>771</v>
      </c>
      <c r="E150" s="31">
        <v>71.923913043478265</v>
      </c>
      <c r="F150" s="31">
        <v>2.9575426930633215</v>
      </c>
      <c r="G150" s="31">
        <v>2.6091053347438411</v>
      </c>
      <c r="H150" s="31">
        <v>0.4111561130421641</v>
      </c>
      <c r="I150" s="31">
        <v>0.20491159135559919</v>
      </c>
      <c r="J150" s="31">
        <v>212.71804347826085</v>
      </c>
      <c r="K150" s="31">
        <v>187.65706521739128</v>
      </c>
      <c r="L150" s="31">
        <v>29.571956521739132</v>
      </c>
      <c r="M150" s="31">
        <v>14.738043478260868</v>
      </c>
      <c r="N150" s="31">
        <v>9.2686956521739159</v>
      </c>
      <c r="O150" s="31">
        <v>5.5652173913043477</v>
      </c>
      <c r="P150" s="31">
        <v>69.232608695652175</v>
      </c>
      <c r="Q150" s="31">
        <v>59.005543478260869</v>
      </c>
      <c r="R150" s="31">
        <v>10.227065217391305</v>
      </c>
      <c r="S150" s="31">
        <v>113.91347826086955</v>
      </c>
      <c r="T150" s="31">
        <v>100.99010869565215</v>
      </c>
      <c r="U150" s="31">
        <v>12.923369565217394</v>
      </c>
      <c r="V150" s="31">
        <v>0</v>
      </c>
      <c r="W150" s="31">
        <v>0</v>
      </c>
      <c r="X150" s="31">
        <v>0</v>
      </c>
      <c r="Y150" s="31">
        <v>0</v>
      </c>
      <c r="Z150" s="31">
        <v>0</v>
      </c>
      <c r="AA150" s="31">
        <v>0</v>
      </c>
      <c r="AB150" s="31">
        <v>0</v>
      </c>
      <c r="AC150" s="31">
        <v>0</v>
      </c>
      <c r="AD150" s="31">
        <v>0</v>
      </c>
      <c r="AE150" s="31">
        <v>0</v>
      </c>
      <c r="AF150" t="s">
        <v>95</v>
      </c>
      <c r="AG150" s="32">
        <v>4</v>
      </c>
      <c r="AH150"/>
    </row>
    <row r="151" spans="1:34" x14ac:dyDescent="0.25">
      <c r="A151" t="s">
        <v>902</v>
      </c>
      <c r="B151" t="s">
        <v>453</v>
      </c>
      <c r="C151" t="s">
        <v>661</v>
      </c>
      <c r="D151" t="s">
        <v>843</v>
      </c>
      <c r="E151" s="31">
        <v>97.141304347826093</v>
      </c>
      <c r="F151" s="31">
        <v>3.527569654246391</v>
      </c>
      <c r="G151" s="31">
        <v>3.1934239677744203</v>
      </c>
      <c r="H151" s="31">
        <v>0.40971802618328301</v>
      </c>
      <c r="I151" s="31">
        <v>0.22607026966543584</v>
      </c>
      <c r="J151" s="31">
        <v>342.67271739130433</v>
      </c>
      <c r="K151" s="31">
        <v>310.21336956521736</v>
      </c>
      <c r="L151" s="31">
        <v>39.800543478260877</v>
      </c>
      <c r="M151" s="31">
        <v>21.96076086956522</v>
      </c>
      <c r="N151" s="31">
        <v>12.318043478260872</v>
      </c>
      <c r="O151" s="31">
        <v>5.5217391304347823</v>
      </c>
      <c r="P151" s="31">
        <v>124.84315217391305</v>
      </c>
      <c r="Q151" s="31">
        <v>110.22358695652174</v>
      </c>
      <c r="R151" s="31">
        <v>14.619565217391306</v>
      </c>
      <c r="S151" s="31">
        <v>178.02902173913043</v>
      </c>
      <c r="T151" s="31">
        <v>177.98010869565218</v>
      </c>
      <c r="U151" s="31">
        <v>4.8913043478260872E-2</v>
      </c>
      <c r="V151" s="31">
        <v>0</v>
      </c>
      <c r="W151" s="31">
        <v>0</v>
      </c>
      <c r="X151" s="31">
        <v>0</v>
      </c>
      <c r="Y151" s="31">
        <v>0</v>
      </c>
      <c r="Z151" s="31">
        <v>0</v>
      </c>
      <c r="AA151" s="31">
        <v>0</v>
      </c>
      <c r="AB151" s="31">
        <v>0</v>
      </c>
      <c r="AC151" s="31">
        <v>0</v>
      </c>
      <c r="AD151" s="31">
        <v>0</v>
      </c>
      <c r="AE151" s="31">
        <v>0</v>
      </c>
      <c r="AF151" t="s">
        <v>141</v>
      </c>
      <c r="AG151" s="32">
        <v>4</v>
      </c>
      <c r="AH151"/>
    </row>
    <row r="152" spans="1:34" x14ac:dyDescent="0.25">
      <c r="A152" t="s">
        <v>902</v>
      </c>
      <c r="B152" t="s">
        <v>583</v>
      </c>
      <c r="C152" t="s">
        <v>763</v>
      </c>
      <c r="D152" t="s">
        <v>827</v>
      </c>
      <c r="E152" s="31">
        <v>71.076086956521735</v>
      </c>
      <c r="F152" s="31">
        <v>4.0527649487689255</v>
      </c>
      <c r="G152" s="31">
        <v>3.6730753937910992</v>
      </c>
      <c r="H152" s="31">
        <v>0.66011622572258777</v>
      </c>
      <c r="I152" s="31">
        <v>0.34814803486771684</v>
      </c>
      <c r="J152" s="31">
        <v>288.05467391304347</v>
      </c>
      <c r="K152" s="31">
        <v>261.06782608695647</v>
      </c>
      <c r="L152" s="31">
        <v>46.918478260869577</v>
      </c>
      <c r="M152" s="31">
        <v>24.745000000000005</v>
      </c>
      <c r="N152" s="31">
        <v>16.434347826086963</v>
      </c>
      <c r="O152" s="31">
        <v>5.7391304347826084</v>
      </c>
      <c r="P152" s="31">
        <v>81.598369565217382</v>
      </c>
      <c r="Q152" s="31">
        <v>76.784999999999997</v>
      </c>
      <c r="R152" s="31">
        <v>4.8133695652173927</v>
      </c>
      <c r="S152" s="31">
        <v>159.53782608695647</v>
      </c>
      <c r="T152" s="31">
        <v>149.79793478260865</v>
      </c>
      <c r="U152" s="31">
        <v>9.7398913043478306</v>
      </c>
      <c r="V152" s="31">
        <v>0</v>
      </c>
      <c r="W152" s="31">
        <v>0</v>
      </c>
      <c r="X152" s="31">
        <v>0</v>
      </c>
      <c r="Y152" s="31">
        <v>0</v>
      </c>
      <c r="Z152" s="31">
        <v>0</v>
      </c>
      <c r="AA152" s="31">
        <v>0</v>
      </c>
      <c r="AB152" s="31">
        <v>0</v>
      </c>
      <c r="AC152" s="31">
        <v>0</v>
      </c>
      <c r="AD152" s="31">
        <v>0</v>
      </c>
      <c r="AE152" s="31">
        <v>0</v>
      </c>
      <c r="AF152" t="s">
        <v>276</v>
      </c>
      <c r="AG152" s="32">
        <v>4</v>
      </c>
      <c r="AH152"/>
    </row>
    <row r="153" spans="1:34" x14ac:dyDescent="0.25">
      <c r="A153" t="s">
        <v>902</v>
      </c>
      <c r="B153" t="s">
        <v>585</v>
      </c>
      <c r="C153" t="s">
        <v>764</v>
      </c>
      <c r="D153" t="s">
        <v>801</v>
      </c>
      <c r="E153" s="31">
        <v>66.391304347826093</v>
      </c>
      <c r="F153" s="31">
        <v>3.9153372626064171</v>
      </c>
      <c r="G153" s="31">
        <v>3.520116240995415</v>
      </c>
      <c r="H153" s="31">
        <v>1.0007743942370659</v>
      </c>
      <c r="I153" s="31">
        <v>0.69147675180091661</v>
      </c>
      <c r="J153" s="31">
        <v>259.94434782608693</v>
      </c>
      <c r="K153" s="31">
        <v>233.70510869565214</v>
      </c>
      <c r="L153" s="31">
        <v>66.442717391304342</v>
      </c>
      <c r="M153" s="31">
        <v>45.908043478260858</v>
      </c>
      <c r="N153" s="31">
        <v>14.969456521739133</v>
      </c>
      <c r="O153" s="31">
        <v>5.5652173913043477</v>
      </c>
      <c r="P153" s="31">
        <v>63.998152173913049</v>
      </c>
      <c r="Q153" s="31">
        <v>58.293586956521743</v>
      </c>
      <c r="R153" s="31">
        <v>5.7045652173913037</v>
      </c>
      <c r="S153" s="31">
        <v>129.50347826086954</v>
      </c>
      <c r="T153" s="31">
        <v>96.65510869565216</v>
      </c>
      <c r="U153" s="31">
        <v>32.848369565217396</v>
      </c>
      <c r="V153" s="31">
        <v>0</v>
      </c>
      <c r="W153" s="31">
        <v>0</v>
      </c>
      <c r="X153" s="31">
        <v>0</v>
      </c>
      <c r="Y153" s="31">
        <v>0</v>
      </c>
      <c r="Z153" s="31">
        <v>0</v>
      </c>
      <c r="AA153" s="31">
        <v>0</v>
      </c>
      <c r="AB153" s="31">
        <v>0</v>
      </c>
      <c r="AC153" s="31">
        <v>0</v>
      </c>
      <c r="AD153" s="31">
        <v>0</v>
      </c>
      <c r="AE153" s="31">
        <v>0</v>
      </c>
      <c r="AF153" t="s">
        <v>278</v>
      </c>
      <c r="AG153" s="32">
        <v>4</v>
      </c>
      <c r="AH153"/>
    </row>
    <row r="154" spans="1:34" x14ac:dyDescent="0.25">
      <c r="A154" t="s">
        <v>902</v>
      </c>
      <c r="B154" t="s">
        <v>408</v>
      </c>
      <c r="C154" t="s">
        <v>699</v>
      </c>
      <c r="D154" t="s">
        <v>801</v>
      </c>
      <c r="E154" s="31">
        <v>81.532608695652172</v>
      </c>
      <c r="F154" s="31">
        <v>3.4996613784828692</v>
      </c>
      <c r="G154" s="31">
        <v>3.1747193707505668</v>
      </c>
      <c r="H154" s="31">
        <v>0.39312491667777621</v>
      </c>
      <c r="I154" s="31">
        <v>0.1224676709772031</v>
      </c>
      <c r="J154" s="31">
        <v>285.33652173913043</v>
      </c>
      <c r="K154" s="31">
        <v>258.84315217391304</v>
      </c>
      <c r="L154" s="31">
        <v>32.052499999999995</v>
      </c>
      <c r="M154" s="31">
        <v>9.985108695652178</v>
      </c>
      <c r="N154" s="31">
        <v>16.502173913043475</v>
      </c>
      <c r="O154" s="31">
        <v>5.5652173913043477</v>
      </c>
      <c r="P154" s="31">
        <v>102.48945652173916</v>
      </c>
      <c r="Q154" s="31">
        <v>98.063478260869587</v>
      </c>
      <c r="R154" s="31">
        <v>4.4259782608695648</v>
      </c>
      <c r="S154" s="31">
        <v>150.79456521739129</v>
      </c>
      <c r="T154" s="31">
        <v>137.77804347826086</v>
      </c>
      <c r="U154" s="31">
        <v>13.016521739130438</v>
      </c>
      <c r="V154" s="31">
        <v>0</v>
      </c>
      <c r="W154" s="31">
        <v>0</v>
      </c>
      <c r="X154" s="31">
        <v>0</v>
      </c>
      <c r="Y154" s="31">
        <v>0</v>
      </c>
      <c r="Z154" s="31">
        <v>0</v>
      </c>
      <c r="AA154" s="31">
        <v>0</v>
      </c>
      <c r="AB154" s="31">
        <v>0</v>
      </c>
      <c r="AC154" s="31">
        <v>0</v>
      </c>
      <c r="AD154" s="31">
        <v>0</v>
      </c>
      <c r="AE154" s="31">
        <v>0</v>
      </c>
      <c r="AF154" t="s">
        <v>96</v>
      </c>
      <c r="AG154" s="32">
        <v>4</v>
      </c>
      <c r="AH154"/>
    </row>
    <row r="155" spans="1:34" x14ac:dyDescent="0.25">
      <c r="A155" t="s">
        <v>902</v>
      </c>
      <c r="B155" t="s">
        <v>573</v>
      </c>
      <c r="C155" t="s">
        <v>665</v>
      </c>
      <c r="D155" t="s">
        <v>842</v>
      </c>
      <c r="E155" s="31">
        <v>71.891304347826093</v>
      </c>
      <c r="F155" s="31">
        <v>2.9220834593286957</v>
      </c>
      <c r="G155" s="31">
        <v>2.5970244934986382</v>
      </c>
      <c r="H155" s="31">
        <v>0.42747656486241303</v>
      </c>
      <c r="I155" s="31">
        <v>0.21079981856667671</v>
      </c>
      <c r="J155" s="31">
        <v>210.07239130434778</v>
      </c>
      <c r="K155" s="31">
        <v>186.7034782608695</v>
      </c>
      <c r="L155" s="31">
        <v>30.731847826086955</v>
      </c>
      <c r="M155" s="31">
        <v>15.154673913043476</v>
      </c>
      <c r="N155" s="31">
        <v>10.582608695652173</v>
      </c>
      <c r="O155" s="31">
        <v>4.9945652173913047</v>
      </c>
      <c r="P155" s="31">
        <v>70.322717391304323</v>
      </c>
      <c r="Q155" s="31">
        <v>62.530978260869539</v>
      </c>
      <c r="R155" s="31">
        <v>7.7917391304347792</v>
      </c>
      <c r="S155" s="31">
        <v>109.01782608695652</v>
      </c>
      <c r="T155" s="31">
        <v>102.22076086956521</v>
      </c>
      <c r="U155" s="31">
        <v>6.797065217391304</v>
      </c>
      <c r="V155" s="31">
        <v>0</v>
      </c>
      <c r="W155" s="31">
        <v>0</v>
      </c>
      <c r="X155" s="31">
        <v>0</v>
      </c>
      <c r="Y155" s="31">
        <v>0</v>
      </c>
      <c r="Z155" s="31">
        <v>0</v>
      </c>
      <c r="AA155" s="31">
        <v>0</v>
      </c>
      <c r="AB155" s="31">
        <v>0</v>
      </c>
      <c r="AC155" s="31">
        <v>0</v>
      </c>
      <c r="AD155" s="31">
        <v>0</v>
      </c>
      <c r="AE155" s="31">
        <v>0</v>
      </c>
      <c r="AF155" t="s">
        <v>265</v>
      </c>
      <c r="AG155" s="32">
        <v>4</v>
      </c>
      <c r="AH155"/>
    </row>
    <row r="156" spans="1:34" x14ac:dyDescent="0.25">
      <c r="A156" t="s">
        <v>902</v>
      </c>
      <c r="B156" t="s">
        <v>509</v>
      </c>
      <c r="C156" t="s">
        <v>645</v>
      </c>
      <c r="D156" t="s">
        <v>788</v>
      </c>
      <c r="E156" s="31">
        <v>55.869565217391305</v>
      </c>
      <c r="F156" s="31">
        <v>4.1299785992217899</v>
      </c>
      <c r="G156" s="31">
        <v>3.7023073929961083</v>
      </c>
      <c r="H156" s="31">
        <v>0.79354085603112845</v>
      </c>
      <c r="I156" s="31">
        <v>0.36586964980544745</v>
      </c>
      <c r="J156" s="31">
        <v>230.74010869565217</v>
      </c>
      <c r="K156" s="31">
        <v>206.84630434782605</v>
      </c>
      <c r="L156" s="31">
        <v>44.334782608695654</v>
      </c>
      <c r="M156" s="31">
        <v>20.440978260869564</v>
      </c>
      <c r="N156" s="31">
        <v>19.285108695652177</v>
      </c>
      <c r="O156" s="31">
        <v>4.6086956521739131</v>
      </c>
      <c r="P156" s="31">
        <v>58.177500000000002</v>
      </c>
      <c r="Q156" s="31">
        <v>58.177500000000002</v>
      </c>
      <c r="R156" s="31">
        <v>0</v>
      </c>
      <c r="S156" s="31">
        <v>128.2278260869565</v>
      </c>
      <c r="T156" s="31">
        <v>128.2278260869565</v>
      </c>
      <c r="U156" s="31">
        <v>0</v>
      </c>
      <c r="V156" s="31">
        <v>0</v>
      </c>
      <c r="W156" s="31">
        <v>0</v>
      </c>
      <c r="X156" s="31">
        <v>0</v>
      </c>
      <c r="Y156" s="31">
        <v>0</v>
      </c>
      <c r="Z156" s="31">
        <v>0</v>
      </c>
      <c r="AA156" s="31">
        <v>0</v>
      </c>
      <c r="AB156" s="31">
        <v>0</v>
      </c>
      <c r="AC156" s="31">
        <v>0</v>
      </c>
      <c r="AD156" s="31">
        <v>0</v>
      </c>
      <c r="AE156" s="31">
        <v>0</v>
      </c>
      <c r="AF156" t="s">
        <v>199</v>
      </c>
      <c r="AG156" s="32">
        <v>4</v>
      </c>
      <c r="AH156"/>
    </row>
    <row r="157" spans="1:34" x14ac:dyDescent="0.25">
      <c r="A157" t="s">
        <v>902</v>
      </c>
      <c r="B157" t="s">
        <v>406</v>
      </c>
      <c r="C157" t="s">
        <v>717</v>
      </c>
      <c r="D157" t="s">
        <v>772</v>
      </c>
      <c r="E157" s="31">
        <v>76.271739130434781</v>
      </c>
      <c r="F157" s="31">
        <v>3.6626507054296709</v>
      </c>
      <c r="G157" s="31">
        <v>3.3932421262647861</v>
      </c>
      <c r="H157" s="31">
        <v>0.48310246544107166</v>
      </c>
      <c r="I157" s="31">
        <v>0.31869744905230157</v>
      </c>
      <c r="J157" s="31">
        <v>279.35673913043479</v>
      </c>
      <c r="K157" s="31">
        <v>258.80847826086961</v>
      </c>
      <c r="L157" s="31">
        <v>36.847065217391304</v>
      </c>
      <c r="M157" s="31">
        <v>24.307608695652174</v>
      </c>
      <c r="N157" s="31">
        <v>7.422065217391304</v>
      </c>
      <c r="O157" s="31">
        <v>5.1173913043478256</v>
      </c>
      <c r="P157" s="31">
        <v>108.28249999999998</v>
      </c>
      <c r="Q157" s="31">
        <v>100.2736956521739</v>
      </c>
      <c r="R157" s="31">
        <v>8.008804347826084</v>
      </c>
      <c r="S157" s="31">
        <v>134.22717391304352</v>
      </c>
      <c r="T157" s="31">
        <v>132.47086956521744</v>
      </c>
      <c r="U157" s="31">
        <v>1.7563043478260867</v>
      </c>
      <c r="V157" s="31">
        <v>0</v>
      </c>
      <c r="W157" s="31">
        <v>0</v>
      </c>
      <c r="X157" s="31">
        <v>0</v>
      </c>
      <c r="Y157" s="31">
        <v>0</v>
      </c>
      <c r="Z157" s="31">
        <v>0</v>
      </c>
      <c r="AA157" s="31">
        <v>0</v>
      </c>
      <c r="AB157" s="31">
        <v>0</v>
      </c>
      <c r="AC157" s="31">
        <v>0</v>
      </c>
      <c r="AD157" s="31">
        <v>0</v>
      </c>
      <c r="AE157" s="31">
        <v>0</v>
      </c>
      <c r="AF157" t="s">
        <v>94</v>
      </c>
      <c r="AG157" s="32">
        <v>4</v>
      </c>
      <c r="AH157"/>
    </row>
    <row r="158" spans="1:34" x14ac:dyDescent="0.25">
      <c r="A158" t="s">
        <v>902</v>
      </c>
      <c r="B158" t="s">
        <v>431</v>
      </c>
      <c r="C158" t="s">
        <v>722</v>
      </c>
      <c r="D158" t="s">
        <v>828</v>
      </c>
      <c r="E158" s="31">
        <v>50.239130434782609</v>
      </c>
      <c r="F158" s="31">
        <v>3.7378926871484204</v>
      </c>
      <c r="G158" s="31">
        <v>3.400253137170056</v>
      </c>
      <c r="H158" s="31">
        <v>0.48573344872349639</v>
      </c>
      <c r="I158" s="31">
        <v>0.14809389874513201</v>
      </c>
      <c r="J158" s="31">
        <v>187.78847826086957</v>
      </c>
      <c r="K158" s="31">
        <v>170.82576086956522</v>
      </c>
      <c r="L158" s="31">
        <v>24.402826086956527</v>
      </c>
      <c r="M158" s="31">
        <v>7.4401086956521754</v>
      </c>
      <c r="N158" s="31">
        <v>11.402934782608698</v>
      </c>
      <c r="O158" s="31">
        <v>5.5597826086956523</v>
      </c>
      <c r="P158" s="31">
        <v>73.154673913043467</v>
      </c>
      <c r="Q158" s="31">
        <v>73.154673913043467</v>
      </c>
      <c r="R158" s="31">
        <v>0</v>
      </c>
      <c r="S158" s="31">
        <v>90.230978260869563</v>
      </c>
      <c r="T158" s="31">
        <v>90.230978260869563</v>
      </c>
      <c r="U158" s="31">
        <v>0</v>
      </c>
      <c r="V158" s="31">
        <v>0</v>
      </c>
      <c r="W158" s="31">
        <v>0</v>
      </c>
      <c r="X158" s="31">
        <v>0</v>
      </c>
      <c r="Y158" s="31">
        <v>0</v>
      </c>
      <c r="Z158" s="31">
        <v>0</v>
      </c>
      <c r="AA158" s="31">
        <v>0</v>
      </c>
      <c r="AB158" s="31">
        <v>0</v>
      </c>
      <c r="AC158" s="31">
        <v>0</v>
      </c>
      <c r="AD158" s="31">
        <v>0</v>
      </c>
      <c r="AE158" s="31">
        <v>0</v>
      </c>
      <c r="AF158" t="s">
        <v>119</v>
      </c>
      <c r="AG158" s="32">
        <v>4</v>
      </c>
      <c r="AH158"/>
    </row>
    <row r="159" spans="1:34" x14ac:dyDescent="0.25">
      <c r="A159" t="s">
        <v>902</v>
      </c>
      <c r="B159" t="s">
        <v>540</v>
      </c>
      <c r="C159" t="s">
        <v>670</v>
      </c>
      <c r="D159" t="s">
        <v>785</v>
      </c>
      <c r="E159" s="31">
        <v>39.380434782608695</v>
      </c>
      <c r="F159" s="31">
        <v>3.9715318796577423</v>
      </c>
      <c r="G159" s="31">
        <v>3.6207452387524151</v>
      </c>
      <c r="H159" s="31">
        <v>0.78524427270218056</v>
      </c>
      <c r="I159" s="31">
        <v>0.60394976538780021</v>
      </c>
      <c r="J159" s="31">
        <v>156.40065217391304</v>
      </c>
      <c r="K159" s="31">
        <v>142.58652173913043</v>
      </c>
      <c r="L159" s="31">
        <v>30.923260869565219</v>
      </c>
      <c r="M159" s="31">
        <v>23.783804347826088</v>
      </c>
      <c r="N159" s="31">
        <v>6.7034782608695656</v>
      </c>
      <c r="O159" s="31">
        <v>0.4359782608695652</v>
      </c>
      <c r="P159" s="31">
        <v>53.631304347826095</v>
      </c>
      <c r="Q159" s="31">
        <v>46.956630434782618</v>
      </c>
      <c r="R159" s="31">
        <v>6.6746739130434767</v>
      </c>
      <c r="S159" s="31">
        <v>71.846086956521731</v>
      </c>
      <c r="T159" s="31">
        <v>71.846086956521731</v>
      </c>
      <c r="U159" s="31">
        <v>0</v>
      </c>
      <c r="V159" s="31">
        <v>0</v>
      </c>
      <c r="W159" s="31">
        <v>0</v>
      </c>
      <c r="X159" s="31">
        <v>0</v>
      </c>
      <c r="Y159" s="31">
        <v>0</v>
      </c>
      <c r="Z159" s="31">
        <v>0</v>
      </c>
      <c r="AA159" s="31">
        <v>0</v>
      </c>
      <c r="AB159" s="31">
        <v>0</v>
      </c>
      <c r="AC159" s="31">
        <v>0</v>
      </c>
      <c r="AD159" s="31">
        <v>0</v>
      </c>
      <c r="AE159" s="31">
        <v>0</v>
      </c>
      <c r="AF159" t="s">
        <v>230</v>
      </c>
      <c r="AG159" s="32">
        <v>4</v>
      </c>
      <c r="AH159"/>
    </row>
    <row r="160" spans="1:34" x14ac:dyDescent="0.25">
      <c r="A160" t="s">
        <v>902</v>
      </c>
      <c r="B160" t="s">
        <v>544</v>
      </c>
      <c r="C160" t="s">
        <v>644</v>
      </c>
      <c r="D160" t="s">
        <v>815</v>
      </c>
      <c r="E160" s="31">
        <v>93.913043478260875</v>
      </c>
      <c r="F160" s="31">
        <v>3.1512407407407399</v>
      </c>
      <c r="G160" s="31">
        <v>2.916668981481481</v>
      </c>
      <c r="H160" s="31">
        <v>0.37375925925925929</v>
      </c>
      <c r="I160" s="31">
        <v>0.20458101851851854</v>
      </c>
      <c r="J160" s="31">
        <v>295.9426086956521</v>
      </c>
      <c r="K160" s="31">
        <v>273.91326086956519</v>
      </c>
      <c r="L160" s="31">
        <v>35.100869565217394</v>
      </c>
      <c r="M160" s="31">
        <v>19.212826086956525</v>
      </c>
      <c r="N160" s="31">
        <v>10.844565217391306</v>
      </c>
      <c r="O160" s="31">
        <v>5.0434782608695654</v>
      </c>
      <c r="P160" s="31">
        <v>88.810760869565215</v>
      </c>
      <c r="Q160" s="31">
        <v>82.669456521739122</v>
      </c>
      <c r="R160" s="31">
        <v>6.1413043478260878</v>
      </c>
      <c r="S160" s="31">
        <v>172.03097826086952</v>
      </c>
      <c r="T160" s="31">
        <v>172.03097826086952</v>
      </c>
      <c r="U160" s="31">
        <v>0</v>
      </c>
      <c r="V160" s="31">
        <v>0</v>
      </c>
      <c r="W160" s="31">
        <v>12.673260869565219</v>
      </c>
      <c r="X160" s="31">
        <v>0.39945652173913043</v>
      </c>
      <c r="Y160" s="31">
        <v>0</v>
      </c>
      <c r="Z160" s="31">
        <v>0</v>
      </c>
      <c r="AA160" s="31">
        <v>12.273804347826088</v>
      </c>
      <c r="AB160" s="31">
        <v>0</v>
      </c>
      <c r="AC160" s="31">
        <v>0</v>
      </c>
      <c r="AD160" s="31">
        <v>0</v>
      </c>
      <c r="AE160" s="31">
        <v>0</v>
      </c>
      <c r="AF160" t="s">
        <v>234</v>
      </c>
      <c r="AG160" s="32">
        <v>4</v>
      </c>
      <c r="AH160"/>
    </row>
    <row r="161" spans="1:34" x14ac:dyDescent="0.25">
      <c r="A161" t="s">
        <v>902</v>
      </c>
      <c r="B161" t="s">
        <v>548</v>
      </c>
      <c r="C161" t="s">
        <v>654</v>
      </c>
      <c r="D161" t="s">
        <v>835</v>
      </c>
      <c r="E161" s="31">
        <v>82.967391304347828</v>
      </c>
      <c r="F161" s="31">
        <v>3.0807703393161265</v>
      </c>
      <c r="G161" s="31">
        <v>2.9397864535569234</v>
      </c>
      <c r="H161" s="31">
        <v>0.29661338923097064</v>
      </c>
      <c r="I161" s="31">
        <v>0.15562950347176724</v>
      </c>
      <c r="J161" s="31">
        <v>255.60347826086951</v>
      </c>
      <c r="K161" s="31">
        <v>243.90641304347821</v>
      </c>
      <c r="L161" s="31">
        <v>24.609239130434773</v>
      </c>
      <c r="M161" s="31">
        <v>12.912173913043471</v>
      </c>
      <c r="N161" s="31">
        <v>7.2702173913043477</v>
      </c>
      <c r="O161" s="31">
        <v>4.4268478260869566</v>
      </c>
      <c r="P161" s="31">
        <v>88.25739130434782</v>
      </c>
      <c r="Q161" s="31">
        <v>88.25739130434782</v>
      </c>
      <c r="R161" s="31">
        <v>0</v>
      </c>
      <c r="S161" s="31">
        <v>142.73684782608692</v>
      </c>
      <c r="T161" s="31">
        <v>142.73684782608692</v>
      </c>
      <c r="U161" s="31">
        <v>0</v>
      </c>
      <c r="V161" s="31">
        <v>0</v>
      </c>
      <c r="W161" s="31">
        <v>33.635978260869571</v>
      </c>
      <c r="X161" s="31">
        <v>0</v>
      </c>
      <c r="Y161" s="31">
        <v>0</v>
      </c>
      <c r="Z161" s="31">
        <v>0</v>
      </c>
      <c r="AA161" s="31">
        <v>0</v>
      </c>
      <c r="AB161" s="31">
        <v>0</v>
      </c>
      <c r="AC161" s="31">
        <v>33.635978260869571</v>
      </c>
      <c r="AD161" s="31">
        <v>0</v>
      </c>
      <c r="AE161" s="31">
        <v>0</v>
      </c>
      <c r="AF161" t="s">
        <v>238</v>
      </c>
      <c r="AG161" s="32">
        <v>4</v>
      </c>
      <c r="AH161"/>
    </row>
    <row r="162" spans="1:34" x14ac:dyDescent="0.25">
      <c r="A162" t="s">
        <v>902</v>
      </c>
      <c r="B162" t="s">
        <v>362</v>
      </c>
      <c r="C162" t="s">
        <v>683</v>
      </c>
      <c r="D162" t="s">
        <v>779</v>
      </c>
      <c r="E162" s="31">
        <v>152.16304347826087</v>
      </c>
      <c r="F162" s="31">
        <v>3.0951089363525965</v>
      </c>
      <c r="G162" s="31">
        <v>2.8535559682834486</v>
      </c>
      <c r="H162" s="31">
        <v>0.1621601542967355</v>
      </c>
      <c r="I162" s="31">
        <v>0.12844346024716052</v>
      </c>
      <c r="J162" s="31">
        <v>470.9611956521739</v>
      </c>
      <c r="K162" s="31">
        <v>434.20576086956521</v>
      </c>
      <c r="L162" s="31">
        <v>24.674782608695654</v>
      </c>
      <c r="M162" s="31">
        <v>19.544347826086959</v>
      </c>
      <c r="N162" s="31">
        <v>0</v>
      </c>
      <c r="O162" s="31">
        <v>5.1304347826086953</v>
      </c>
      <c r="P162" s="31">
        <v>171.30815217391299</v>
      </c>
      <c r="Q162" s="31">
        <v>139.68315217391299</v>
      </c>
      <c r="R162" s="31">
        <v>31.625</v>
      </c>
      <c r="S162" s="31">
        <v>274.97826086956525</v>
      </c>
      <c r="T162" s="31">
        <v>274.97826086956525</v>
      </c>
      <c r="U162" s="31">
        <v>0</v>
      </c>
      <c r="V162" s="31">
        <v>0</v>
      </c>
      <c r="W162" s="31">
        <v>65.44217391304349</v>
      </c>
      <c r="X162" s="31">
        <v>0.17391304347826086</v>
      </c>
      <c r="Y162" s="31">
        <v>0</v>
      </c>
      <c r="Z162" s="31">
        <v>0</v>
      </c>
      <c r="AA162" s="31">
        <v>30.793586956521743</v>
      </c>
      <c r="AB162" s="31">
        <v>0</v>
      </c>
      <c r="AC162" s="31">
        <v>34.474673913043482</v>
      </c>
      <c r="AD162" s="31">
        <v>0</v>
      </c>
      <c r="AE162" s="31">
        <v>0</v>
      </c>
      <c r="AF162" t="s">
        <v>49</v>
      </c>
      <c r="AG162" s="32">
        <v>4</v>
      </c>
      <c r="AH162"/>
    </row>
    <row r="163" spans="1:34" x14ac:dyDescent="0.25">
      <c r="A163" t="s">
        <v>902</v>
      </c>
      <c r="B163" t="s">
        <v>494</v>
      </c>
      <c r="C163" t="s">
        <v>635</v>
      </c>
      <c r="D163" t="s">
        <v>772</v>
      </c>
      <c r="E163" s="31">
        <v>105.76086956521739</v>
      </c>
      <c r="F163" s="31">
        <v>3.6101849948612537</v>
      </c>
      <c r="G163" s="31">
        <v>3.3306166495375131</v>
      </c>
      <c r="H163" s="31">
        <v>0.47927954779033927</v>
      </c>
      <c r="I163" s="31">
        <v>0.19971120246659813</v>
      </c>
      <c r="J163" s="31">
        <v>381.81630434782608</v>
      </c>
      <c r="K163" s="31">
        <v>352.2489130434783</v>
      </c>
      <c r="L163" s="31">
        <v>50.689021739130446</v>
      </c>
      <c r="M163" s="31">
        <v>21.121630434782606</v>
      </c>
      <c r="N163" s="31">
        <v>24.594565217391313</v>
      </c>
      <c r="O163" s="31">
        <v>4.9728260869565215</v>
      </c>
      <c r="P163" s="31">
        <v>125.6845652173913</v>
      </c>
      <c r="Q163" s="31">
        <v>125.6845652173913</v>
      </c>
      <c r="R163" s="31">
        <v>0</v>
      </c>
      <c r="S163" s="31">
        <v>205.44271739130437</v>
      </c>
      <c r="T163" s="31">
        <v>205.44271739130437</v>
      </c>
      <c r="U163" s="31">
        <v>0</v>
      </c>
      <c r="V163" s="31">
        <v>0</v>
      </c>
      <c r="W163" s="31">
        <v>19.604021739130438</v>
      </c>
      <c r="X163" s="31">
        <v>0</v>
      </c>
      <c r="Y163" s="31">
        <v>0</v>
      </c>
      <c r="Z163" s="31">
        <v>0</v>
      </c>
      <c r="AA163" s="31">
        <v>6.3110869565217396</v>
      </c>
      <c r="AB163" s="31">
        <v>0</v>
      </c>
      <c r="AC163" s="31">
        <v>13.292934782608697</v>
      </c>
      <c r="AD163" s="31">
        <v>0</v>
      </c>
      <c r="AE163" s="31">
        <v>0</v>
      </c>
      <c r="AF163" t="s">
        <v>183</v>
      </c>
      <c r="AG163" s="32">
        <v>4</v>
      </c>
      <c r="AH163"/>
    </row>
    <row r="164" spans="1:34" x14ac:dyDescent="0.25">
      <c r="A164" t="s">
        <v>902</v>
      </c>
      <c r="B164" t="s">
        <v>506</v>
      </c>
      <c r="C164" t="s">
        <v>617</v>
      </c>
      <c r="D164" t="s">
        <v>774</v>
      </c>
      <c r="E164" s="31">
        <v>112.10869565217391</v>
      </c>
      <c r="F164" s="31">
        <v>4.1467422920302504</v>
      </c>
      <c r="G164" s="31">
        <v>3.8144512313360486</v>
      </c>
      <c r="H164" s="31">
        <v>0.41026759744037239</v>
      </c>
      <c r="I164" s="31">
        <v>0.20789703315881328</v>
      </c>
      <c r="J164" s="31">
        <v>464.88586956521738</v>
      </c>
      <c r="K164" s="31">
        <v>427.63315217391306</v>
      </c>
      <c r="L164" s="31">
        <v>45.994565217391312</v>
      </c>
      <c r="M164" s="31">
        <v>23.307065217391305</v>
      </c>
      <c r="N164" s="31">
        <v>17.470108695652176</v>
      </c>
      <c r="O164" s="31">
        <v>5.2173913043478262</v>
      </c>
      <c r="P164" s="31">
        <v>152.125</v>
      </c>
      <c r="Q164" s="31">
        <v>137.55978260869566</v>
      </c>
      <c r="R164" s="31">
        <v>14.565217391304348</v>
      </c>
      <c r="S164" s="31">
        <v>266.76630434782606</v>
      </c>
      <c r="T164" s="31">
        <v>259.43478260869563</v>
      </c>
      <c r="U164" s="31">
        <v>7.3315217391304346</v>
      </c>
      <c r="V164" s="31">
        <v>0</v>
      </c>
      <c r="W164" s="31">
        <v>70.614130434782609</v>
      </c>
      <c r="X164" s="31">
        <v>0</v>
      </c>
      <c r="Y164" s="31">
        <v>0</v>
      </c>
      <c r="Z164" s="31">
        <v>0</v>
      </c>
      <c r="AA164" s="31">
        <v>28.100543478260871</v>
      </c>
      <c r="AB164" s="31">
        <v>0</v>
      </c>
      <c r="AC164" s="31">
        <v>42.513586956521742</v>
      </c>
      <c r="AD164" s="31">
        <v>0</v>
      </c>
      <c r="AE164" s="31">
        <v>0</v>
      </c>
      <c r="AF164" t="s">
        <v>195</v>
      </c>
      <c r="AG164" s="32">
        <v>4</v>
      </c>
      <c r="AH164"/>
    </row>
    <row r="165" spans="1:34" x14ac:dyDescent="0.25">
      <c r="A165" t="s">
        <v>902</v>
      </c>
      <c r="B165" t="s">
        <v>570</v>
      </c>
      <c r="C165" t="s">
        <v>680</v>
      </c>
      <c r="D165" t="s">
        <v>827</v>
      </c>
      <c r="E165" s="31">
        <v>142.60869565217391</v>
      </c>
      <c r="F165" s="31">
        <v>3.5227118902439023</v>
      </c>
      <c r="G165" s="31">
        <v>3.3964923780487806</v>
      </c>
      <c r="H165" s="31">
        <v>0.50728582317073168</v>
      </c>
      <c r="I165" s="31">
        <v>0.47618826219512189</v>
      </c>
      <c r="J165" s="31">
        <v>502.36934782608694</v>
      </c>
      <c r="K165" s="31">
        <v>484.36934782608694</v>
      </c>
      <c r="L165" s="31">
        <v>72.343369565217387</v>
      </c>
      <c r="M165" s="31">
        <v>67.908586956521731</v>
      </c>
      <c r="N165" s="31">
        <v>0</v>
      </c>
      <c r="O165" s="31">
        <v>4.4347826086956523</v>
      </c>
      <c r="P165" s="31">
        <v>140.61750000000001</v>
      </c>
      <c r="Q165" s="31">
        <v>127.05228260869566</v>
      </c>
      <c r="R165" s="31">
        <v>13.565217391304348</v>
      </c>
      <c r="S165" s="31">
        <v>289.40847826086957</v>
      </c>
      <c r="T165" s="31">
        <v>289.40847826086957</v>
      </c>
      <c r="U165" s="31">
        <v>0</v>
      </c>
      <c r="V165" s="31">
        <v>0</v>
      </c>
      <c r="W165" s="31">
        <v>26.758152173913043</v>
      </c>
      <c r="X165" s="31">
        <v>7.9945652173913047</v>
      </c>
      <c r="Y165" s="31">
        <v>0</v>
      </c>
      <c r="Z165" s="31">
        <v>0</v>
      </c>
      <c r="AA165" s="31">
        <v>18.763586956521738</v>
      </c>
      <c r="AB165" s="31">
        <v>0</v>
      </c>
      <c r="AC165" s="31">
        <v>0</v>
      </c>
      <c r="AD165" s="31">
        <v>0</v>
      </c>
      <c r="AE165" s="31">
        <v>0</v>
      </c>
      <c r="AF165" t="s">
        <v>262</v>
      </c>
      <c r="AG165" s="32">
        <v>4</v>
      </c>
      <c r="AH165"/>
    </row>
    <row r="166" spans="1:34" x14ac:dyDescent="0.25">
      <c r="A166" t="s">
        <v>902</v>
      </c>
      <c r="B166" t="s">
        <v>441</v>
      </c>
      <c r="C166" t="s">
        <v>615</v>
      </c>
      <c r="D166" t="s">
        <v>779</v>
      </c>
      <c r="E166" s="31">
        <v>122.77173913043478</v>
      </c>
      <c r="F166" s="31">
        <v>5.2124940239043838</v>
      </c>
      <c r="G166" s="31">
        <v>4.6758849048251454</v>
      </c>
      <c r="H166" s="31">
        <v>0.84606285967242145</v>
      </c>
      <c r="I166" s="31">
        <v>0.65430013280212485</v>
      </c>
      <c r="J166" s="31">
        <v>639.94695652173925</v>
      </c>
      <c r="K166" s="31">
        <v>574.06652173913062</v>
      </c>
      <c r="L166" s="31">
        <v>103.87260869565218</v>
      </c>
      <c r="M166" s="31">
        <v>80.329565217391306</v>
      </c>
      <c r="N166" s="31">
        <v>18.317934782608699</v>
      </c>
      <c r="O166" s="31">
        <v>5.2251086956521728</v>
      </c>
      <c r="P166" s="31">
        <v>183.7086956521739</v>
      </c>
      <c r="Q166" s="31">
        <v>141.37130434782608</v>
      </c>
      <c r="R166" s="31">
        <v>42.337391304347825</v>
      </c>
      <c r="S166" s="31">
        <v>352.36565217391319</v>
      </c>
      <c r="T166" s="31">
        <v>352.36565217391319</v>
      </c>
      <c r="U166" s="31">
        <v>0</v>
      </c>
      <c r="V166" s="31">
        <v>0</v>
      </c>
      <c r="W166" s="31">
        <v>54.842173913043474</v>
      </c>
      <c r="X166" s="31">
        <v>0</v>
      </c>
      <c r="Y166" s="31">
        <v>0</v>
      </c>
      <c r="Z166" s="31">
        <v>0</v>
      </c>
      <c r="AA166" s="31">
        <v>9.2391304347826081E-2</v>
      </c>
      <c r="AB166" s="31">
        <v>0</v>
      </c>
      <c r="AC166" s="31">
        <v>54.749782608695647</v>
      </c>
      <c r="AD166" s="31">
        <v>0</v>
      </c>
      <c r="AE166" s="31">
        <v>0</v>
      </c>
      <c r="AF166" t="s">
        <v>129</v>
      </c>
      <c r="AG166" s="32">
        <v>4</v>
      </c>
      <c r="AH166"/>
    </row>
    <row r="167" spans="1:34" x14ac:dyDescent="0.25">
      <c r="A167" t="s">
        <v>902</v>
      </c>
      <c r="B167" t="s">
        <v>356</v>
      </c>
      <c r="C167" t="s">
        <v>683</v>
      </c>
      <c r="D167" t="s">
        <v>779</v>
      </c>
      <c r="E167" s="31">
        <v>131.59782608695653</v>
      </c>
      <c r="F167" s="31">
        <v>2.9230742545634749</v>
      </c>
      <c r="G167" s="31">
        <v>2.5985669447427107</v>
      </c>
      <c r="H167" s="31">
        <v>0.27837119022053353</v>
      </c>
      <c r="I167" s="31">
        <v>0.14501280251094409</v>
      </c>
      <c r="J167" s="31">
        <v>384.67021739130428</v>
      </c>
      <c r="K167" s="31">
        <v>341.9657608695652</v>
      </c>
      <c r="L167" s="31">
        <v>36.633043478260866</v>
      </c>
      <c r="M167" s="31">
        <v>19.083369565217392</v>
      </c>
      <c r="N167" s="31">
        <v>11.777934782608693</v>
      </c>
      <c r="O167" s="31">
        <v>5.7717391304347823</v>
      </c>
      <c r="P167" s="31">
        <v>135.06543478260866</v>
      </c>
      <c r="Q167" s="31">
        <v>109.91065217391301</v>
      </c>
      <c r="R167" s="31">
        <v>25.154782608695658</v>
      </c>
      <c r="S167" s="31">
        <v>212.97173913043477</v>
      </c>
      <c r="T167" s="31">
        <v>212.97173913043477</v>
      </c>
      <c r="U167" s="31">
        <v>0</v>
      </c>
      <c r="V167" s="31">
        <v>0</v>
      </c>
      <c r="W167" s="31">
        <v>139.06749999999997</v>
      </c>
      <c r="X167" s="31">
        <v>11.073260869565219</v>
      </c>
      <c r="Y167" s="31">
        <v>0</v>
      </c>
      <c r="Z167" s="31">
        <v>0</v>
      </c>
      <c r="AA167" s="31">
        <v>45.895217391304335</v>
      </c>
      <c r="AB167" s="31">
        <v>0</v>
      </c>
      <c r="AC167" s="31">
        <v>82.099021739130407</v>
      </c>
      <c r="AD167" s="31">
        <v>0</v>
      </c>
      <c r="AE167" s="31">
        <v>0</v>
      </c>
      <c r="AF167" t="s">
        <v>43</v>
      </c>
      <c r="AG167" s="32">
        <v>4</v>
      </c>
      <c r="AH167"/>
    </row>
    <row r="168" spans="1:34" x14ac:dyDescent="0.25">
      <c r="A168" t="s">
        <v>902</v>
      </c>
      <c r="B168" t="s">
        <v>513</v>
      </c>
      <c r="C168" t="s">
        <v>749</v>
      </c>
      <c r="D168" t="s">
        <v>779</v>
      </c>
      <c r="E168" s="31">
        <v>76.010869565217391</v>
      </c>
      <c r="F168" s="31">
        <v>3.0469297869297876</v>
      </c>
      <c r="G168" s="31">
        <v>2.7150965250965253</v>
      </c>
      <c r="H168" s="31">
        <v>0.35424424424424428</v>
      </c>
      <c r="I168" s="31">
        <v>0.25366366366366366</v>
      </c>
      <c r="J168" s="31">
        <v>231.5997826086957</v>
      </c>
      <c r="K168" s="31">
        <v>206.37684782608699</v>
      </c>
      <c r="L168" s="31">
        <v>26.926413043478263</v>
      </c>
      <c r="M168" s="31">
        <v>19.281195652173913</v>
      </c>
      <c r="N168" s="31">
        <v>1.9930434782608697</v>
      </c>
      <c r="O168" s="31">
        <v>5.6521739130434785</v>
      </c>
      <c r="P168" s="31">
        <v>83.881630434782622</v>
      </c>
      <c r="Q168" s="31">
        <v>66.303913043478275</v>
      </c>
      <c r="R168" s="31">
        <v>17.577717391304351</v>
      </c>
      <c r="S168" s="31">
        <v>120.79173913043481</v>
      </c>
      <c r="T168" s="31">
        <v>120.79173913043481</v>
      </c>
      <c r="U168" s="31">
        <v>0</v>
      </c>
      <c r="V168" s="31">
        <v>0</v>
      </c>
      <c r="W168" s="31">
        <v>4.3741304347826091</v>
      </c>
      <c r="X168" s="31">
        <v>0</v>
      </c>
      <c r="Y168" s="31">
        <v>0</v>
      </c>
      <c r="Z168" s="31">
        <v>0</v>
      </c>
      <c r="AA168" s="31">
        <v>0</v>
      </c>
      <c r="AB168" s="31">
        <v>0</v>
      </c>
      <c r="AC168" s="31">
        <v>4.3741304347826091</v>
      </c>
      <c r="AD168" s="31">
        <v>0</v>
      </c>
      <c r="AE168" s="31">
        <v>0</v>
      </c>
      <c r="AF168" t="s">
        <v>203</v>
      </c>
      <c r="AG168" s="32">
        <v>4</v>
      </c>
      <c r="AH168"/>
    </row>
    <row r="169" spans="1:34" x14ac:dyDescent="0.25">
      <c r="A169" t="s">
        <v>902</v>
      </c>
      <c r="B169" t="s">
        <v>531</v>
      </c>
      <c r="C169" t="s">
        <v>617</v>
      </c>
      <c r="D169" t="s">
        <v>774</v>
      </c>
      <c r="E169" s="31">
        <v>42.228260869565219</v>
      </c>
      <c r="F169" s="31">
        <v>2.427078507078507</v>
      </c>
      <c r="G169" s="31">
        <v>2.2973487773487773</v>
      </c>
      <c r="H169" s="31">
        <v>0.14987129987129988</v>
      </c>
      <c r="I169" s="31">
        <v>2.0141570141570139E-2</v>
      </c>
      <c r="J169" s="31">
        <v>102.49130434782609</v>
      </c>
      <c r="K169" s="31">
        <v>97.013043478260869</v>
      </c>
      <c r="L169" s="31">
        <v>6.3288043478260869</v>
      </c>
      <c r="M169" s="31">
        <v>0.85054347826086951</v>
      </c>
      <c r="N169" s="31">
        <v>0</v>
      </c>
      <c r="O169" s="31">
        <v>5.4782608695652177</v>
      </c>
      <c r="P169" s="31">
        <v>31.121739130434776</v>
      </c>
      <c r="Q169" s="31">
        <v>31.121739130434776</v>
      </c>
      <c r="R169" s="31">
        <v>0</v>
      </c>
      <c r="S169" s="31">
        <v>65.040760869565219</v>
      </c>
      <c r="T169" s="31">
        <v>65.040760869565219</v>
      </c>
      <c r="U169" s="31">
        <v>0</v>
      </c>
      <c r="V169" s="31">
        <v>0</v>
      </c>
      <c r="W169" s="31">
        <v>2.0207608695652173</v>
      </c>
      <c r="X169" s="31">
        <v>0</v>
      </c>
      <c r="Y169" s="31">
        <v>0</v>
      </c>
      <c r="Z169" s="31">
        <v>0</v>
      </c>
      <c r="AA169" s="31">
        <v>2.0207608695652173</v>
      </c>
      <c r="AB169" s="31">
        <v>0</v>
      </c>
      <c r="AC169" s="31">
        <v>0</v>
      </c>
      <c r="AD169" s="31">
        <v>0</v>
      </c>
      <c r="AE169" s="31">
        <v>0</v>
      </c>
      <c r="AF169" t="s">
        <v>221</v>
      </c>
      <c r="AG169" s="32">
        <v>4</v>
      </c>
      <c r="AH169"/>
    </row>
    <row r="170" spans="1:34" x14ac:dyDescent="0.25">
      <c r="A170" t="s">
        <v>902</v>
      </c>
      <c r="B170" t="s">
        <v>391</v>
      </c>
      <c r="C170" t="s">
        <v>712</v>
      </c>
      <c r="D170" t="s">
        <v>790</v>
      </c>
      <c r="E170" s="31">
        <v>72.184782608695656</v>
      </c>
      <c r="F170" s="31">
        <v>3.1408221653365453</v>
      </c>
      <c r="G170" s="31">
        <v>2.8440355368167443</v>
      </c>
      <c r="H170" s="31">
        <v>0.56228730612859512</v>
      </c>
      <c r="I170" s="31">
        <v>0.2816669176328867</v>
      </c>
      <c r="J170" s="31">
        <v>226.71956521739128</v>
      </c>
      <c r="K170" s="31">
        <v>205.29608695652172</v>
      </c>
      <c r="L170" s="31">
        <v>40.588586956521745</v>
      </c>
      <c r="M170" s="31">
        <v>20.33206521739131</v>
      </c>
      <c r="N170" s="31">
        <v>15.56086956521739</v>
      </c>
      <c r="O170" s="31">
        <v>4.6956521739130439</v>
      </c>
      <c r="P170" s="31">
        <v>53.63641304347825</v>
      </c>
      <c r="Q170" s="31">
        <v>52.469456521739119</v>
      </c>
      <c r="R170" s="31">
        <v>1.1669565217391304</v>
      </c>
      <c r="S170" s="31">
        <v>132.49456521739128</v>
      </c>
      <c r="T170" s="31">
        <v>106.42054347826084</v>
      </c>
      <c r="U170" s="31">
        <v>26.074021739130433</v>
      </c>
      <c r="V170" s="31">
        <v>0</v>
      </c>
      <c r="W170" s="31">
        <v>0.14673913043478259</v>
      </c>
      <c r="X170" s="31">
        <v>5.434782608695652E-2</v>
      </c>
      <c r="Y170" s="31">
        <v>0</v>
      </c>
      <c r="Z170" s="31">
        <v>0</v>
      </c>
      <c r="AA170" s="31">
        <v>0</v>
      </c>
      <c r="AB170" s="31">
        <v>9.2391304347826081E-2</v>
      </c>
      <c r="AC170" s="31">
        <v>0</v>
      </c>
      <c r="AD170" s="31">
        <v>0</v>
      </c>
      <c r="AE170" s="31">
        <v>0</v>
      </c>
      <c r="AF170" t="s">
        <v>78</v>
      </c>
      <c r="AG170" s="32">
        <v>4</v>
      </c>
      <c r="AH170"/>
    </row>
    <row r="171" spans="1:34" x14ac:dyDescent="0.25">
      <c r="A171" t="s">
        <v>902</v>
      </c>
      <c r="B171" t="s">
        <v>485</v>
      </c>
      <c r="C171" t="s">
        <v>663</v>
      </c>
      <c r="D171" t="s">
        <v>835</v>
      </c>
      <c r="E171" s="31">
        <v>39.673913043478258</v>
      </c>
      <c r="F171" s="31">
        <v>3.2279506849315069</v>
      </c>
      <c r="G171" s="31">
        <v>2.8067452054794519</v>
      </c>
      <c r="H171" s="31">
        <v>0.33417808219178086</v>
      </c>
      <c r="I171" s="31">
        <v>0.1436739726027397</v>
      </c>
      <c r="J171" s="31">
        <v>128.06543478260869</v>
      </c>
      <c r="K171" s="31">
        <v>111.3545652173913</v>
      </c>
      <c r="L171" s="31">
        <v>13.258152173913043</v>
      </c>
      <c r="M171" s="31">
        <v>5.7001086956521725</v>
      </c>
      <c r="N171" s="31">
        <v>1.9058695652173914</v>
      </c>
      <c r="O171" s="31">
        <v>5.6521739130434785</v>
      </c>
      <c r="P171" s="31">
        <v>51.578695652173913</v>
      </c>
      <c r="Q171" s="31">
        <v>42.42586956521739</v>
      </c>
      <c r="R171" s="31">
        <v>9.152826086956523</v>
      </c>
      <c r="S171" s="31">
        <v>63.228586956521738</v>
      </c>
      <c r="T171" s="31">
        <v>63.228586956521738</v>
      </c>
      <c r="U171" s="31">
        <v>0</v>
      </c>
      <c r="V171" s="31">
        <v>0</v>
      </c>
      <c r="W171" s="31">
        <v>0</v>
      </c>
      <c r="X171" s="31">
        <v>0</v>
      </c>
      <c r="Y171" s="31">
        <v>0</v>
      </c>
      <c r="Z171" s="31">
        <v>0</v>
      </c>
      <c r="AA171" s="31">
        <v>0</v>
      </c>
      <c r="AB171" s="31">
        <v>0</v>
      </c>
      <c r="AC171" s="31">
        <v>0</v>
      </c>
      <c r="AD171" s="31">
        <v>0</v>
      </c>
      <c r="AE171" s="31">
        <v>0</v>
      </c>
      <c r="AF171" t="s">
        <v>173</v>
      </c>
      <c r="AG171" s="32">
        <v>4</v>
      </c>
      <c r="AH171"/>
    </row>
    <row r="172" spans="1:34" x14ac:dyDescent="0.25">
      <c r="A172" t="s">
        <v>902</v>
      </c>
      <c r="B172" t="s">
        <v>586</v>
      </c>
      <c r="C172" t="s">
        <v>624</v>
      </c>
      <c r="D172" t="s">
        <v>827</v>
      </c>
      <c r="E172" s="31">
        <v>117.07608695652173</v>
      </c>
      <c r="F172" s="31">
        <v>3.7442196639123577</v>
      </c>
      <c r="G172" s="31">
        <v>3.5662853959706622</v>
      </c>
      <c r="H172" s="31">
        <v>0.58074273512208729</v>
      </c>
      <c r="I172" s="31">
        <v>0.41812737907343805</v>
      </c>
      <c r="J172" s="31">
        <v>438.35858695652178</v>
      </c>
      <c r="K172" s="31">
        <v>417.52673913043481</v>
      </c>
      <c r="L172" s="31">
        <v>67.991086956521755</v>
      </c>
      <c r="M172" s="31">
        <v>48.952717391304361</v>
      </c>
      <c r="N172" s="31">
        <v>13.494891304347828</v>
      </c>
      <c r="O172" s="31">
        <v>5.5434782608695654</v>
      </c>
      <c r="P172" s="31">
        <v>132.24358695652177</v>
      </c>
      <c r="Q172" s="31">
        <v>130.4501086956522</v>
      </c>
      <c r="R172" s="31">
        <v>1.7934782608695652</v>
      </c>
      <c r="S172" s="31">
        <v>238.12391304347821</v>
      </c>
      <c r="T172" s="31">
        <v>231.49206521739126</v>
      </c>
      <c r="U172" s="31">
        <v>0</v>
      </c>
      <c r="V172" s="31">
        <v>6.6318478260869567</v>
      </c>
      <c r="W172" s="31">
        <v>115.07130434782607</v>
      </c>
      <c r="X172" s="31">
        <v>11.234239130434785</v>
      </c>
      <c r="Y172" s="31">
        <v>0</v>
      </c>
      <c r="Z172" s="31">
        <v>0</v>
      </c>
      <c r="AA172" s="31">
        <v>37.353152173913038</v>
      </c>
      <c r="AB172" s="31">
        <v>0</v>
      </c>
      <c r="AC172" s="31">
        <v>66.483913043478253</v>
      </c>
      <c r="AD172" s="31">
        <v>0</v>
      </c>
      <c r="AE172" s="31">
        <v>0</v>
      </c>
      <c r="AF172" t="s">
        <v>279</v>
      </c>
      <c r="AG172" s="32">
        <v>4</v>
      </c>
      <c r="AH172"/>
    </row>
    <row r="173" spans="1:34" x14ac:dyDescent="0.25">
      <c r="A173" t="s">
        <v>902</v>
      </c>
      <c r="B173" t="s">
        <v>580</v>
      </c>
      <c r="C173" t="s">
        <v>626</v>
      </c>
      <c r="D173" t="s">
        <v>858</v>
      </c>
      <c r="E173" s="31">
        <v>60.891304347826086</v>
      </c>
      <c r="F173" s="31">
        <v>3.1432774009282398</v>
      </c>
      <c r="G173" s="31">
        <v>2.5255783648696895</v>
      </c>
      <c r="H173" s="31">
        <v>0.60888968225633699</v>
      </c>
      <c r="I173" s="31">
        <v>0.16190646197786504</v>
      </c>
      <c r="J173" s="31">
        <v>191.39826086956521</v>
      </c>
      <c r="K173" s="31">
        <v>153.78576086956522</v>
      </c>
      <c r="L173" s="31">
        <v>37.076086956521735</v>
      </c>
      <c r="M173" s="31">
        <v>9.8586956521739122</v>
      </c>
      <c r="N173" s="31">
        <v>21.652173913043477</v>
      </c>
      <c r="O173" s="31">
        <v>5.5652173913043477</v>
      </c>
      <c r="P173" s="31">
        <v>69.12967391304349</v>
      </c>
      <c r="Q173" s="31">
        <v>58.734565217391314</v>
      </c>
      <c r="R173" s="31">
        <v>10.395108695652175</v>
      </c>
      <c r="S173" s="31">
        <v>85.192499999999995</v>
      </c>
      <c r="T173" s="31">
        <v>85.192499999999995</v>
      </c>
      <c r="U173" s="31">
        <v>0</v>
      </c>
      <c r="V173" s="31">
        <v>0</v>
      </c>
      <c r="W173" s="31">
        <v>5.0161956521739137</v>
      </c>
      <c r="X173" s="31">
        <v>0</v>
      </c>
      <c r="Y173" s="31">
        <v>0</v>
      </c>
      <c r="Z173" s="31">
        <v>0</v>
      </c>
      <c r="AA173" s="31">
        <v>3.611739130434783</v>
      </c>
      <c r="AB173" s="31">
        <v>0</v>
      </c>
      <c r="AC173" s="31">
        <v>1.4044565217391305</v>
      </c>
      <c r="AD173" s="31">
        <v>0</v>
      </c>
      <c r="AE173" s="31">
        <v>0</v>
      </c>
      <c r="AF173" t="s">
        <v>273</v>
      </c>
      <c r="AG173" s="32">
        <v>4</v>
      </c>
      <c r="AH173"/>
    </row>
    <row r="174" spans="1:34" x14ac:dyDescent="0.25">
      <c r="A174" t="s">
        <v>902</v>
      </c>
      <c r="B174" t="s">
        <v>328</v>
      </c>
      <c r="C174" t="s">
        <v>612</v>
      </c>
      <c r="D174" t="s">
        <v>837</v>
      </c>
      <c r="E174" s="31">
        <v>67.119565217391298</v>
      </c>
      <c r="F174" s="31">
        <v>3.7030040485829967</v>
      </c>
      <c r="G174" s="31">
        <v>3.5419060728744944</v>
      </c>
      <c r="H174" s="31">
        <v>0.50571336032388681</v>
      </c>
      <c r="I174" s="31">
        <v>0.34461538461538466</v>
      </c>
      <c r="J174" s="31">
        <v>248.54402173913047</v>
      </c>
      <c r="K174" s="31">
        <v>237.73119565217394</v>
      </c>
      <c r="L174" s="31">
        <v>33.943260869565222</v>
      </c>
      <c r="M174" s="31">
        <v>23.130434782608695</v>
      </c>
      <c r="N174" s="31">
        <v>6.378043478260869</v>
      </c>
      <c r="O174" s="31">
        <v>4.4347826086956523</v>
      </c>
      <c r="P174" s="31">
        <v>88.263695652173922</v>
      </c>
      <c r="Q174" s="31">
        <v>88.263695652173922</v>
      </c>
      <c r="R174" s="31">
        <v>0</v>
      </c>
      <c r="S174" s="31">
        <v>126.33706521739131</v>
      </c>
      <c r="T174" s="31">
        <v>116.77456521739131</v>
      </c>
      <c r="U174" s="31">
        <v>9.5625</v>
      </c>
      <c r="V174" s="31">
        <v>0</v>
      </c>
      <c r="W174" s="31">
        <v>5.9809782608695654</v>
      </c>
      <c r="X174" s="31">
        <v>0</v>
      </c>
      <c r="Y174" s="31">
        <v>0</v>
      </c>
      <c r="Z174" s="31">
        <v>0</v>
      </c>
      <c r="AA174" s="31">
        <v>3.9756521739130433</v>
      </c>
      <c r="AB174" s="31">
        <v>0</v>
      </c>
      <c r="AC174" s="31">
        <v>2.0053260869565221</v>
      </c>
      <c r="AD174" s="31">
        <v>0</v>
      </c>
      <c r="AE174" s="31">
        <v>0</v>
      </c>
      <c r="AF174" t="s">
        <v>15</v>
      </c>
      <c r="AG174" s="32">
        <v>4</v>
      </c>
      <c r="AH174"/>
    </row>
    <row r="175" spans="1:34" x14ac:dyDescent="0.25">
      <c r="A175" t="s">
        <v>902</v>
      </c>
      <c r="B175" t="s">
        <v>316</v>
      </c>
      <c r="C175" t="s">
        <v>699</v>
      </c>
      <c r="D175" t="s">
        <v>801</v>
      </c>
      <c r="E175" s="31">
        <v>165.56521739130434</v>
      </c>
      <c r="F175" s="31">
        <v>3.6819642857142858</v>
      </c>
      <c r="G175" s="31">
        <v>3.6018697478991597</v>
      </c>
      <c r="H175" s="31">
        <v>0.30693605567226889</v>
      </c>
      <c r="I175" s="31">
        <v>0.25027901785714285</v>
      </c>
      <c r="J175" s="31">
        <v>609.60521739130434</v>
      </c>
      <c r="K175" s="31">
        <v>596.34434782608696</v>
      </c>
      <c r="L175" s="31">
        <v>50.817934782608695</v>
      </c>
      <c r="M175" s="31">
        <v>41.4375</v>
      </c>
      <c r="N175" s="31">
        <v>4.5108695652173916</v>
      </c>
      <c r="O175" s="31">
        <v>4.8695652173913047</v>
      </c>
      <c r="P175" s="31">
        <v>200.06304347826085</v>
      </c>
      <c r="Q175" s="31">
        <v>196.18260869565216</v>
      </c>
      <c r="R175" s="31">
        <v>3.8804347826086958</v>
      </c>
      <c r="S175" s="31">
        <v>358.72423913043474</v>
      </c>
      <c r="T175" s="31">
        <v>331.58293478260867</v>
      </c>
      <c r="U175" s="31">
        <v>27.141304347826086</v>
      </c>
      <c r="V175" s="31">
        <v>0</v>
      </c>
      <c r="W175" s="31">
        <v>18.696739130434782</v>
      </c>
      <c r="X175" s="31">
        <v>0</v>
      </c>
      <c r="Y175" s="31">
        <v>0</v>
      </c>
      <c r="Z175" s="31">
        <v>0</v>
      </c>
      <c r="AA175" s="31">
        <v>0</v>
      </c>
      <c r="AB175" s="31">
        <v>0</v>
      </c>
      <c r="AC175" s="31">
        <v>18.696739130434782</v>
      </c>
      <c r="AD175" s="31">
        <v>0</v>
      </c>
      <c r="AE175" s="31">
        <v>0</v>
      </c>
      <c r="AF175" t="s">
        <v>3</v>
      </c>
      <c r="AG175" s="32">
        <v>4</v>
      </c>
      <c r="AH175"/>
    </row>
    <row r="176" spans="1:34" x14ac:dyDescent="0.25">
      <c r="A176" t="s">
        <v>902</v>
      </c>
      <c r="B176" t="s">
        <v>333</v>
      </c>
      <c r="C176" t="s">
        <v>654</v>
      </c>
      <c r="D176" t="s">
        <v>835</v>
      </c>
      <c r="E176" s="31">
        <v>89.326086956521735</v>
      </c>
      <c r="F176" s="31">
        <v>3.8691421270382098</v>
      </c>
      <c r="G176" s="31">
        <v>3.7022827938671217</v>
      </c>
      <c r="H176" s="31">
        <v>0.4842759795570698</v>
      </c>
      <c r="I176" s="31">
        <v>0.35954976880019468</v>
      </c>
      <c r="J176" s="31">
        <v>345.6153260869566</v>
      </c>
      <c r="K176" s="31">
        <v>330.71043478260873</v>
      </c>
      <c r="L176" s="31">
        <v>43.258478260869559</v>
      </c>
      <c r="M176" s="31">
        <v>32.117173913043473</v>
      </c>
      <c r="N176" s="31">
        <v>5.75</v>
      </c>
      <c r="O176" s="31">
        <v>5.3913043478260869</v>
      </c>
      <c r="P176" s="31">
        <v>108.09184782608698</v>
      </c>
      <c r="Q176" s="31">
        <v>104.32826086956524</v>
      </c>
      <c r="R176" s="31">
        <v>3.7635869565217392</v>
      </c>
      <c r="S176" s="31">
        <v>194.26500000000001</v>
      </c>
      <c r="T176" s="31">
        <v>157.97152173913045</v>
      </c>
      <c r="U176" s="31">
        <v>36.293478260869563</v>
      </c>
      <c r="V176" s="31">
        <v>0</v>
      </c>
      <c r="W176" s="31">
        <v>31.296086956521748</v>
      </c>
      <c r="X176" s="31">
        <v>0.96369565217391295</v>
      </c>
      <c r="Y176" s="31">
        <v>0</v>
      </c>
      <c r="Z176" s="31">
        <v>0</v>
      </c>
      <c r="AA176" s="31">
        <v>18.985869565217396</v>
      </c>
      <c r="AB176" s="31">
        <v>0</v>
      </c>
      <c r="AC176" s="31">
        <v>11.346521739130436</v>
      </c>
      <c r="AD176" s="31">
        <v>0</v>
      </c>
      <c r="AE176" s="31">
        <v>0</v>
      </c>
      <c r="AF176" t="s">
        <v>20</v>
      </c>
      <c r="AG176" s="32">
        <v>4</v>
      </c>
      <c r="AH176"/>
    </row>
    <row r="177" spans="1:34" x14ac:dyDescent="0.25">
      <c r="A177" t="s">
        <v>902</v>
      </c>
      <c r="B177" t="s">
        <v>334</v>
      </c>
      <c r="C177" t="s">
        <v>703</v>
      </c>
      <c r="D177" t="s">
        <v>800</v>
      </c>
      <c r="E177" s="31">
        <v>92.010869565217391</v>
      </c>
      <c r="F177" s="31">
        <v>4.2844063792085052</v>
      </c>
      <c r="G177" s="31">
        <v>4.1188718251624339</v>
      </c>
      <c r="H177" s="31">
        <v>0.41054341405788536</v>
      </c>
      <c r="I177" s="31">
        <v>0.29902539870053158</v>
      </c>
      <c r="J177" s="31">
        <v>394.21195652173913</v>
      </c>
      <c r="K177" s="31">
        <v>378.98097826086956</v>
      </c>
      <c r="L177" s="31">
        <v>37.774456521739125</v>
      </c>
      <c r="M177" s="31">
        <v>27.513586956521738</v>
      </c>
      <c r="N177" s="31">
        <v>4.9565217391304346</v>
      </c>
      <c r="O177" s="31">
        <v>5.3043478260869561</v>
      </c>
      <c r="P177" s="31">
        <v>127.77173913043478</v>
      </c>
      <c r="Q177" s="31">
        <v>122.80163043478261</v>
      </c>
      <c r="R177" s="31">
        <v>4.9701086956521738</v>
      </c>
      <c r="S177" s="31">
        <v>228.66576086956522</v>
      </c>
      <c r="T177" s="31">
        <v>196.80434782608697</v>
      </c>
      <c r="U177" s="31">
        <v>31.861413043478262</v>
      </c>
      <c r="V177" s="31">
        <v>0</v>
      </c>
      <c r="W177" s="31">
        <v>0</v>
      </c>
      <c r="X177" s="31">
        <v>0</v>
      </c>
      <c r="Y177" s="31">
        <v>0</v>
      </c>
      <c r="Z177" s="31">
        <v>0</v>
      </c>
      <c r="AA177" s="31">
        <v>0</v>
      </c>
      <c r="AB177" s="31">
        <v>0</v>
      </c>
      <c r="AC177" s="31">
        <v>0</v>
      </c>
      <c r="AD177" s="31">
        <v>0</v>
      </c>
      <c r="AE177" s="31">
        <v>0</v>
      </c>
      <c r="AF177" t="s">
        <v>21</v>
      </c>
      <c r="AG177" s="32">
        <v>4</v>
      </c>
      <c r="AH177"/>
    </row>
    <row r="178" spans="1:34" x14ac:dyDescent="0.25">
      <c r="A178" t="s">
        <v>902</v>
      </c>
      <c r="B178" t="s">
        <v>314</v>
      </c>
      <c r="C178" t="s">
        <v>698</v>
      </c>
      <c r="D178" t="s">
        <v>834</v>
      </c>
      <c r="E178" s="31">
        <v>172.72826086956522</v>
      </c>
      <c r="F178" s="31">
        <v>4.123028758416714</v>
      </c>
      <c r="G178" s="31">
        <v>4.0031967780504685</v>
      </c>
      <c r="H178" s="31">
        <v>0.46902649298344962</v>
      </c>
      <c r="I178" s="31">
        <v>0.37990371908627518</v>
      </c>
      <c r="J178" s="31">
        <v>712.16358695652173</v>
      </c>
      <c r="K178" s="31">
        <v>691.46521739130424</v>
      </c>
      <c r="L178" s="31">
        <v>81.014130434782587</v>
      </c>
      <c r="M178" s="31">
        <v>65.620108695652164</v>
      </c>
      <c r="N178" s="31">
        <v>10.785326086956522</v>
      </c>
      <c r="O178" s="31">
        <v>4.6086956521739131</v>
      </c>
      <c r="P178" s="31">
        <v>198.4682608695652</v>
      </c>
      <c r="Q178" s="31">
        <v>193.16391304347823</v>
      </c>
      <c r="R178" s="31">
        <v>5.3043478260869561</v>
      </c>
      <c r="S178" s="31">
        <v>432.68119565217393</v>
      </c>
      <c r="T178" s="31">
        <v>336.64315217391305</v>
      </c>
      <c r="U178" s="31">
        <v>96.038043478260875</v>
      </c>
      <c r="V178" s="31">
        <v>0</v>
      </c>
      <c r="W178" s="31">
        <v>156.41445652173917</v>
      </c>
      <c r="X178" s="31">
        <v>0</v>
      </c>
      <c r="Y178" s="31">
        <v>0</v>
      </c>
      <c r="Z178" s="31">
        <v>0</v>
      </c>
      <c r="AA178" s="31">
        <v>36.749565217391307</v>
      </c>
      <c r="AB178" s="31">
        <v>0</v>
      </c>
      <c r="AC178" s="31">
        <v>119.66489130434785</v>
      </c>
      <c r="AD178" s="31">
        <v>0</v>
      </c>
      <c r="AE178" s="31">
        <v>0</v>
      </c>
      <c r="AF178" t="s">
        <v>1</v>
      </c>
      <c r="AG178" s="32">
        <v>4</v>
      </c>
      <c r="AH178"/>
    </row>
    <row r="179" spans="1:34" x14ac:dyDescent="0.25">
      <c r="A179" t="s">
        <v>902</v>
      </c>
      <c r="B179" t="s">
        <v>507</v>
      </c>
      <c r="C179" t="s">
        <v>653</v>
      </c>
      <c r="D179" t="s">
        <v>807</v>
      </c>
      <c r="E179" s="31">
        <v>91.434782608695656</v>
      </c>
      <c r="F179" s="31">
        <v>3.9298359486447931</v>
      </c>
      <c r="G179" s="31">
        <v>3.7329743223965761</v>
      </c>
      <c r="H179" s="31">
        <v>0.93640038040893947</v>
      </c>
      <c r="I179" s="31">
        <v>0.82275320970042798</v>
      </c>
      <c r="J179" s="31">
        <v>359.32369565217391</v>
      </c>
      <c r="K179" s="31">
        <v>341.32369565217391</v>
      </c>
      <c r="L179" s="31">
        <v>85.619565217391298</v>
      </c>
      <c r="M179" s="31">
        <v>75.228260869565219</v>
      </c>
      <c r="N179" s="31">
        <v>5.8043478260869561</v>
      </c>
      <c r="O179" s="31">
        <v>4.5869565217391308</v>
      </c>
      <c r="P179" s="31">
        <v>119.15217391304347</v>
      </c>
      <c r="Q179" s="31">
        <v>111.54347826086956</v>
      </c>
      <c r="R179" s="31">
        <v>7.6086956521739131</v>
      </c>
      <c r="S179" s="31">
        <v>154.5519565217391</v>
      </c>
      <c r="T179" s="31">
        <v>153.62532608695651</v>
      </c>
      <c r="U179" s="31">
        <v>0.92663043478260865</v>
      </c>
      <c r="V179" s="31">
        <v>0</v>
      </c>
      <c r="W179" s="31">
        <v>0</v>
      </c>
      <c r="X179" s="31">
        <v>0</v>
      </c>
      <c r="Y179" s="31">
        <v>0</v>
      </c>
      <c r="Z179" s="31">
        <v>0</v>
      </c>
      <c r="AA179" s="31">
        <v>0</v>
      </c>
      <c r="AB179" s="31">
        <v>0</v>
      </c>
      <c r="AC179" s="31">
        <v>0</v>
      </c>
      <c r="AD179" s="31">
        <v>0</v>
      </c>
      <c r="AE179" s="31">
        <v>0</v>
      </c>
      <c r="AF179" t="s">
        <v>197</v>
      </c>
      <c r="AG179" s="32">
        <v>4</v>
      </c>
      <c r="AH179"/>
    </row>
    <row r="180" spans="1:34" x14ac:dyDescent="0.25">
      <c r="A180" t="s">
        <v>902</v>
      </c>
      <c r="B180" t="s">
        <v>345</v>
      </c>
      <c r="C180" t="s">
        <v>650</v>
      </c>
      <c r="D180" t="s">
        <v>810</v>
      </c>
      <c r="E180" s="31">
        <v>72.163043478260875</v>
      </c>
      <c r="F180" s="31">
        <v>3.9134161771351104</v>
      </c>
      <c r="G180" s="31">
        <v>3.7630170206356381</v>
      </c>
      <c r="H180" s="31">
        <v>0.60959783099864429</v>
      </c>
      <c r="I180" s="31">
        <v>0.45919867449917151</v>
      </c>
      <c r="J180" s="31">
        <v>282.40402173913043</v>
      </c>
      <c r="K180" s="31">
        <v>271.55076086956524</v>
      </c>
      <c r="L180" s="31">
        <v>43.990434782608695</v>
      </c>
      <c r="M180" s="31">
        <v>33.137173913043476</v>
      </c>
      <c r="N180" s="31">
        <v>5.7228260869565215</v>
      </c>
      <c r="O180" s="31">
        <v>5.1304347826086953</v>
      </c>
      <c r="P180" s="31">
        <v>62.138586956521742</v>
      </c>
      <c r="Q180" s="31">
        <v>62.138586956521742</v>
      </c>
      <c r="R180" s="31">
        <v>0</v>
      </c>
      <c r="S180" s="31">
        <v>176.27500000000001</v>
      </c>
      <c r="T180" s="31">
        <v>158.02500000000001</v>
      </c>
      <c r="U180" s="31">
        <v>18.25</v>
      </c>
      <c r="V180" s="31">
        <v>0</v>
      </c>
      <c r="W180" s="31">
        <v>93.720652173913052</v>
      </c>
      <c r="X180" s="31">
        <v>0.125</v>
      </c>
      <c r="Y180" s="31">
        <v>0</v>
      </c>
      <c r="Z180" s="31">
        <v>0</v>
      </c>
      <c r="AA180" s="31">
        <v>25.736413043478262</v>
      </c>
      <c r="AB180" s="31">
        <v>0</v>
      </c>
      <c r="AC180" s="31">
        <v>67.859239130434787</v>
      </c>
      <c r="AD180" s="31">
        <v>0</v>
      </c>
      <c r="AE180" s="31">
        <v>0</v>
      </c>
      <c r="AF180" t="s">
        <v>32</v>
      </c>
      <c r="AG180" s="32">
        <v>4</v>
      </c>
      <c r="AH180"/>
    </row>
    <row r="181" spans="1:34" x14ac:dyDescent="0.25">
      <c r="A181" t="s">
        <v>902</v>
      </c>
      <c r="B181" t="s">
        <v>331</v>
      </c>
      <c r="C181" t="s">
        <v>653</v>
      </c>
      <c r="D181" t="s">
        <v>807</v>
      </c>
      <c r="E181" s="31">
        <v>134.22826086956522</v>
      </c>
      <c r="F181" s="31">
        <v>3.7310510972548383</v>
      </c>
      <c r="G181" s="31">
        <v>3.545651469754636</v>
      </c>
      <c r="H181" s="31">
        <v>0.57312332982427727</v>
      </c>
      <c r="I181" s="31">
        <v>0.38772370232407483</v>
      </c>
      <c r="J181" s="31">
        <v>500.8125</v>
      </c>
      <c r="K181" s="31">
        <v>475.92663043478262</v>
      </c>
      <c r="L181" s="31">
        <v>76.929347826086953</v>
      </c>
      <c r="M181" s="31">
        <v>52.043478260869563</v>
      </c>
      <c r="N181" s="31">
        <v>20.711956521739129</v>
      </c>
      <c r="O181" s="31">
        <v>4.1739130434782608</v>
      </c>
      <c r="P181" s="31">
        <v>144</v>
      </c>
      <c r="Q181" s="31">
        <v>144</v>
      </c>
      <c r="R181" s="31">
        <v>0</v>
      </c>
      <c r="S181" s="31">
        <v>279.88315217391306</v>
      </c>
      <c r="T181" s="31">
        <v>197.16847826086956</v>
      </c>
      <c r="U181" s="31">
        <v>82.714673913043484</v>
      </c>
      <c r="V181" s="31">
        <v>0</v>
      </c>
      <c r="W181" s="31">
        <v>1.1059782608695652</v>
      </c>
      <c r="X181" s="31">
        <v>0</v>
      </c>
      <c r="Y181" s="31">
        <v>0</v>
      </c>
      <c r="Z181" s="31">
        <v>0</v>
      </c>
      <c r="AA181" s="31">
        <v>0</v>
      </c>
      <c r="AB181" s="31">
        <v>0</v>
      </c>
      <c r="AC181" s="31">
        <v>1.1059782608695652</v>
      </c>
      <c r="AD181" s="31">
        <v>0</v>
      </c>
      <c r="AE181" s="31">
        <v>0</v>
      </c>
      <c r="AF181" t="s">
        <v>18</v>
      </c>
      <c r="AG181" s="32">
        <v>4</v>
      </c>
      <c r="AH181"/>
    </row>
    <row r="182" spans="1:34" x14ac:dyDescent="0.25">
      <c r="A182" t="s">
        <v>902</v>
      </c>
      <c r="B182" t="s">
        <v>384</v>
      </c>
      <c r="C182" t="s">
        <v>687</v>
      </c>
      <c r="D182" t="s">
        <v>818</v>
      </c>
      <c r="E182" s="31">
        <v>96.815217391304344</v>
      </c>
      <c r="F182" s="31">
        <v>4.1124733355787582</v>
      </c>
      <c r="G182" s="31">
        <v>3.9406983271584153</v>
      </c>
      <c r="H182" s="31">
        <v>0.71959245537217909</v>
      </c>
      <c r="I182" s="31">
        <v>0.58831929942741668</v>
      </c>
      <c r="J182" s="31">
        <v>398.15</v>
      </c>
      <c r="K182" s="31">
        <v>381.51956521739135</v>
      </c>
      <c r="L182" s="31">
        <v>69.66749999999999</v>
      </c>
      <c r="M182" s="31">
        <v>56.958260869565216</v>
      </c>
      <c r="N182" s="31">
        <v>7.5788043478260869</v>
      </c>
      <c r="O182" s="31">
        <v>5.1304347826086953</v>
      </c>
      <c r="P182" s="31">
        <v>129.43793478260869</v>
      </c>
      <c r="Q182" s="31">
        <v>125.51673913043477</v>
      </c>
      <c r="R182" s="31">
        <v>3.9211956521739131</v>
      </c>
      <c r="S182" s="31">
        <v>199.04456521739135</v>
      </c>
      <c r="T182" s="31">
        <v>191.34619565217395</v>
      </c>
      <c r="U182" s="31">
        <v>7.6983695652173916</v>
      </c>
      <c r="V182" s="31">
        <v>0</v>
      </c>
      <c r="W182" s="31">
        <v>69.935326086956508</v>
      </c>
      <c r="X182" s="31">
        <v>13.971847826086957</v>
      </c>
      <c r="Y182" s="31">
        <v>0</v>
      </c>
      <c r="Z182" s="31">
        <v>0</v>
      </c>
      <c r="AA182" s="31">
        <v>13.432499999999999</v>
      </c>
      <c r="AB182" s="31">
        <v>0</v>
      </c>
      <c r="AC182" s="31">
        <v>42.53097826086956</v>
      </c>
      <c r="AD182" s="31">
        <v>0</v>
      </c>
      <c r="AE182" s="31">
        <v>0</v>
      </c>
      <c r="AF182" t="s">
        <v>71</v>
      </c>
      <c r="AG182" s="32">
        <v>4</v>
      </c>
      <c r="AH182"/>
    </row>
    <row r="183" spans="1:34" x14ac:dyDescent="0.25">
      <c r="A183" t="s">
        <v>902</v>
      </c>
      <c r="B183" t="s">
        <v>318</v>
      </c>
      <c r="C183" t="s">
        <v>685</v>
      </c>
      <c r="D183" t="s">
        <v>776</v>
      </c>
      <c r="E183" s="31">
        <v>142.53260869565219</v>
      </c>
      <c r="F183" s="31">
        <v>3.8116106154198119</v>
      </c>
      <c r="G183" s="31">
        <v>3.6776405094181346</v>
      </c>
      <c r="H183" s="31">
        <v>0.66367879203843516</v>
      </c>
      <c r="I183" s="31">
        <v>0.5603843514070006</v>
      </c>
      <c r="J183" s="31">
        <v>543.27880434782605</v>
      </c>
      <c r="K183" s="31">
        <v>524.18369565217392</v>
      </c>
      <c r="L183" s="31">
        <v>94.595869565217399</v>
      </c>
      <c r="M183" s="31">
        <v>79.873043478260868</v>
      </c>
      <c r="N183" s="31">
        <v>9.5054347826086953</v>
      </c>
      <c r="O183" s="31">
        <v>5.2173913043478262</v>
      </c>
      <c r="P183" s="31">
        <v>106.11684782608695</v>
      </c>
      <c r="Q183" s="31">
        <v>101.7445652173913</v>
      </c>
      <c r="R183" s="31">
        <v>4.3722826086956523</v>
      </c>
      <c r="S183" s="31">
        <v>342.56608695652176</v>
      </c>
      <c r="T183" s="31">
        <v>293.5579347826087</v>
      </c>
      <c r="U183" s="31">
        <v>49.008152173913047</v>
      </c>
      <c r="V183" s="31">
        <v>0</v>
      </c>
      <c r="W183" s="31">
        <v>0</v>
      </c>
      <c r="X183" s="31">
        <v>0</v>
      </c>
      <c r="Y183" s="31">
        <v>0</v>
      </c>
      <c r="Z183" s="31">
        <v>0</v>
      </c>
      <c r="AA183" s="31">
        <v>0</v>
      </c>
      <c r="AB183" s="31">
        <v>0</v>
      </c>
      <c r="AC183" s="31">
        <v>0</v>
      </c>
      <c r="AD183" s="31">
        <v>0</v>
      </c>
      <c r="AE183" s="31">
        <v>0</v>
      </c>
      <c r="AF183" t="s">
        <v>5</v>
      </c>
      <c r="AG183" s="32">
        <v>4</v>
      </c>
      <c r="AH183"/>
    </row>
    <row r="184" spans="1:34" x14ac:dyDescent="0.25">
      <c r="A184" t="s">
        <v>902</v>
      </c>
      <c r="B184" t="s">
        <v>590</v>
      </c>
      <c r="C184" t="s">
        <v>711</v>
      </c>
      <c r="D184" t="s">
        <v>813</v>
      </c>
      <c r="E184" s="31">
        <v>56.597826086956523</v>
      </c>
      <c r="F184" s="31">
        <v>5.1889994238525068</v>
      </c>
      <c r="G184" s="31">
        <v>4.843406952179758</v>
      </c>
      <c r="H184" s="31">
        <v>0.98449202995966978</v>
      </c>
      <c r="I184" s="31">
        <v>0.63889955828692147</v>
      </c>
      <c r="J184" s="31">
        <v>293.68608695652176</v>
      </c>
      <c r="K184" s="31">
        <v>274.12630434782608</v>
      </c>
      <c r="L184" s="31">
        <v>55.720108695652179</v>
      </c>
      <c r="M184" s="31">
        <v>36.160326086956523</v>
      </c>
      <c r="N184" s="31">
        <v>15.211956521739131</v>
      </c>
      <c r="O184" s="31">
        <v>4.3478260869565215</v>
      </c>
      <c r="P184" s="31">
        <v>74.561086956521734</v>
      </c>
      <c r="Q184" s="31">
        <v>74.561086956521734</v>
      </c>
      <c r="R184" s="31">
        <v>0</v>
      </c>
      <c r="S184" s="31">
        <v>163.40489130434781</v>
      </c>
      <c r="T184" s="31">
        <v>163.40489130434781</v>
      </c>
      <c r="U184" s="31">
        <v>0</v>
      </c>
      <c r="V184" s="31">
        <v>0</v>
      </c>
      <c r="W184" s="31">
        <v>0</v>
      </c>
      <c r="X184" s="31">
        <v>0</v>
      </c>
      <c r="Y184" s="31">
        <v>0</v>
      </c>
      <c r="Z184" s="31">
        <v>0</v>
      </c>
      <c r="AA184" s="31">
        <v>0</v>
      </c>
      <c r="AB184" s="31">
        <v>0</v>
      </c>
      <c r="AC184" s="31">
        <v>0</v>
      </c>
      <c r="AD184" s="31">
        <v>0</v>
      </c>
      <c r="AE184" s="31">
        <v>0</v>
      </c>
      <c r="AF184" t="s">
        <v>283</v>
      </c>
      <c r="AG184" s="32">
        <v>4</v>
      </c>
      <c r="AH184"/>
    </row>
    <row r="185" spans="1:34" x14ac:dyDescent="0.25">
      <c r="A185" t="s">
        <v>902</v>
      </c>
      <c r="B185" t="s">
        <v>327</v>
      </c>
      <c r="C185" t="s">
        <v>653</v>
      </c>
      <c r="D185" t="s">
        <v>807</v>
      </c>
      <c r="E185" s="31">
        <v>97.913043478260875</v>
      </c>
      <c r="F185" s="31">
        <v>4.3729718028419189</v>
      </c>
      <c r="G185" s="31">
        <v>4.2504695825932508</v>
      </c>
      <c r="H185" s="31">
        <v>0.55830928063943164</v>
      </c>
      <c r="I185" s="31">
        <v>0.43580706039076378</v>
      </c>
      <c r="J185" s="31">
        <v>428.17097826086967</v>
      </c>
      <c r="K185" s="31">
        <v>416.17641304347831</v>
      </c>
      <c r="L185" s="31">
        <v>54.665760869565219</v>
      </c>
      <c r="M185" s="31">
        <v>42.671195652173914</v>
      </c>
      <c r="N185" s="31">
        <v>7.4728260869565215</v>
      </c>
      <c r="O185" s="31">
        <v>4.5217391304347823</v>
      </c>
      <c r="P185" s="31">
        <v>129.54336956521738</v>
      </c>
      <c r="Q185" s="31">
        <v>129.54336956521738</v>
      </c>
      <c r="R185" s="31">
        <v>0</v>
      </c>
      <c r="S185" s="31">
        <v>243.96184782608702</v>
      </c>
      <c r="T185" s="31">
        <v>239.08413043478268</v>
      </c>
      <c r="U185" s="31">
        <v>4.8777173913043477</v>
      </c>
      <c r="V185" s="31">
        <v>0</v>
      </c>
      <c r="W185" s="31">
        <v>84.645108695652198</v>
      </c>
      <c r="X185" s="31">
        <v>0</v>
      </c>
      <c r="Y185" s="31">
        <v>0</v>
      </c>
      <c r="Z185" s="31">
        <v>0</v>
      </c>
      <c r="AA185" s="31">
        <v>22.407173913043479</v>
      </c>
      <c r="AB185" s="31">
        <v>0</v>
      </c>
      <c r="AC185" s="31">
        <v>62.237934782608718</v>
      </c>
      <c r="AD185" s="31">
        <v>0</v>
      </c>
      <c r="AE185" s="31">
        <v>0</v>
      </c>
      <c r="AF185" t="s">
        <v>14</v>
      </c>
      <c r="AG185" s="32">
        <v>4</v>
      </c>
      <c r="AH185"/>
    </row>
    <row r="186" spans="1:34" x14ac:dyDescent="0.25">
      <c r="A186" t="s">
        <v>902</v>
      </c>
      <c r="B186" t="s">
        <v>378</v>
      </c>
      <c r="C186" t="s">
        <v>657</v>
      </c>
      <c r="D186" t="s">
        <v>778</v>
      </c>
      <c r="E186" s="31">
        <v>86.804347826086953</v>
      </c>
      <c r="F186" s="31">
        <v>3.2621550212872537</v>
      </c>
      <c r="G186" s="31">
        <v>3.0785524668169306</v>
      </c>
      <c r="H186" s="31">
        <v>0.72977710994239919</v>
      </c>
      <c r="I186" s="31">
        <v>0.54617455547207616</v>
      </c>
      <c r="J186" s="31">
        <v>283.16923913043485</v>
      </c>
      <c r="K186" s="31">
        <v>267.23173913043485</v>
      </c>
      <c r="L186" s="31">
        <v>63.347826086956523</v>
      </c>
      <c r="M186" s="31">
        <v>47.410326086956523</v>
      </c>
      <c r="N186" s="31">
        <v>11.154891304347826</v>
      </c>
      <c r="O186" s="31">
        <v>4.7826086956521738</v>
      </c>
      <c r="P186" s="31">
        <v>52.285326086956523</v>
      </c>
      <c r="Q186" s="31">
        <v>52.285326086956523</v>
      </c>
      <c r="R186" s="31">
        <v>0</v>
      </c>
      <c r="S186" s="31">
        <v>167.53608695652176</v>
      </c>
      <c r="T186" s="31">
        <v>126.65836956521741</v>
      </c>
      <c r="U186" s="31">
        <v>40.877717391304351</v>
      </c>
      <c r="V186" s="31">
        <v>0</v>
      </c>
      <c r="W186" s="31">
        <v>0.90021739130434775</v>
      </c>
      <c r="X186" s="31">
        <v>0</v>
      </c>
      <c r="Y186" s="31">
        <v>0</v>
      </c>
      <c r="Z186" s="31">
        <v>0</v>
      </c>
      <c r="AA186" s="31">
        <v>0</v>
      </c>
      <c r="AB186" s="31">
        <v>0</v>
      </c>
      <c r="AC186" s="31">
        <v>0.90021739130434775</v>
      </c>
      <c r="AD186" s="31">
        <v>0</v>
      </c>
      <c r="AE186" s="31">
        <v>0</v>
      </c>
      <c r="AF186" t="s">
        <v>65</v>
      </c>
      <c r="AG186" s="32">
        <v>4</v>
      </c>
      <c r="AH186"/>
    </row>
    <row r="187" spans="1:34" x14ac:dyDescent="0.25">
      <c r="A187" t="s">
        <v>902</v>
      </c>
      <c r="B187" t="s">
        <v>326</v>
      </c>
      <c r="C187" t="s">
        <v>692</v>
      </c>
      <c r="D187" t="s">
        <v>769</v>
      </c>
      <c r="E187" s="31">
        <v>83.086956521739125</v>
      </c>
      <c r="F187" s="31">
        <v>4.0547841444270016</v>
      </c>
      <c r="G187" s="31">
        <v>3.8834079016221876</v>
      </c>
      <c r="H187" s="31">
        <v>0.54807692307692313</v>
      </c>
      <c r="I187" s="31">
        <v>0.3767006802721089</v>
      </c>
      <c r="J187" s="31">
        <v>336.8996739130435</v>
      </c>
      <c r="K187" s="31">
        <v>322.66054347826088</v>
      </c>
      <c r="L187" s="31">
        <v>45.538043478260867</v>
      </c>
      <c r="M187" s="31">
        <v>31.298913043478262</v>
      </c>
      <c r="N187" s="31">
        <v>10.717391304347826</v>
      </c>
      <c r="O187" s="31">
        <v>3.5217391304347827</v>
      </c>
      <c r="P187" s="31">
        <v>93.038043478260889</v>
      </c>
      <c r="Q187" s="31">
        <v>93.038043478260889</v>
      </c>
      <c r="R187" s="31">
        <v>0</v>
      </c>
      <c r="S187" s="31">
        <v>198.32358695652172</v>
      </c>
      <c r="T187" s="31">
        <v>160.96489130434782</v>
      </c>
      <c r="U187" s="31">
        <v>37.358695652173914</v>
      </c>
      <c r="V187" s="31">
        <v>0</v>
      </c>
      <c r="W187" s="31">
        <v>111.51304347826084</v>
      </c>
      <c r="X187" s="31">
        <v>0.39945652173913043</v>
      </c>
      <c r="Y187" s="31">
        <v>0</v>
      </c>
      <c r="Z187" s="31">
        <v>0</v>
      </c>
      <c r="AA187" s="31">
        <v>37.342391304347814</v>
      </c>
      <c r="AB187" s="31">
        <v>0</v>
      </c>
      <c r="AC187" s="31">
        <v>73.771195652173901</v>
      </c>
      <c r="AD187" s="31">
        <v>0</v>
      </c>
      <c r="AE187" s="31">
        <v>0</v>
      </c>
      <c r="AF187" t="s">
        <v>13</v>
      </c>
      <c r="AG187" s="32">
        <v>4</v>
      </c>
      <c r="AH187"/>
    </row>
    <row r="188" spans="1:34" x14ac:dyDescent="0.25">
      <c r="A188" t="s">
        <v>902</v>
      </c>
      <c r="B188" t="s">
        <v>323</v>
      </c>
      <c r="C188" t="s">
        <v>701</v>
      </c>
      <c r="D188" t="s">
        <v>802</v>
      </c>
      <c r="E188" s="31">
        <v>101.47826086956522</v>
      </c>
      <c r="F188" s="31">
        <v>3.5530655526992292</v>
      </c>
      <c r="G188" s="31">
        <v>3.3834265209940018</v>
      </c>
      <c r="H188" s="31">
        <v>0.42721722365038556</v>
      </c>
      <c r="I188" s="31">
        <v>0.31496358183376177</v>
      </c>
      <c r="J188" s="31">
        <v>360.5589130434783</v>
      </c>
      <c r="K188" s="31">
        <v>343.3442391304348</v>
      </c>
      <c r="L188" s="31">
        <v>43.353260869565212</v>
      </c>
      <c r="M188" s="31">
        <v>31.961956521739129</v>
      </c>
      <c r="N188" s="31">
        <v>6.0869565217391308</v>
      </c>
      <c r="O188" s="31">
        <v>5.3043478260869561</v>
      </c>
      <c r="P188" s="31">
        <v>116.36684782608695</v>
      </c>
      <c r="Q188" s="31">
        <v>110.54347826086956</v>
      </c>
      <c r="R188" s="31">
        <v>5.8233695652173916</v>
      </c>
      <c r="S188" s="31">
        <v>200.83880434782611</v>
      </c>
      <c r="T188" s="31">
        <v>186.82250000000002</v>
      </c>
      <c r="U188" s="31">
        <v>14.016304347826088</v>
      </c>
      <c r="V188" s="31">
        <v>0</v>
      </c>
      <c r="W188" s="31">
        <v>2.0442391304347831</v>
      </c>
      <c r="X188" s="31">
        <v>0</v>
      </c>
      <c r="Y188" s="31">
        <v>0</v>
      </c>
      <c r="Z188" s="31">
        <v>0</v>
      </c>
      <c r="AA188" s="31">
        <v>0.50815217391304346</v>
      </c>
      <c r="AB188" s="31">
        <v>0</v>
      </c>
      <c r="AC188" s="31">
        <v>1.5360869565217394</v>
      </c>
      <c r="AD188" s="31">
        <v>0</v>
      </c>
      <c r="AE188" s="31">
        <v>0</v>
      </c>
      <c r="AF188" t="s">
        <v>10</v>
      </c>
      <c r="AG188" s="32">
        <v>4</v>
      </c>
      <c r="AH188"/>
    </row>
    <row r="189" spans="1:34" x14ac:dyDescent="0.25">
      <c r="A189" t="s">
        <v>902</v>
      </c>
      <c r="B189" t="s">
        <v>320</v>
      </c>
      <c r="C189" t="s">
        <v>662</v>
      </c>
      <c r="D189" t="s">
        <v>814</v>
      </c>
      <c r="E189" s="31">
        <v>99.934782608695656</v>
      </c>
      <c r="F189" s="31">
        <v>3.690987600609092</v>
      </c>
      <c r="G189" s="31">
        <v>3.4835969110289313</v>
      </c>
      <c r="H189" s="31">
        <v>0.72634326734827048</v>
      </c>
      <c r="I189" s="31">
        <v>0.51895257776810955</v>
      </c>
      <c r="J189" s="31">
        <v>368.85804347826081</v>
      </c>
      <c r="K189" s="31">
        <v>348.13249999999994</v>
      </c>
      <c r="L189" s="31">
        <v>72.586956521739125</v>
      </c>
      <c r="M189" s="31">
        <v>51.861413043478258</v>
      </c>
      <c r="N189" s="31">
        <v>15.258152173913043</v>
      </c>
      <c r="O189" s="31">
        <v>5.4673913043478262</v>
      </c>
      <c r="P189" s="31">
        <v>86.71</v>
      </c>
      <c r="Q189" s="31">
        <v>86.71</v>
      </c>
      <c r="R189" s="31">
        <v>0</v>
      </c>
      <c r="S189" s="31">
        <v>209.56108695652173</v>
      </c>
      <c r="T189" s="31">
        <v>179.43880434782608</v>
      </c>
      <c r="U189" s="31">
        <v>30.122282608695652</v>
      </c>
      <c r="V189" s="31">
        <v>0</v>
      </c>
      <c r="W189" s="31">
        <v>68.447717391304337</v>
      </c>
      <c r="X189" s="31">
        <v>0</v>
      </c>
      <c r="Y189" s="31">
        <v>0</v>
      </c>
      <c r="Z189" s="31">
        <v>0</v>
      </c>
      <c r="AA189" s="31">
        <v>14.408369565217393</v>
      </c>
      <c r="AB189" s="31">
        <v>0</v>
      </c>
      <c r="AC189" s="31">
        <v>54.039347826086946</v>
      </c>
      <c r="AD189" s="31">
        <v>0</v>
      </c>
      <c r="AE189" s="31">
        <v>0</v>
      </c>
      <c r="AF189" t="s">
        <v>7</v>
      </c>
      <c r="AG189" s="32">
        <v>4</v>
      </c>
      <c r="AH189"/>
    </row>
    <row r="190" spans="1:34" x14ac:dyDescent="0.25">
      <c r="A190" t="s">
        <v>902</v>
      </c>
      <c r="B190" t="s">
        <v>332</v>
      </c>
      <c r="C190" t="s">
        <v>628</v>
      </c>
      <c r="D190" t="s">
        <v>829</v>
      </c>
      <c r="E190" s="31">
        <v>136.14130434782609</v>
      </c>
      <c r="F190" s="31">
        <v>3.9107640718562879</v>
      </c>
      <c r="G190" s="31">
        <v>3.7564926147704596</v>
      </c>
      <c r="H190" s="31">
        <v>0.41767425149700599</v>
      </c>
      <c r="I190" s="31">
        <v>0.26340279441117764</v>
      </c>
      <c r="J190" s="31">
        <v>532.41652173913053</v>
      </c>
      <c r="K190" s="31">
        <v>511.41380434782616</v>
      </c>
      <c r="L190" s="31">
        <v>56.862717391304351</v>
      </c>
      <c r="M190" s="31">
        <v>35.86</v>
      </c>
      <c r="N190" s="31">
        <v>15.872282608695652</v>
      </c>
      <c r="O190" s="31">
        <v>5.1304347826086953</v>
      </c>
      <c r="P190" s="31">
        <v>156.71478260869563</v>
      </c>
      <c r="Q190" s="31">
        <v>156.71478260869563</v>
      </c>
      <c r="R190" s="31">
        <v>0</v>
      </c>
      <c r="S190" s="31">
        <v>318.83902173913054</v>
      </c>
      <c r="T190" s="31">
        <v>236.30641304347836</v>
      </c>
      <c r="U190" s="31">
        <v>80.258152173913047</v>
      </c>
      <c r="V190" s="31">
        <v>2.2744565217391304</v>
      </c>
      <c r="W190" s="31">
        <v>109.54423913043475</v>
      </c>
      <c r="X190" s="31">
        <v>1.3219565217391305</v>
      </c>
      <c r="Y190" s="31">
        <v>0</v>
      </c>
      <c r="Z190" s="31">
        <v>0</v>
      </c>
      <c r="AA190" s="31">
        <v>66.133260869565206</v>
      </c>
      <c r="AB190" s="31">
        <v>0</v>
      </c>
      <c r="AC190" s="31">
        <v>42.089021739130416</v>
      </c>
      <c r="AD190" s="31">
        <v>0</v>
      </c>
      <c r="AE190" s="31">
        <v>0</v>
      </c>
      <c r="AF190" t="s">
        <v>19</v>
      </c>
      <c r="AG190" s="32">
        <v>4</v>
      </c>
      <c r="AH190"/>
    </row>
    <row r="191" spans="1:34" x14ac:dyDescent="0.25">
      <c r="A191" t="s">
        <v>902</v>
      </c>
      <c r="B191" t="s">
        <v>346</v>
      </c>
      <c r="C191" t="s">
        <v>707</v>
      </c>
      <c r="D191" t="s">
        <v>819</v>
      </c>
      <c r="E191" s="31">
        <v>100.8804347826087</v>
      </c>
      <c r="F191" s="31">
        <v>4.429981683008295</v>
      </c>
      <c r="G191" s="31">
        <v>4.2171274647128536</v>
      </c>
      <c r="H191" s="31">
        <v>0.61456200840426667</v>
      </c>
      <c r="I191" s="31">
        <v>0.46538627303092334</v>
      </c>
      <c r="J191" s="31">
        <v>446.89847826086947</v>
      </c>
      <c r="K191" s="31">
        <v>425.42565217391297</v>
      </c>
      <c r="L191" s="31">
        <v>61.997282608695649</v>
      </c>
      <c r="M191" s="31">
        <v>46.948369565217391</v>
      </c>
      <c r="N191" s="31">
        <v>10.266304347826088</v>
      </c>
      <c r="O191" s="31">
        <v>4.7826086956521738</v>
      </c>
      <c r="P191" s="31">
        <v>139.57423913043476</v>
      </c>
      <c r="Q191" s="31">
        <v>133.15032608695651</v>
      </c>
      <c r="R191" s="31">
        <v>6.4239130434782608</v>
      </c>
      <c r="S191" s="31">
        <v>245.32695652173911</v>
      </c>
      <c r="T191" s="31">
        <v>210.31065217391301</v>
      </c>
      <c r="U191" s="31">
        <v>35.016304347826086</v>
      </c>
      <c r="V191" s="31">
        <v>0</v>
      </c>
      <c r="W191" s="31">
        <v>116.03097826086957</v>
      </c>
      <c r="X191" s="31">
        <v>0</v>
      </c>
      <c r="Y191" s="31">
        <v>0</v>
      </c>
      <c r="Z191" s="31">
        <v>0</v>
      </c>
      <c r="AA191" s="31">
        <v>41.797934782608671</v>
      </c>
      <c r="AB191" s="31">
        <v>0</v>
      </c>
      <c r="AC191" s="31">
        <v>74.233043478260896</v>
      </c>
      <c r="AD191" s="31">
        <v>0</v>
      </c>
      <c r="AE191" s="31">
        <v>0</v>
      </c>
      <c r="AF191" t="s">
        <v>33</v>
      </c>
      <c r="AG191" s="32">
        <v>4</v>
      </c>
      <c r="AH191"/>
    </row>
    <row r="192" spans="1:34" x14ac:dyDescent="0.25">
      <c r="A192" t="s">
        <v>902</v>
      </c>
      <c r="B192" t="s">
        <v>313</v>
      </c>
      <c r="C192" t="s">
        <v>692</v>
      </c>
      <c r="D192" t="s">
        <v>769</v>
      </c>
      <c r="E192" s="31">
        <v>47.108695652173914</v>
      </c>
      <c r="F192" s="31">
        <v>3.8751407475772957</v>
      </c>
      <c r="G192" s="31">
        <v>3.5868389478541758</v>
      </c>
      <c r="H192" s="31">
        <v>0.60602215043839414</v>
      </c>
      <c r="I192" s="31">
        <v>0.31772035071527455</v>
      </c>
      <c r="J192" s="31">
        <v>182.55282608695651</v>
      </c>
      <c r="K192" s="31">
        <v>168.97130434782608</v>
      </c>
      <c r="L192" s="31">
        <v>28.548913043478262</v>
      </c>
      <c r="M192" s="31">
        <v>14.967391304347826</v>
      </c>
      <c r="N192" s="31">
        <v>10.538043478260869</v>
      </c>
      <c r="O192" s="31">
        <v>3.0434782608695654</v>
      </c>
      <c r="P192" s="31">
        <v>53.922717391304353</v>
      </c>
      <c r="Q192" s="31">
        <v>53.922717391304353</v>
      </c>
      <c r="R192" s="31">
        <v>0</v>
      </c>
      <c r="S192" s="31">
        <v>100.0811956521739</v>
      </c>
      <c r="T192" s="31">
        <v>82.746956521739122</v>
      </c>
      <c r="U192" s="31">
        <v>17.334239130434781</v>
      </c>
      <c r="V192" s="31">
        <v>0</v>
      </c>
      <c r="W192" s="31">
        <v>15.226195652173914</v>
      </c>
      <c r="X192" s="31">
        <v>0</v>
      </c>
      <c r="Y192" s="31">
        <v>0</v>
      </c>
      <c r="Z192" s="31">
        <v>0</v>
      </c>
      <c r="AA192" s="31">
        <v>8.5498913043478275</v>
      </c>
      <c r="AB192" s="31">
        <v>0</v>
      </c>
      <c r="AC192" s="31">
        <v>6.6763043478260862</v>
      </c>
      <c r="AD192" s="31">
        <v>0</v>
      </c>
      <c r="AE192" s="31">
        <v>0</v>
      </c>
      <c r="AF192" t="s">
        <v>0</v>
      </c>
      <c r="AG192" s="32">
        <v>4</v>
      </c>
      <c r="AH192"/>
    </row>
    <row r="193" spans="1:34" x14ac:dyDescent="0.25">
      <c r="A193" t="s">
        <v>902</v>
      </c>
      <c r="B193" t="s">
        <v>329</v>
      </c>
      <c r="C193" t="s">
        <v>647</v>
      </c>
      <c r="D193" t="s">
        <v>838</v>
      </c>
      <c r="E193" s="31">
        <v>82.847826086956516</v>
      </c>
      <c r="F193" s="31">
        <v>4.2441249016006299</v>
      </c>
      <c r="G193" s="31">
        <v>3.9090094463395437</v>
      </c>
      <c r="H193" s="31">
        <v>0.7660194174757281</v>
      </c>
      <c r="I193" s="31">
        <v>0.51510102335345054</v>
      </c>
      <c r="J193" s="31">
        <v>351.61652173913046</v>
      </c>
      <c r="K193" s="31">
        <v>323.85293478260871</v>
      </c>
      <c r="L193" s="31">
        <v>63.463043478260865</v>
      </c>
      <c r="M193" s="31">
        <v>42.674999999999997</v>
      </c>
      <c r="N193" s="31">
        <v>16.135869565217391</v>
      </c>
      <c r="O193" s="31">
        <v>4.6521739130434785</v>
      </c>
      <c r="P193" s="31">
        <v>82.430217391304353</v>
      </c>
      <c r="Q193" s="31">
        <v>75.454673913043479</v>
      </c>
      <c r="R193" s="31">
        <v>6.9755434782608692</v>
      </c>
      <c r="S193" s="31">
        <v>205.72326086956528</v>
      </c>
      <c r="T193" s="31">
        <v>205.50043478260875</v>
      </c>
      <c r="U193" s="31">
        <v>0.22282608695652173</v>
      </c>
      <c r="V193" s="31">
        <v>0</v>
      </c>
      <c r="W193" s="31">
        <v>77.077717391304347</v>
      </c>
      <c r="X193" s="31">
        <v>0</v>
      </c>
      <c r="Y193" s="31">
        <v>0</v>
      </c>
      <c r="Z193" s="31">
        <v>0</v>
      </c>
      <c r="AA193" s="31">
        <v>7.8432608695652162</v>
      </c>
      <c r="AB193" s="31">
        <v>0</v>
      </c>
      <c r="AC193" s="31">
        <v>69.234456521739133</v>
      </c>
      <c r="AD193" s="31">
        <v>0</v>
      </c>
      <c r="AE193" s="31">
        <v>0</v>
      </c>
      <c r="AF193" t="s">
        <v>16</v>
      </c>
      <c r="AG193" s="32">
        <v>4</v>
      </c>
      <c r="AH193"/>
    </row>
    <row r="194" spans="1:34" x14ac:dyDescent="0.25">
      <c r="A194" t="s">
        <v>902</v>
      </c>
      <c r="B194" t="s">
        <v>340</v>
      </c>
      <c r="C194" t="s">
        <v>657</v>
      </c>
      <c r="D194" t="s">
        <v>778</v>
      </c>
      <c r="E194" s="31">
        <v>52.793478260869563</v>
      </c>
      <c r="F194" s="31">
        <v>3.8838274655136917</v>
      </c>
      <c r="G194" s="31">
        <v>3.6552913320980038</v>
      </c>
      <c r="H194" s="31">
        <v>0.64345274861025326</v>
      </c>
      <c r="I194" s="31">
        <v>0.41491661519456452</v>
      </c>
      <c r="J194" s="31">
        <v>205.04076086956522</v>
      </c>
      <c r="K194" s="31">
        <v>192.9755434782609</v>
      </c>
      <c r="L194" s="31">
        <v>33.970108695652172</v>
      </c>
      <c r="M194" s="31">
        <v>21.904891304347824</v>
      </c>
      <c r="N194" s="31">
        <v>7.1521739130434785</v>
      </c>
      <c r="O194" s="31">
        <v>4.9130434782608692</v>
      </c>
      <c r="P194" s="31">
        <v>54.010869565217391</v>
      </c>
      <c r="Q194" s="31">
        <v>54.010869565217391</v>
      </c>
      <c r="R194" s="31">
        <v>0</v>
      </c>
      <c r="S194" s="31">
        <v>117.05978260869566</v>
      </c>
      <c r="T194" s="31">
        <v>100.5054347826087</v>
      </c>
      <c r="U194" s="31">
        <v>16.554347826086957</v>
      </c>
      <c r="V194" s="31">
        <v>0</v>
      </c>
      <c r="W194" s="31">
        <v>0</v>
      </c>
      <c r="X194" s="31">
        <v>0</v>
      </c>
      <c r="Y194" s="31">
        <v>0</v>
      </c>
      <c r="Z194" s="31">
        <v>0</v>
      </c>
      <c r="AA194" s="31">
        <v>0</v>
      </c>
      <c r="AB194" s="31">
        <v>0</v>
      </c>
      <c r="AC194" s="31">
        <v>0</v>
      </c>
      <c r="AD194" s="31">
        <v>0</v>
      </c>
      <c r="AE194" s="31">
        <v>0</v>
      </c>
      <c r="AF194" t="s">
        <v>27</v>
      </c>
      <c r="AG194" s="32">
        <v>4</v>
      </c>
      <c r="AH194"/>
    </row>
    <row r="195" spans="1:34" x14ac:dyDescent="0.25">
      <c r="A195" t="s">
        <v>902</v>
      </c>
      <c r="B195" t="s">
        <v>344</v>
      </c>
      <c r="C195" t="s">
        <v>664</v>
      </c>
      <c r="D195" t="s">
        <v>839</v>
      </c>
      <c r="E195" s="31">
        <v>92.891304347826093</v>
      </c>
      <c r="F195" s="31">
        <v>3.9830528902410487</v>
      </c>
      <c r="G195" s="31">
        <v>3.7797121460332321</v>
      </c>
      <c r="H195" s="31">
        <v>0.57737538029487478</v>
      </c>
      <c r="I195" s="31">
        <v>0.41545752398783053</v>
      </c>
      <c r="J195" s="31">
        <v>369.99097826086961</v>
      </c>
      <c r="K195" s="31">
        <v>351.10239130434786</v>
      </c>
      <c r="L195" s="31">
        <v>53.633152173913047</v>
      </c>
      <c r="M195" s="31">
        <v>38.592391304347828</v>
      </c>
      <c r="N195" s="31">
        <v>9.8233695652173907</v>
      </c>
      <c r="O195" s="31">
        <v>5.2173913043478262</v>
      </c>
      <c r="P195" s="31">
        <v>79.730978260869563</v>
      </c>
      <c r="Q195" s="31">
        <v>75.883152173913047</v>
      </c>
      <c r="R195" s="31">
        <v>3.847826086956522</v>
      </c>
      <c r="S195" s="31">
        <v>236.62684782608699</v>
      </c>
      <c r="T195" s="31">
        <v>119.44478260869568</v>
      </c>
      <c r="U195" s="31">
        <v>117.1820652173913</v>
      </c>
      <c r="V195" s="31">
        <v>0</v>
      </c>
      <c r="W195" s="31">
        <v>9.3496739130434783</v>
      </c>
      <c r="X195" s="31">
        <v>0</v>
      </c>
      <c r="Y195" s="31">
        <v>0</v>
      </c>
      <c r="Z195" s="31">
        <v>0</v>
      </c>
      <c r="AA195" s="31">
        <v>0</v>
      </c>
      <c r="AB195" s="31">
        <v>0</v>
      </c>
      <c r="AC195" s="31">
        <v>9.3496739130434783</v>
      </c>
      <c r="AD195" s="31">
        <v>0</v>
      </c>
      <c r="AE195" s="31">
        <v>0</v>
      </c>
      <c r="AF195" t="s">
        <v>31</v>
      </c>
      <c r="AG195" s="32">
        <v>4</v>
      </c>
      <c r="AH195"/>
    </row>
    <row r="196" spans="1:34" x14ac:dyDescent="0.25">
      <c r="A196" t="s">
        <v>902</v>
      </c>
      <c r="B196" t="s">
        <v>339</v>
      </c>
      <c r="C196" t="s">
        <v>705</v>
      </c>
      <c r="D196" t="s">
        <v>783</v>
      </c>
      <c r="E196" s="31">
        <v>87</v>
      </c>
      <c r="F196" s="31">
        <v>3.304745127436282</v>
      </c>
      <c r="G196" s="31">
        <v>2.9822813593203401</v>
      </c>
      <c r="H196" s="31">
        <v>0.6076024487756122</v>
      </c>
      <c r="I196" s="31">
        <v>0.35957021489255375</v>
      </c>
      <c r="J196" s="31">
        <v>287.51282608695652</v>
      </c>
      <c r="K196" s="31">
        <v>259.45847826086958</v>
      </c>
      <c r="L196" s="31">
        <v>52.861413043478258</v>
      </c>
      <c r="M196" s="31">
        <v>31.282608695652176</v>
      </c>
      <c r="N196" s="31">
        <v>16.274456521739129</v>
      </c>
      <c r="O196" s="31">
        <v>5.3043478260869561</v>
      </c>
      <c r="P196" s="31">
        <v>75.891304347826093</v>
      </c>
      <c r="Q196" s="31">
        <v>69.415760869565219</v>
      </c>
      <c r="R196" s="31">
        <v>6.4755434782608692</v>
      </c>
      <c r="S196" s="31">
        <v>158.76010869565218</v>
      </c>
      <c r="T196" s="31">
        <v>90.610652173913053</v>
      </c>
      <c r="U196" s="31">
        <v>68.149456521739125</v>
      </c>
      <c r="V196" s="31">
        <v>0</v>
      </c>
      <c r="W196" s="31">
        <v>0</v>
      </c>
      <c r="X196" s="31">
        <v>0</v>
      </c>
      <c r="Y196" s="31">
        <v>0</v>
      </c>
      <c r="Z196" s="31">
        <v>0</v>
      </c>
      <c r="AA196" s="31">
        <v>0</v>
      </c>
      <c r="AB196" s="31">
        <v>0</v>
      </c>
      <c r="AC196" s="31">
        <v>0</v>
      </c>
      <c r="AD196" s="31">
        <v>0</v>
      </c>
      <c r="AE196" s="31">
        <v>0</v>
      </c>
      <c r="AF196" t="s">
        <v>26</v>
      </c>
      <c r="AG196" s="32">
        <v>4</v>
      </c>
      <c r="AH196"/>
    </row>
    <row r="197" spans="1:34" x14ac:dyDescent="0.25">
      <c r="A197" t="s">
        <v>902</v>
      </c>
      <c r="B197" t="s">
        <v>341</v>
      </c>
      <c r="C197" t="s">
        <v>689</v>
      </c>
      <c r="D197" t="s">
        <v>782</v>
      </c>
      <c r="E197" s="31">
        <v>70.271739130434781</v>
      </c>
      <c r="F197" s="31">
        <v>3.7689311678267594</v>
      </c>
      <c r="G197" s="31">
        <v>3.535675174013921</v>
      </c>
      <c r="H197" s="31">
        <v>0.82675947409126072</v>
      </c>
      <c r="I197" s="31">
        <v>0.59350348027842237</v>
      </c>
      <c r="J197" s="31">
        <v>264.84934782608696</v>
      </c>
      <c r="K197" s="31">
        <v>248.45804347826086</v>
      </c>
      <c r="L197" s="31">
        <v>58.097826086956523</v>
      </c>
      <c r="M197" s="31">
        <v>41.706521739130437</v>
      </c>
      <c r="N197" s="31">
        <v>11.086956521739131</v>
      </c>
      <c r="O197" s="31">
        <v>5.3043478260869561</v>
      </c>
      <c r="P197" s="31">
        <v>68.236413043478265</v>
      </c>
      <c r="Q197" s="31">
        <v>68.236413043478265</v>
      </c>
      <c r="R197" s="31">
        <v>0</v>
      </c>
      <c r="S197" s="31">
        <v>138.51510869565217</v>
      </c>
      <c r="T197" s="31">
        <v>107.12380434782608</v>
      </c>
      <c r="U197" s="31">
        <v>31.391304347826086</v>
      </c>
      <c r="V197" s="31">
        <v>0</v>
      </c>
      <c r="W197" s="31">
        <v>0</v>
      </c>
      <c r="X197" s="31">
        <v>0</v>
      </c>
      <c r="Y197" s="31">
        <v>0</v>
      </c>
      <c r="Z197" s="31">
        <v>0</v>
      </c>
      <c r="AA197" s="31">
        <v>0</v>
      </c>
      <c r="AB197" s="31">
        <v>0</v>
      </c>
      <c r="AC197" s="31">
        <v>0</v>
      </c>
      <c r="AD197" s="31">
        <v>0</v>
      </c>
      <c r="AE197" s="31">
        <v>0</v>
      </c>
      <c r="AF197" t="s">
        <v>28</v>
      </c>
      <c r="AG197" s="32">
        <v>4</v>
      </c>
      <c r="AH197"/>
    </row>
    <row r="198" spans="1:34" x14ac:dyDescent="0.25">
      <c r="A198" t="s">
        <v>902</v>
      </c>
      <c r="B198" t="s">
        <v>348</v>
      </c>
      <c r="C198" t="s">
        <v>645</v>
      </c>
      <c r="D198" t="s">
        <v>788</v>
      </c>
      <c r="E198" s="31">
        <v>88.097826086956516</v>
      </c>
      <c r="F198" s="31">
        <v>3.752779765576804</v>
      </c>
      <c r="G198" s="31">
        <v>3.5936187538556448</v>
      </c>
      <c r="H198" s="31">
        <v>0.53852560148056761</v>
      </c>
      <c r="I198" s="31">
        <v>0.37936458975940779</v>
      </c>
      <c r="J198" s="31">
        <v>330.61173913043473</v>
      </c>
      <c r="K198" s="31">
        <v>316.58999999999997</v>
      </c>
      <c r="L198" s="31">
        <v>47.442934782608695</v>
      </c>
      <c r="M198" s="31">
        <v>33.421195652173914</v>
      </c>
      <c r="N198" s="31">
        <v>8.7173913043478262</v>
      </c>
      <c r="O198" s="31">
        <v>5.3043478260869561</v>
      </c>
      <c r="P198" s="31">
        <v>106.46163043478258</v>
      </c>
      <c r="Q198" s="31">
        <v>106.46163043478258</v>
      </c>
      <c r="R198" s="31">
        <v>0</v>
      </c>
      <c r="S198" s="31">
        <v>176.70717391304345</v>
      </c>
      <c r="T198" s="31">
        <v>133.32673913043476</v>
      </c>
      <c r="U198" s="31">
        <v>43.380434782608695</v>
      </c>
      <c r="V198" s="31">
        <v>0</v>
      </c>
      <c r="W198" s="31">
        <v>41.78836956521738</v>
      </c>
      <c r="X198" s="31">
        <v>0</v>
      </c>
      <c r="Y198" s="31">
        <v>0</v>
      </c>
      <c r="Z198" s="31">
        <v>0</v>
      </c>
      <c r="AA198" s="31">
        <v>10.654565217391305</v>
      </c>
      <c r="AB198" s="31">
        <v>0</v>
      </c>
      <c r="AC198" s="31">
        <v>31.133804347826075</v>
      </c>
      <c r="AD198" s="31">
        <v>0</v>
      </c>
      <c r="AE198" s="31">
        <v>0</v>
      </c>
      <c r="AF198" t="s">
        <v>35</v>
      </c>
      <c r="AG198" s="32">
        <v>4</v>
      </c>
      <c r="AH198"/>
    </row>
    <row r="199" spans="1:34" x14ac:dyDescent="0.25">
      <c r="A199" t="s">
        <v>902</v>
      </c>
      <c r="B199" t="s">
        <v>325</v>
      </c>
      <c r="C199" t="s">
        <v>634</v>
      </c>
      <c r="D199" t="s">
        <v>824</v>
      </c>
      <c r="E199" s="31">
        <v>91.75</v>
      </c>
      <c r="F199" s="31">
        <v>4.1807368795166431</v>
      </c>
      <c r="G199" s="31">
        <v>4.0300438336689952</v>
      </c>
      <c r="H199" s="31">
        <v>0.46287288235990992</v>
      </c>
      <c r="I199" s="31">
        <v>0.32719582987797652</v>
      </c>
      <c r="J199" s="31">
        <v>383.58260869565203</v>
      </c>
      <c r="K199" s="31">
        <v>369.75652173913033</v>
      </c>
      <c r="L199" s="31">
        <v>42.468586956521733</v>
      </c>
      <c r="M199" s="31">
        <v>30.020217391304346</v>
      </c>
      <c r="N199" s="31">
        <v>7.7853260869565215</v>
      </c>
      <c r="O199" s="31">
        <v>4.6630434782608692</v>
      </c>
      <c r="P199" s="31">
        <v>122.02967391304347</v>
      </c>
      <c r="Q199" s="31">
        <v>120.65195652173912</v>
      </c>
      <c r="R199" s="31">
        <v>1.3777173913043479</v>
      </c>
      <c r="S199" s="31">
        <v>219.08434782608686</v>
      </c>
      <c r="T199" s="31">
        <v>198.36152173913032</v>
      </c>
      <c r="U199" s="31">
        <v>20.722826086956523</v>
      </c>
      <c r="V199" s="31">
        <v>0</v>
      </c>
      <c r="W199" s="31">
        <v>105.62173913043475</v>
      </c>
      <c r="X199" s="31">
        <v>7.8218478260869553</v>
      </c>
      <c r="Y199" s="31">
        <v>0</v>
      </c>
      <c r="Z199" s="31">
        <v>0</v>
      </c>
      <c r="AA199" s="31">
        <v>6.537826086956521</v>
      </c>
      <c r="AB199" s="31">
        <v>0</v>
      </c>
      <c r="AC199" s="31">
        <v>91.262065217391267</v>
      </c>
      <c r="AD199" s="31">
        <v>0</v>
      </c>
      <c r="AE199" s="31">
        <v>0</v>
      </c>
      <c r="AF199" t="s">
        <v>12</v>
      </c>
      <c r="AG199" s="32">
        <v>4</v>
      </c>
      <c r="AH199"/>
    </row>
    <row r="200" spans="1:34" x14ac:dyDescent="0.25">
      <c r="A200" t="s">
        <v>902</v>
      </c>
      <c r="B200" t="s">
        <v>588</v>
      </c>
      <c r="C200" t="s">
        <v>717</v>
      </c>
      <c r="D200" t="s">
        <v>772</v>
      </c>
      <c r="E200" s="31">
        <v>82.293478260869563</v>
      </c>
      <c r="F200" s="31">
        <v>3.3951697265882976</v>
      </c>
      <c r="G200" s="31">
        <v>3.2052674679698856</v>
      </c>
      <c r="H200" s="31">
        <v>0.41599524501386875</v>
      </c>
      <c r="I200" s="31">
        <v>0.29012019548276319</v>
      </c>
      <c r="J200" s="31">
        <v>279.40032608695651</v>
      </c>
      <c r="K200" s="31">
        <v>263.7726086956522</v>
      </c>
      <c r="L200" s="31">
        <v>34.233695652173914</v>
      </c>
      <c r="M200" s="31">
        <v>23.875</v>
      </c>
      <c r="N200" s="31">
        <v>5.2282608695652177</v>
      </c>
      <c r="O200" s="31">
        <v>5.1304347826086953</v>
      </c>
      <c r="P200" s="31">
        <v>102.125</v>
      </c>
      <c r="Q200" s="31">
        <v>96.855978260869563</v>
      </c>
      <c r="R200" s="31">
        <v>5.2690217391304346</v>
      </c>
      <c r="S200" s="31">
        <v>143.0416304347826</v>
      </c>
      <c r="T200" s="31">
        <v>88.995434782608697</v>
      </c>
      <c r="U200" s="31">
        <v>54.046195652173914</v>
      </c>
      <c r="V200" s="31">
        <v>0</v>
      </c>
      <c r="W200" s="31">
        <v>0</v>
      </c>
      <c r="X200" s="31">
        <v>0</v>
      </c>
      <c r="Y200" s="31">
        <v>0</v>
      </c>
      <c r="Z200" s="31">
        <v>0</v>
      </c>
      <c r="AA200" s="31">
        <v>0</v>
      </c>
      <c r="AB200" s="31">
        <v>0</v>
      </c>
      <c r="AC200" s="31">
        <v>0</v>
      </c>
      <c r="AD200" s="31">
        <v>0</v>
      </c>
      <c r="AE200" s="31">
        <v>0</v>
      </c>
      <c r="AF200" t="s">
        <v>281</v>
      </c>
      <c r="AG200" s="32">
        <v>4</v>
      </c>
      <c r="AH200"/>
    </row>
    <row r="201" spans="1:34" x14ac:dyDescent="0.25">
      <c r="A201" t="s">
        <v>902</v>
      </c>
      <c r="B201" t="s">
        <v>554</v>
      </c>
      <c r="C201" t="s">
        <v>650</v>
      </c>
      <c r="D201" t="s">
        <v>810</v>
      </c>
      <c r="E201" s="31">
        <v>88.782608695652172</v>
      </c>
      <c r="F201" s="31">
        <v>5.3791907443682661</v>
      </c>
      <c r="G201" s="31">
        <v>5.1198555337904015</v>
      </c>
      <c r="H201" s="31">
        <v>1.1313932419196866</v>
      </c>
      <c r="I201" s="31">
        <v>0.94392384916748284</v>
      </c>
      <c r="J201" s="31">
        <v>477.57858695652169</v>
      </c>
      <c r="K201" s="31">
        <v>454.55413043478256</v>
      </c>
      <c r="L201" s="31">
        <v>100.44804347826087</v>
      </c>
      <c r="M201" s="31">
        <v>83.804021739130434</v>
      </c>
      <c r="N201" s="31">
        <v>11.861413043478262</v>
      </c>
      <c r="O201" s="31">
        <v>4.7826086956521738</v>
      </c>
      <c r="P201" s="31">
        <v>144.15380434782608</v>
      </c>
      <c r="Q201" s="31">
        <v>137.77336956521739</v>
      </c>
      <c r="R201" s="31">
        <v>6.3804347826086953</v>
      </c>
      <c r="S201" s="31">
        <v>232.97673913043471</v>
      </c>
      <c r="T201" s="31">
        <v>226.20228260869558</v>
      </c>
      <c r="U201" s="31">
        <v>6.7744565217391308</v>
      </c>
      <c r="V201" s="31">
        <v>0</v>
      </c>
      <c r="W201" s="31">
        <v>145.66315217391309</v>
      </c>
      <c r="X201" s="31">
        <v>0</v>
      </c>
      <c r="Y201" s="31">
        <v>0</v>
      </c>
      <c r="Z201" s="31">
        <v>0</v>
      </c>
      <c r="AA201" s="31">
        <v>67.205434782608677</v>
      </c>
      <c r="AB201" s="31">
        <v>0</v>
      </c>
      <c r="AC201" s="31">
        <v>78.457717391304399</v>
      </c>
      <c r="AD201" s="31">
        <v>0</v>
      </c>
      <c r="AE201" s="31">
        <v>0</v>
      </c>
      <c r="AF201" t="s">
        <v>246</v>
      </c>
      <c r="AG201" s="32">
        <v>4</v>
      </c>
      <c r="AH201"/>
    </row>
    <row r="202" spans="1:34" x14ac:dyDescent="0.25">
      <c r="A202" t="s">
        <v>902</v>
      </c>
      <c r="B202" t="s">
        <v>598</v>
      </c>
      <c r="C202" t="s">
        <v>624</v>
      </c>
      <c r="D202" t="s">
        <v>827</v>
      </c>
      <c r="E202" s="31">
        <v>71.847826086956516</v>
      </c>
      <c r="F202" s="31">
        <v>4.5608925869894108</v>
      </c>
      <c r="G202" s="31">
        <v>4.3207639939485629</v>
      </c>
      <c r="H202" s="31">
        <v>0.93037065052950085</v>
      </c>
      <c r="I202" s="31">
        <v>0.69024205748865364</v>
      </c>
      <c r="J202" s="31">
        <v>327.69021739130437</v>
      </c>
      <c r="K202" s="31">
        <v>310.4375</v>
      </c>
      <c r="L202" s="31">
        <v>66.845108695652172</v>
      </c>
      <c r="M202" s="31">
        <v>49.592391304347828</v>
      </c>
      <c r="N202" s="31">
        <v>11.774456521739131</v>
      </c>
      <c r="O202" s="31">
        <v>5.4782608695652177</v>
      </c>
      <c r="P202" s="31">
        <v>112.39402173913044</v>
      </c>
      <c r="Q202" s="31">
        <v>112.39402173913044</v>
      </c>
      <c r="R202" s="31">
        <v>0</v>
      </c>
      <c r="S202" s="31">
        <v>148.45108695652175</v>
      </c>
      <c r="T202" s="31">
        <v>147.41576086956522</v>
      </c>
      <c r="U202" s="31">
        <v>1.0353260869565217</v>
      </c>
      <c r="V202" s="31">
        <v>0</v>
      </c>
      <c r="W202" s="31">
        <v>1.0380434782608696</v>
      </c>
      <c r="X202" s="31">
        <v>0</v>
      </c>
      <c r="Y202" s="31">
        <v>0</v>
      </c>
      <c r="Z202" s="31">
        <v>0</v>
      </c>
      <c r="AA202" s="31">
        <v>0</v>
      </c>
      <c r="AB202" s="31">
        <v>0</v>
      </c>
      <c r="AC202" s="31">
        <v>1.0380434782608696</v>
      </c>
      <c r="AD202" s="31">
        <v>0</v>
      </c>
      <c r="AE202" s="31">
        <v>0</v>
      </c>
      <c r="AF202" t="s">
        <v>291</v>
      </c>
      <c r="AG202" s="32">
        <v>4</v>
      </c>
      <c r="AH202"/>
    </row>
    <row r="203" spans="1:34" x14ac:dyDescent="0.25">
      <c r="A203" t="s">
        <v>902</v>
      </c>
      <c r="B203" t="s">
        <v>592</v>
      </c>
      <c r="C203" t="s">
        <v>682</v>
      </c>
      <c r="D203" t="s">
        <v>818</v>
      </c>
      <c r="E203" s="31">
        <v>84.586956521739125</v>
      </c>
      <c r="F203" s="31">
        <v>5.1136700077101001</v>
      </c>
      <c r="G203" s="31">
        <v>4.8456155230017997</v>
      </c>
      <c r="H203" s="31">
        <v>0.96151374967874592</v>
      </c>
      <c r="I203" s="31">
        <v>0.74800822410691337</v>
      </c>
      <c r="J203" s="31">
        <v>432.54978260869564</v>
      </c>
      <c r="K203" s="31">
        <v>409.87586956521739</v>
      </c>
      <c r="L203" s="31">
        <v>81.331521739130437</v>
      </c>
      <c r="M203" s="31">
        <v>63.271739130434781</v>
      </c>
      <c r="N203" s="31">
        <v>13.355978260869565</v>
      </c>
      <c r="O203" s="31">
        <v>4.7038043478260869</v>
      </c>
      <c r="P203" s="31">
        <v>155.94760869565218</v>
      </c>
      <c r="Q203" s="31">
        <v>151.33347826086958</v>
      </c>
      <c r="R203" s="31">
        <v>4.6141304347826084</v>
      </c>
      <c r="S203" s="31">
        <v>195.27065217391305</v>
      </c>
      <c r="T203" s="31">
        <v>120.77913043478263</v>
      </c>
      <c r="U203" s="31">
        <v>74.491521739130434</v>
      </c>
      <c r="V203" s="31">
        <v>0</v>
      </c>
      <c r="W203" s="31">
        <v>143.97402173913042</v>
      </c>
      <c r="X203" s="31">
        <v>1.3777173913043479</v>
      </c>
      <c r="Y203" s="31">
        <v>0</v>
      </c>
      <c r="Z203" s="31">
        <v>0</v>
      </c>
      <c r="AA203" s="31">
        <v>84.347065217391304</v>
      </c>
      <c r="AB203" s="31">
        <v>0</v>
      </c>
      <c r="AC203" s="31">
        <v>58.249239130434788</v>
      </c>
      <c r="AD203" s="31">
        <v>0</v>
      </c>
      <c r="AE203" s="31">
        <v>0</v>
      </c>
      <c r="AF203" t="s">
        <v>285</v>
      </c>
      <c r="AG203" s="32">
        <v>4</v>
      </c>
      <c r="AH203"/>
    </row>
    <row r="204" spans="1:34" x14ac:dyDescent="0.25">
      <c r="A204" t="s">
        <v>902</v>
      </c>
      <c r="B204" t="s">
        <v>319</v>
      </c>
      <c r="C204" t="s">
        <v>654</v>
      </c>
      <c r="D204" t="s">
        <v>835</v>
      </c>
      <c r="E204" s="31">
        <v>95.619565217391298</v>
      </c>
      <c r="F204" s="31">
        <v>3.9728009548709791</v>
      </c>
      <c r="G204" s="31">
        <v>3.7153381834716384</v>
      </c>
      <c r="H204" s="31">
        <v>0.72583267022848696</v>
      </c>
      <c r="I204" s="31">
        <v>0.5234739115607594</v>
      </c>
      <c r="J204" s="31">
        <v>379.8775</v>
      </c>
      <c r="K204" s="31">
        <v>355.25902173913045</v>
      </c>
      <c r="L204" s="31">
        <v>69.403804347826082</v>
      </c>
      <c r="M204" s="31">
        <v>50.054347826086953</v>
      </c>
      <c r="N204" s="31">
        <v>14.479891304347825</v>
      </c>
      <c r="O204" s="31">
        <v>4.8695652173913047</v>
      </c>
      <c r="P204" s="31">
        <v>129.08152173913044</v>
      </c>
      <c r="Q204" s="31">
        <v>123.8125</v>
      </c>
      <c r="R204" s="31">
        <v>5.2690217391304346</v>
      </c>
      <c r="S204" s="31">
        <v>181.39217391304351</v>
      </c>
      <c r="T204" s="31">
        <v>179.73456521739132</v>
      </c>
      <c r="U204" s="31">
        <v>1.6576086956521738</v>
      </c>
      <c r="V204" s="31">
        <v>0</v>
      </c>
      <c r="W204" s="31">
        <v>33.896739130434781</v>
      </c>
      <c r="X204" s="31">
        <v>0</v>
      </c>
      <c r="Y204" s="31">
        <v>0</v>
      </c>
      <c r="Z204" s="31">
        <v>0</v>
      </c>
      <c r="AA204" s="31">
        <v>1.6657608695652173</v>
      </c>
      <c r="AB204" s="31">
        <v>0</v>
      </c>
      <c r="AC204" s="31">
        <v>32.230978260869563</v>
      </c>
      <c r="AD204" s="31">
        <v>0</v>
      </c>
      <c r="AE204" s="31">
        <v>0</v>
      </c>
      <c r="AF204" t="s">
        <v>6</v>
      </c>
      <c r="AG204" s="32">
        <v>4</v>
      </c>
      <c r="AH204"/>
    </row>
    <row r="205" spans="1:34" x14ac:dyDescent="0.25">
      <c r="A205" t="s">
        <v>902</v>
      </c>
      <c r="B205" t="s">
        <v>448</v>
      </c>
      <c r="C205" t="s">
        <v>729</v>
      </c>
      <c r="D205" t="s">
        <v>819</v>
      </c>
      <c r="E205" s="31">
        <v>63.782608695652172</v>
      </c>
      <c r="F205" s="31">
        <v>3.234280845262441</v>
      </c>
      <c r="G205" s="31">
        <v>2.8836929107021141</v>
      </c>
      <c r="H205" s="31">
        <v>0.67014655760054531</v>
      </c>
      <c r="I205" s="31">
        <v>0.41188139059304707</v>
      </c>
      <c r="J205" s="31">
        <v>206.29086956521743</v>
      </c>
      <c r="K205" s="31">
        <v>183.92945652173918</v>
      </c>
      <c r="L205" s="31">
        <v>42.743695652173912</v>
      </c>
      <c r="M205" s="31">
        <v>26.270869565217392</v>
      </c>
      <c r="N205" s="31">
        <v>11.081521739130435</v>
      </c>
      <c r="O205" s="31">
        <v>5.3913043478260869</v>
      </c>
      <c r="P205" s="31">
        <v>58.445108695652188</v>
      </c>
      <c r="Q205" s="31">
        <v>52.556521739130446</v>
      </c>
      <c r="R205" s="31">
        <v>5.8885869565217392</v>
      </c>
      <c r="S205" s="31">
        <v>105.10206521739134</v>
      </c>
      <c r="T205" s="31">
        <v>105.10206521739134</v>
      </c>
      <c r="U205" s="31">
        <v>0</v>
      </c>
      <c r="V205" s="31">
        <v>0</v>
      </c>
      <c r="W205" s="31">
        <v>50.720217391304345</v>
      </c>
      <c r="X205" s="31">
        <v>0.61054347826086963</v>
      </c>
      <c r="Y205" s="31">
        <v>0</v>
      </c>
      <c r="Z205" s="31">
        <v>0</v>
      </c>
      <c r="AA205" s="31">
        <v>9.0239130434782595</v>
      </c>
      <c r="AB205" s="31">
        <v>0</v>
      </c>
      <c r="AC205" s="31">
        <v>41.085760869565213</v>
      </c>
      <c r="AD205" s="31">
        <v>0</v>
      </c>
      <c r="AE205" s="31">
        <v>0</v>
      </c>
      <c r="AF205" t="s">
        <v>136</v>
      </c>
      <c r="AG205" s="32">
        <v>4</v>
      </c>
      <c r="AH205"/>
    </row>
    <row r="206" spans="1:34" x14ac:dyDescent="0.25">
      <c r="A206" t="s">
        <v>902</v>
      </c>
      <c r="B206" t="s">
        <v>467</v>
      </c>
      <c r="C206" t="s">
        <v>736</v>
      </c>
      <c r="D206" t="s">
        <v>851</v>
      </c>
      <c r="E206" s="31">
        <v>35.934782608695649</v>
      </c>
      <c r="F206" s="31">
        <v>3.609422262552934</v>
      </c>
      <c r="G206" s="31">
        <v>3.1911494252873558</v>
      </c>
      <c r="H206" s="31">
        <v>0.60326678765880215</v>
      </c>
      <c r="I206" s="31">
        <v>0.34160012099213544</v>
      </c>
      <c r="J206" s="31">
        <v>129.70380434782606</v>
      </c>
      <c r="K206" s="31">
        <v>114.67326086956518</v>
      </c>
      <c r="L206" s="31">
        <v>21.678260869565214</v>
      </c>
      <c r="M206" s="31">
        <v>12.275326086956518</v>
      </c>
      <c r="N206" s="31">
        <v>4.5333695652173924</v>
      </c>
      <c r="O206" s="31">
        <v>4.8695652173913047</v>
      </c>
      <c r="P206" s="31">
        <v>43.173804347826064</v>
      </c>
      <c r="Q206" s="31">
        <v>37.546195652173893</v>
      </c>
      <c r="R206" s="31">
        <v>5.6276086956521736</v>
      </c>
      <c r="S206" s="31">
        <v>64.851739130434765</v>
      </c>
      <c r="T206" s="31">
        <v>64.851739130434765</v>
      </c>
      <c r="U206" s="31">
        <v>0</v>
      </c>
      <c r="V206" s="31">
        <v>0</v>
      </c>
      <c r="W206" s="31">
        <v>0</v>
      </c>
      <c r="X206" s="31">
        <v>0</v>
      </c>
      <c r="Y206" s="31">
        <v>0</v>
      </c>
      <c r="Z206" s="31">
        <v>0</v>
      </c>
      <c r="AA206" s="31">
        <v>0</v>
      </c>
      <c r="AB206" s="31">
        <v>0</v>
      </c>
      <c r="AC206" s="31">
        <v>0</v>
      </c>
      <c r="AD206" s="31">
        <v>0</v>
      </c>
      <c r="AE206" s="31">
        <v>0</v>
      </c>
      <c r="AF206" t="s">
        <v>155</v>
      </c>
      <c r="AG206" s="32">
        <v>4</v>
      </c>
      <c r="AH206"/>
    </row>
    <row r="207" spans="1:34" x14ac:dyDescent="0.25">
      <c r="A207" t="s">
        <v>902</v>
      </c>
      <c r="B207" t="s">
        <v>418</v>
      </c>
      <c r="C207" t="s">
        <v>686</v>
      </c>
      <c r="D207" t="s">
        <v>798</v>
      </c>
      <c r="E207" s="31">
        <v>34.184782608695649</v>
      </c>
      <c r="F207" s="31">
        <v>3.8147249602543729</v>
      </c>
      <c r="G207" s="31">
        <v>3.8070937996820362</v>
      </c>
      <c r="H207" s="31">
        <v>0.71472813990461059</v>
      </c>
      <c r="I207" s="31">
        <v>0.70709697933227356</v>
      </c>
      <c r="J207" s="31">
        <v>130.40554347826088</v>
      </c>
      <c r="K207" s="31">
        <v>130.1446739130435</v>
      </c>
      <c r="L207" s="31">
        <v>24.432826086956524</v>
      </c>
      <c r="M207" s="31">
        <v>24.171956521739133</v>
      </c>
      <c r="N207" s="31">
        <v>0.2608695652173913</v>
      </c>
      <c r="O207" s="31">
        <v>0</v>
      </c>
      <c r="P207" s="31">
        <v>33.460978260869567</v>
      </c>
      <c r="Q207" s="31">
        <v>33.460978260869567</v>
      </c>
      <c r="R207" s="31">
        <v>0</v>
      </c>
      <c r="S207" s="31">
        <v>72.511739130434805</v>
      </c>
      <c r="T207" s="31">
        <v>72.511739130434805</v>
      </c>
      <c r="U207" s="31">
        <v>0</v>
      </c>
      <c r="V207" s="31">
        <v>0</v>
      </c>
      <c r="W207" s="31">
        <v>0</v>
      </c>
      <c r="X207" s="31">
        <v>0</v>
      </c>
      <c r="Y207" s="31">
        <v>0</v>
      </c>
      <c r="Z207" s="31">
        <v>0</v>
      </c>
      <c r="AA207" s="31">
        <v>0</v>
      </c>
      <c r="AB207" s="31">
        <v>0</v>
      </c>
      <c r="AC207" s="31">
        <v>0</v>
      </c>
      <c r="AD207" s="31">
        <v>0</v>
      </c>
      <c r="AE207" s="31">
        <v>0</v>
      </c>
      <c r="AF207" t="s">
        <v>106</v>
      </c>
      <c r="AG207" s="32">
        <v>4</v>
      </c>
      <c r="AH207"/>
    </row>
    <row r="208" spans="1:34" x14ac:dyDescent="0.25">
      <c r="A208" t="s">
        <v>902</v>
      </c>
      <c r="B208" t="s">
        <v>377</v>
      </c>
      <c r="C208" t="s">
        <v>711</v>
      </c>
      <c r="D208" t="s">
        <v>813</v>
      </c>
      <c r="E208" s="31">
        <v>63.130434782608695</v>
      </c>
      <c r="F208" s="31">
        <v>2.6601050275482092</v>
      </c>
      <c r="G208" s="31">
        <v>2.3873777548209363</v>
      </c>
      <c r="H208" s="31">
        <v>0.5749621212121212</v>
      </c>
      <c r="I208" s="31">
        <v>0.39314393939393943</v>
      </c>
      <c r="J208" s="31">
        <v>167.93358695652174</v>
      </c>
      <c r="K208" s="31">
        <v>150.71619565217389</v>
      </c>
      <c r="L208" s="31">
        <v>36.297608695652173</v>
      </c>
      <c r="M208" s="31">
        <v>24.819347826086958</v>
      </c>
      <c r="N208" s="31">
        <v>5.7391304347826084</v>
      </c>
      <c r="O208" s="31">
        <v>5.7391304347826084</v>
      </c>
      <c r="P208" s="31">
        <v>54.905217391304355</v>
      </c>
      <c r="Q208" s="31">
        <v>49.166086956521745</v>
      </c>
      <c r="R208" s="31">
        <v>5.7391304347826084</v>
      </c>
      <c r="S208" s="31">
        <v>76.730760869565202</v>
      </c>
      <c r="T208" s="31">
        <v>76.730760869565202</v>
      </c>
      <c r="U208" s="31">
        <v>0</v>
      </c>
      <c r="V208" s="31">
        <v>0</v>
      </c>
      <c r="W208" s="31">
        <v>0</v>
      </c>
      <c r="X208" s="31">
        <v>0</v>
      </c>
      <c r="Y208" s="31">
        <v>0</v>
      </c>
      <c r="Z208" s="31">
        <v>0</v>
      </c>
      <c r="AA208" s="31">
        <v>0</v>
      </c>
      <c r="AB208" s="31">
        <v>0</v>
      </c>
      <c r="AC208" s="31">
        <v>0</v>
      </c>
      <c r="AD208" s="31">
        <v>0</v>
      </c>
      <c r="AE208" s="31">
        <v>0</v>
      </c>
      <c r="AF208" t="s">
        <v>64</v>
      </c>
      <c r="AG208" s="32">
        <v>4</v>
      </c>
      <c r="AH208"/>
    </row>
    <row r="209" spans="1:34" x14ac:dyDescent="0.25">
      <c r="A209" t="s">
        <v>902</v>
      </c>
      <c r="B209" t="s">
        <v>508</v>
      </c>
      <c r="C209" t="s">
        <v>632</v>
      </c>
      <c r="D209" t="s">
        <v>855</v>
      </c>
      <c r="E209" s="31">
        <v>66.652173913043484</v>
      </c>
      <c r="F209" s="31">
        <v>3.9762720156555762</v>
      </c>
      <c r="G209" s="31">
        <v>3.8811562296151334</v>
      </c>
      <c r="H209" s="31">
        <v>0.33345564253098497</v>
      </c>
      <c r="I209" s="31">
        <v>0.25648238747553814</v>
      </c>
      <c r="J209" s="31">
        <v>265.02717391304344</v>
      </c>
      <c r="K209" s="31">
        <v>258.6875</v>
      </c>
      <c r="L209" s="31">
        <v>22.225543478260871</v>
      </c>
      <c r="M209" s="31">
        <v>17.095108695652176</v>
      </c>
      <c r="N209" s="31">
        <v>0</v>
      </c>
      <c r="O209" s="31">
        <v>5.1304347826086953</v>
      </c>
      <c r="P209" s="31">
        <v>109.30978260869566</v>
      </c>
      <c r="Q209" s="31">
        <v>108.10054347826087</v>
      </c>
      <c r="R209" s="31">
        <v>1.2092391304347827</v>
      </c>
      <c r="S209" s="31">
        <v>133.49184782608697</v>
      </c>
      <c r="T209" s="31">
        <v>129.95108695652175</v>
      </c>
      <c r="U209" s="31">
        <v>3.5407608695652173</v>
      </c>
      <c r="V209" s="31">
        <v>0</v>
      </c>
      <c r="W209" s="31">
        <v>0</v>
      </c>
      <c r="X209" s="31">
        <v>0</v>
      </c>
      <c r="Y209" s="31">
        <v>0</v>
      </c>
      <c r="Z209" s="31">
        <v>0</v>
      </c>
      <c r="AA209" s="31">
        <v>0</v>
      </c>
      <c r="AB209" s="31">
        <v>0</v>
      </c>
      <c r="AC209" s="31">
        <v>0</v>
      </c>
      <c r="AD209" s="31">
        <v>0</v>
      </c>
      <c r="AE209" s="31">
        <v>0</v>
      </c>
      <c r="AF209" t="s">
        <v>198</v>
      </c>
      <c r="AG209" s="32">
        <v>4</v>
      </c>
      <c r="AH209"/>
    </row>
    <row r="210" spans="1:34" x14ac:dyDescent="0.25">
      <c r="A210" t="s">
        <v>902</v>
      </c>
      <c r="B210" t="s">
        <v>611</v>
      </c>
      <c r="C210" t="s">
        <v>642</v>
      </c>
      <c r="D210" t="s">
        <v>809</v>
      </c>
      <c r="E210" s="31">
        <v>45.173913043478258</v>
      </c>
      <c r="F210" s="31">
        <v>3.007560153994226</v>
      </c>
      <c r="G210" s="31">
        <v>2.605129932627527</v>
      </c>
      <c r="H210" s="31">
        <v>6.7372473532242544E-2</v>
      </c>
      <c r="I210" s="31">
        <v>0</v>
      </c>
      <c r="J210" s="31">
        <v>135.86326086956524</v>
      </c>
      <c r="K210" s="31">
        <v>117.68391304347827</v>
      </c>
      <c r="L210" s="31">
        <v>3.0434782608695654</v>
      </c>
      <c r="M210" s="31">
        <v>0</v>
      </c>
      <c r="N210" s="31">
        <v>3.0434782608695654</v>
      </c>
      <c r="O210" s="31">
        <v>0</v>
      </c>
      <c r="P210" s="31">
        <v>45.286195652173916</v>
      </c>
      <c r="Q210" s="31">
        <v>30.150326086956522</v>
      </c>
      <c r="R210" s="31">
        <v>15.135869565217391</v>
      </c>
      <c r="S210" s="31">
        <v>87.533586956521745</v>
      </c>
      <c r="T210" s="31">
        <v>87.533586956521745</v>
      </c>
      <c r="U210" s="31">
        <v>0</v>
      </c>
      <c r="V210" s="31">
        <v>0</v>
      </c>
      <c r="W210" s="31">
        <v>0</v>
      </c>
      <c r="X210" s="31">
        <v>0</v>
      </c>
      <c r="Y210" s="31">
        <v>0</v>
      </c>
      <c r="Z210" s="31">
        <v>0</v>
      </c>
      <c r="AA210" s="31">
        <v>0</v>
      </c>
      <c r="AB210" s="31">
        <v>0</v>
      </c>
      <c r="AC210" s="31">
        <v>0</v>
      </c>
      <c r="AD210" s="31">
        <v>0</v>
      </c>
      <c r="AE210" s="31">
        <v>0</v>
      </c>
      <c r="AF210" t="s">
        <v>304</v>
      </c>
      <c r="AG210" s="32">
        <v>4</v>
      </c>
      <c r="AH210"/>
    </row>
    <row r="211" spans="1:34" x14ac:dyDescent="0.25">
      <c r="A211" t="s">
        <v>902</v>
      </c>
      <c r="B211" t="s">
        <v>308</v>
      </c>
      <c r="C211" t="s">
        <v>683</v>
      </c>
      <c r="D211" t="s">
        <v>779</v>
      </c>
      <c r="E211" s="31">
        <v>89.652173913043484</v>
      </c>
      <c r="F211" s="31">
        <v>3.0621532492725509</v>
      </c>
      <c r="G211" s="31">
        <v>2.6334493210475265</v>
      </c>
      <c r="H211" s="31">
        <v>7.3569350145489834E-2</v>
      </c>
      <c r="I211" s="31">
        <v>0</v>
      </c>
      <c r="J211" s="31">
        <v>274.52869565217395</v>
      </c>
      <c r="K211" s="31">
        <v>236.09445652173915</v>
      </c>
      <c r="L211" s="31">
        <v>6.595652173913046</v>
      </c>
      <c r="M211" s="31">
        <v>0</v>
      </c>
      <c r="N211" s="31">
        <v>5.7260869565217414</v>
      </c>
      <c r="O211" s="31">
        <v>0.86956521739130432</v>
      </c>
      <c r="P211" s="31">
        <v>118.74260869565219</v>
      </c>
      <c r="Q211" s="31">
        <v>86.904021739130457</v>
      </c>
      <c r="R211" s="31">
        <v>31.838586956521741</v>
      </c>
      <c r="S211" s="31">
        <v>149.19043478260869</v>
      </c>
      <c r="T211" s="31">
        <v>149.19043478260869</v>
      </c>
      <c r="U211" s="31">
        <v>0</v>
      </c>
      <c r="V211" s="31">
        <v>0</v>
      </c>
      <c r="W211" s="31">
        <v>0</v>
      </c>
      <c r="X211" s="31">
        <v>0</v>
      </c>
      <c r="Y211" s="31">
        <v>0</v>
      </c>
      <c r="Z211" s="31">
        <v>0</v>
      </c>
      <c r="AA211" s="31">
        <v>0</v>
      </c>
      <c r="AB211" s="31">
        <v>0</v>
      </c>
      <c r="AC211" s="31">
        <v>0</v>
      </c>
      <c r="AD211" s="31">
        <v>0</v>
      </c>
      <c r="AE211" s="31">
        <v>0</v>
      </c>
      <c r="AF211" t="s">
        <v>180</v>
      </c>
      <c r="AG211" s="32">
        <v>4</v>
      </c>
      <c r="AH211"/>
    </row>
    <row r="212" spans="1:34" x14ac:dyDescent="0.25">
      <c r="A212" t="s">
        <v>902</v>
      </c>
      <c r="B212" t="s">
        <v>577</v>
      </c>
      <c r="C212" t="s">
        <v>652</v>
      </c>
      <c r="D212" t="s">
        <v>817</v>
      </c>
      <c r="E212" s="31">
        <v>50.423913043478258</v>
      </c>
      <c r="F212" s="31">
        <v>3.8062297909032123</v>
      </c>
      <c r="G212" s="31">
        <v>3.1484738090105631</v>
      </c>
      <c r="H212" s="31">
        <v>0.76375511963785292</v>
      </c>
      <c r="I212" s="31">
        <v>0.5254494503125674</v>
      </c>
      <c r="J212" s="31">
        <v>191.92500000000001</v>
      </c>
      <c r="K212" s="31">
        <v>158.75836956521741</v>
      </c>
      <c r="L212" s="31">
        <v>38.51152173913043</v>
      </c>
      <c r="M212" s="31">
        <v>26.495217391304347</v>
      </c>
      <c r="N212" s="31">
        <v>6.3641304347826084</v>
      </c>
      <c r="O212" s="31">
        <v>5.6521739130434785</v>
      </c>
      <c r="P212" s="31">
        <v>51.110760869565219</v>
      </c>
      <c r="Q212" s="31">
        <v>29.960434782608697</v>
      </c>
      <c r="R212" s="31">
        <v>21.150326086956522</v>
      </c>
      <c r="S212" s="31">
        <v>102.30271739130436</v>
      </c>
      <c r="T212" s="31">
        <v>102.30271739130436</v>
      </c>
      <c r="U212" s="31">
        <v>0</v>
      </c>
      <c r="V212" s="31">
        <v>0</v>
      </c>
      <c r="W212" s="31">
        <v>33.143913043478264</v>
      </c>
      <c r="X212" s="31">
        <v>1.5054347826086956</v>
      </c>
      <c r="Y212" s="31">
        <v>0</v>
      </c>
      <c r="Z212" s="31">
        <v>0</v>
      </c>
      <c r="AA212" s="31">
        <v>3.6165217391304352</v>
      </c>
      <c r="AB212" s="31">
        <v>5.434782608695652E-3</v>
      </c>
      <c r="AC212" s="31">
        <v>28.016521739130436</v>
      </c>
      <c r="AD212" s="31">
        <v>0</v>
      </c>
      <c r="AE212" s="31">
        <v>0</v>
      </c>
      <c r="AF212" t="s">
        <v>269</v>
      </c>
      <c r="AG212" s="32">
        <v>4</v>
      </c>
      <c r="AH212"/>
    </row>
    <row r="213" spans="1:34" x14ac:dyDescent="0.25">
      <c r="A213" t="s">
        <v>902</v>
      </c>
      <c r="B213" t="s">
        <v>305</v>
      </c>
      <c r="C213" t="s">
        <v>620</v>
      </c>
      <c r="D213" t="s">
        <v>773</v>
      </c>
      <c r="E213" s="31">
        <v>79.478260869565219</v>
      </c>
      <c r="F213" s="31">
        <v>3.852981400437637</v>
      </c>
      <c r="G213" s="31">
        <v>3.5237964989059085</v>
      </c>
      <c r="H213" s="31">
        <v>0.31554294310722097</v>
      </c>
      <c r="I213" s="31">
        <v>0.11005880743982495</v>
      </c>
      <c r="J213" s="31">
        <v>306.22826086956525</v>
      </c>
      <c r="K213" s="31">
        <v>280.06521739130437</v>
      </c>
      <c r="L213" s="31">
        <v>25.078804347826086</v>
      </c>
      <c r="M213" s="31">
        <v>8.7472826086956523</v>
      </c>
      <c r="N213" s="31">
        <v>10.002717391304348</v>
      </c>
      <c r="O213" s="31">
        <v>6.3288043478260869</v>
      </c>
      <c r="P213" s="31">
        <v>93.97282608695653</v>
      </c>
      <c r="Q213" s="31">
        <v>84.141304347826093</v>
      </c>
      <c r="R213" s="31">
        <v>9.8315217391304355</v>
      </c>
      <c r="S213" s="31">
        <v>187.1766304347826</v>
      </c>
      <c r="T213" s="31">
        <v>175.27989130434781</v>
      </c>
      <c r="U213" s="31">
        <v>11.896739130434783</v>
      </c>
      <c r="V213" s="31">
        <v>0</v>
      </c>
      <c r="W213" s="31">
        <v>0</v>
      </c>
      <c r="X213" s="31">
        <v>0</v>
      </c>
      <c r="Y213" s="31">
        <v>0</v>
      </c>
      <c r="Z213" s="31">
        <v>0</v>
      </c>
      <c r="AA213" s="31">
        <v>0</v>
      </c>
      <c r="AB213" s="31">
        <v>0</v>
      </c>
      <c r="AC213" s="31">
        <v>0</v>
      </c>
      <c r="AD213" s="31">
        <v>0</v>
      </c>
      <c r="AE213" s="31">
        <v>0</v>
      </c>
      <c r="AF213" t="s">
        <v>272</v>
      </c>
      <c r="AG213" s="32">
        <v>4</v>
      </c>
      <c r="AH213"/>
    </row>
    <row r="214" spans="1:34" x14ac:dyDescent="0.25">
      <c r="A214" t="s">
        <v>902</v>
      </c>
      <c r="B214" t="s">
        <v>493</v>
      </c>
      <c r="C214" t="s">
        <v>744</v>
      </c>
      <c r="D214" t="s">
        <v>853</v>
      </c>
      <c r="E214" s="31">
        <v>51.934782608695649</v>
      </c>
      <c r="F214" s="31">
        <v>3.4703118459606537</v>
      </c>
      <c r="G214" s="31">
        <v>3.0996086228547517</v>
      </c>
      <c r="H214" s="31">
        <v>0.56265383005441605</v>
      </c>
      <c r="I214" s="31">
        <v>0.38156341565508572</v>
      </c>
      <c r="J214" s="31">
        <v>180.22989130434786</v>
      </c>
      <c r="K214" s="31">
        <v>160.97750000000002</v>
      </c>
      <c r="L214" s="31">
        <v>29.221304347826084</v>
      </c>
      <c r="M214" s="31">
        <v>19.816413043478256</v>
      </c>
      <c r="N214" s="31">
        <v>4.2418478260869561</v>
      </c>
      <c r="O214" s="31">
        <v>5.1630434782608692</v>
      </c>
      <c r="P214" s="31">
        <v>71.959021739130463</v>
      </c>
      <c r="Q214" s="31">
        <v>62.11152173913046</v>
      </c>
      <c r="R214" s="31">
        <v>9.8474999999999984</v>
      </c>
      <c r="S214" s="31">
        <v>79.049565217391304</v>
      </c>
      <c r="T214" s="31">
        <v>73.201847826086961</v>
      </c>
      <c r="U214" s="31">
        <v>5.8477173913043465</v>
      </c>
      <c r="V214" s="31">
        <v>0</v>
      </c>
      <c r="W214" s="31">
        <v>1.0869565217391304E-2</v>
      </c>
      <c r="X214" s="31">
        <v>0</v>
      </c>
      <c r="Y214" s="31">
        <v>0</v>
      </c>
      <c r="Z214" s="31">
        <v>0</v>
      </c>
      <c r="AA214" s="31">
        <v>0</v>
      </c>
      <c r="AB214" s="31">
        <v>1.0869565217391304E-2</v>
      </c>
      <c r="AC214" s="31">
        <v>0</v>
      </c>
      <c r="AD214" s="31">
        <v>0</v>
      </c>
      <c r="AE214" s="31">
        <v>0</v>
      </c>
      <c r="AF214" t="s">
        <v>182</v>
      </c>
      <c r="AG214" s="32">
        <v>4</v>
      </c>
      <c r="AH214"/>
    </row>
    <row r="215" spans="1:34" x14ac:dyDescent="0.25">
      <c r="A215" t="s">
        <v>902</v>
      </c>
      <c r="B215" t="s">
        <v>401</v>
      </c>
      <c r="C215" t="s">
        <v>681</v>
      </c>
      <c r="D215" t="s">
        <v>844</v>
      </c>
      <c r="E215" s="31">
        <v>109.30434782608695</v>
      </c>
      <c r="F215" s="31">
        <v>3.3779783214001595</v>
      </c>
      <c r="G215" s="31">
        <v>2.9268884248210028</v>
      </c>
      <c r="H215" s="31">
        <v>0.46474642004773276</v>
      </c>
      <c r="I215" s="31">
        <v>0.22354415274463013</v>
      </c>
      <c r="J215" s="31">
        <v>369.2277173913044</v>
      </c>
      <c r="K215" s="31">
        <v>319.92163043478263</v>
      </c>
      <c r="L215" s="31">
        <v>50.798804347826092</v>
      </c>
      <c r="M215" s="31">
        <v>24.434347826086963</v>
      </c>
      <c r="N215" s="31">
        <v>20.886195652173907</v>
      </c>
      <c r="O215" s="31">
        <v>5.4782608695652177</v>
      </c>
      <c r="P215" s="31">
        <v>92.681195652173912</v>
      </c>
      <c r="Q215" s="31">
        <v>69.739565217391288</v>
      </c>
      <c r="R215" s="31">
        <v>22.941630434782621</v>
      </c>
      <c r="S215" s="31">
        <v>225.74771739130441</v>
      </c>
      <c r="T215" s="31">
        <v>225.74771739130441</v>
      </c>
      <c r="U215" s="31">
        <v>0</v>
      </c>
      <c r="V215" s="31">
        <v>0</v>
      </c>
      <c r="W215" s="31">
        <v>0.10869565217391304</v>
      </c>
      <c r="X215" s="31">
        <v>0</v>
      </c>
      <c r="Y215" s="31">
        <v>0</v>
      </c>
      <c r="Z215" s="31">
        <v>0</v>
      </c>
      <c r="AA215" s="31">
        <v>0</v>
      </c>
      <c r="AB215" s="31">
        <v>0.10869565217391304</v>
      </c>
      <c r="AC215" s="31">
        <v>0</v>
      </c>
      <c r="AD215" s="31">
        <v>0</v>
      </c>
      <c r="AE215" s="31">
        <v>0</v>
      </c>
      <c r="AF215" t="s">
        <v>88</v>
      </c>
      <c r="AG215" s="32">
        <v>4</v>
      </c>
      <c r="AH215"/>
    </row>
    <row r="216" spans="1:34" x14ac:dyDescent="0.25">
      <c r="A216" t="s">
        <v>902</v>
      </c>
      <c r="B216" t="s">
        <v>474</v>
      </c>
      <c r="C216" t="s">
        <v>685</v>
      </c>
      <c r="D216" t="s">
        <v>776</v>
      </c>
      <c r="E216" s="31">
        <v>30.054347826086957</v>
      </c>
      <c r="F216" s="31">
        <v>5.5593345388788427</v>
      </c>
      <c r="G216" s="31">
        <v>4.6533743218806505</v>
      </c>
      <c r="H216" s="31">
        <v>2.3584629294755874</v>
      </c>
      <c r="I216" s="31">
        <v>1.6352947558770343</v>
      </c>
      <c r="J216" s="31">
        <v>167.08217391304348</v>
      </c>
      <c r="K216" s="31">
        <v>139.8541304347826</v>
      </c>
      <c r="L216" s="31">
        <v>70.8820652173913</v>
      </c>
      <c r="M216" s="31">
        <v>49.147717391304347</v>
      </c>
      <c r="N216" s="31">
        <v>15.995217391304347</v>
      </c>
      <c r="O216" s="31">
        <v>5.7391304347826084</v>
      </c>
      <c r="P216" s="31">
        <v>46.536304347826082</v>
      </c>
      <c r="Q216" s="31">
        <v>41.04260869565217</v>
      </c>
      <c r="R216" s="31">
        <v>5.4936956521739129</v>
      </c>
      <c r="S216" s="31">
        <v>49.66380434782608</v>
      </c>
      <c r="T216" s="31">
        <v>44.051739130434775</v>
      </c>
      <c r="U216" s="31">
        <v>5.6120652173913061</v>
      </c>
      <c r="V216" s="31">
        <v>0</v>
      </c>
      <c r="W216" s="31">
        <v>0.13043478260869565</v>
      </c>
      <c r="X216" s="31">
        <v>3.2608695652173912E-2</v>
      </c>
      <c r="Y216" s="31">
        <v>0</v>
      </c>
      <c r="Z216" s="31">
        <v>0</v>
      </c>
      <c r="AA216" s="31">
        <v>0</v>
      </c>
      <c r="AB216" s="31">
        <v>9.7826086956521743E-2</v>
      </c>
      <c r="AC216" s="31">
        <v>0</v>
      </c>
      <c r="AD216" s="31">
        <v>0</v>
      </c>
      <c r="AE216" s="31">
        <v>0</v>
      </c>
      <c r="AF216" t="s">
        <v>162</v>
      </c>
      <c r="AG216" s="32">
        <v>4</v>
      </c>
      <c r="AH216"/>
    </row>
    <row r="217" spans="1:34" x14ac:dyDescent="0.25">
      <c r="A217" t="s">
        <v>902</v>
      </c>
      <c r="B217" t="s">
        <v>363</v>
      </c>
      <c r="C217" t="s">
        <v>652</v>
      </c>
      <c r="D217" t="s">
        <v>817</v>
      </c>
      <c r="E217" s="31">
        <v>236.03260869565219</v>
      </c>
      <c r="F217" s="31">
        <v>3.4236182362422287</v>
      </c>
      <c r="G217" s="31">
        <v>3.1287308312226574</v>
      </c>
      <c r="H217" s="31">
        <v>0.38882615703430806</v>
      </c>
      <c r="I217" s="31">
        <v>0.28282293345613635</v>
      </c>
      <c r="J217" s="31">
        <v>808.08554347826089</v>
      </c>
      <c r="K217" s="31">
        <v>738.48250000000007</v>
      </c>
      <c r="L217" s="31">
        <v>91.775652173913045</v>
      </c>
      <c r="M217" s="31">
        <v>66.755434782608702</v>
      </c>
      <c r="N217" s="31">
        <v>20.020326086956512</v>
      </c>
      <c r="O217" s="31">
        <v>4.9998913043478259</v>
      </c>
      <c r="P217" s="31">
        <v>286.5719565217392</v>
      </c>
      <c r="Q217" s="31">
        <v>241.98913043478265</v>
      </c>
      <c r="R217" s="31">
        <v>44.58282608695653</v>
      </c>
      <c r="S217" s="31">
        <v>429.7379347826087</v>
      </c>
      <c r="T217" s="31">
        <v>429.7379347826087</v>
      </c>
      <c r="U217" s="31">
        <v>0</v>
      </c>
      <c r="V217" s="31">
        <v>0</v>
      </c>
      <c r="W217" s="31">
        <v>122.05978260869566</v>
      </c>
      <c r="X217" s="31">
        <v>9.2364130434782616</v>
      </c>
      <c r="Y217" s="31">
        <v>0</v>
      </c>
      <c r="Z217" s="31">
        <v>0</v>
      </c>
      <c r="AA217" s="31">
        <v>18.622282608695652</v>
      </c>
      <c r="AB217" s="31">
        <v>0</v>
      </c>
      <c r="AC217" s="31">
        <v>94.201086956521735</v>
      </c>
      <c r="AD217" s="31">
        <v>0</v>
      </c>
      <c r="AE217" s="31">
        <v>0</v>
      </c>
      <c r="AF217" t="s">
        <v>50</v>
      </c>
      <c r="AG217" s="32">
        <v>4</v>
      </c>
      <c r="AH217"/>
    </row>
    <row r="218" spans="1:34" x14ac:dyDescent="0.25">
      <c r="A218" t="s">
        <v>902</v>
      </c>
      <c r="B218" t="s">
        <v>385</v>
      </c>
      <c r="C218" t="s">
        <v>683</v>
      </c>
      <c r="D218" t="s">
        <v>779</v>
      </c>
      <c r="E218" s="31">
        <v>131.2391304347826</v>
      </c>
      <c r="F218" s="31">
        <v>3.2549726685439788</v>
      </c>
      <c r="G218" s="31">
        <v>3.0370490309756506</v>
      </c>
      <c r="H218" s="31">
        <v>0.45278698028822262</v>
      </c>
      <c r="I218" s="31">
        <v>0.24824250455524266</v>
      </c>
      <c r="J218" s="31">
        <v>427.17978260869563</v>
      </c>
      <c r="K218" s="31">
        <v>398.57967391304351</v>
      </c>
      <c r="L218" s="31">
        <v>59.423369565217385</v>
      </c>
      <c r="M218" s="31">
        <v>32.579130434782606</v>
      </c>
      <c r="N218" s="31">
        <v>21.279021739130439</v>
      </c>
      <c r="O218" s="31">
        <v>5.5652173913043477</v>
      </c>
      <c r="P218" s="31">
        <v>177.4447826086957</v>
      </c>
      <c r="Q218" s="31">
        <v>175.68891304347832</v>
      </c>
      <c r="R218" s="31">
        <v>1.7558695652173915</v>
      </c>
      <c r="S218" s="31">
        <v>190.31163043478259</v>
      </c>
      <c r="T218" s="31">
        <v>190.31163043478259</v>
      </c>
      <c r="U218" s="31">
        <v>0</v>
      </c>
      <c r="V218" s="31">
        <v>0</v>
      </c>
      <c r="W218" s="31">
        <v>11.067934782608695</v>
      </c>
      <c r="X218" s="31">
        <v>0</v>
      </c>
      <c r="Y218" s="31">
        <v>0</v>
      </c>
      <c r="Z218" s="31">
        <v>0</v>
      </c>
      <c r="AA218" s="31">
        <v>0.49456521739130432</v>
      </c>
      <c r="AB218" s="31">
        <v>0</v>
      </c>
      <c r="AC218" s="31">
        <v>10.573369565217391</v>
      </c>
      <c r="AD218" s="31">
        <v>0</v>
      </c>
      <c r="AE218" s="31">
        <v>0</v>
      </c>
      <c r="AF218" t="s">
        <v>72</v>
      </c>
      <c r="AG218" s="32">
        <v>4</v>
      </c>
      <c r="AH218"/>
    </row>
    <row r="219" spans="1:34" x14ac:dyDescent="0.25">
      <c r="A219" t="s">
        <v>902</v>
      </c>
      <c r="B219" t="s">
        <v>434</v>
      </c>
      <c r="C219" t="s">
        <v>656</v>
      </c>
      <c r="D219" t="s">
        <v>779</v>
      </c>
      <c r="E219" s="31">
        <v>57.576086956521742</v>
      </c>
      <c r="F219" s="31">
        <v>3.8510911836888799</v>
      </c>
      <c r="G219" s="31">
        <v>3.222726071361147</v>
      </c>
      <c r="H219" s="31">
        <v>0.54025863696431931</v>
      </c>
      <c r="I219" s="31">
        <v>0.20308665282235225</v>
      </c>
      <c r="J219" s="31">
        <v>221.73076086956519</v>
      </c>
      <c r="K219" s="31">
        <v>185.5519565217391</v>
      </c>
      <c r="L219" s="31">
        <v>31.105978260869563</v>
      </c>
      <c r="M219" s="31">
        <v>11.692934782608695</v>
      </c>
      <c r="N219" s="31">
        <v>14.282608695652174</v>
      </c>
      <c r="O219" s="31">
        <v>5.1304347826086953</v>
      </c>
      <c r="P219" s="31">
        <v>69.194239130434795</v>
      </c>
      <c r="Q219" s="31">
        <v>52.428478260869575</v>
      </c>
      <c r="R219" s="31">
        <v>16.76576086956522</v>
      </c>
      <c r="S219" s="31">
        <v>121.43054347826083</v>
      </c>
      <c r="T219" s="31">
        <v>121.43054347826083</v>
      </c>
      <c r="U219" s="31">
        <v>0</v>
      </c>
      <c r="V219" s="31">
        <v>0</v>
      </c>
      <c r="W219" s="31">
        <v>1.6304347826086956E-2</v>
      </c>
      <c r="X219" s="31">
        <v>0</v>
      </c>
      <c r="Y219" s="31">
        <v>0</v>
      </c>
      <c r="Z219" s="31">
        <v>0</v>
      </c>
      <c r="AA219" s="31">
        <v>0</v>
      </c>
      <c r="AB219" s="31">
        <v>1.6304347826086956E-2</v>
      </c>
      <c r="AC219" s="31">
        <v>0</v>
      </c>
      <c r="AD219" s="31">
        <v>0</v>
      </c>
      <c r="AE219" s="31">
        <v>0</v>
      </c>
      <c r="AF219" t="s">
        <v>122</v>
      </c>
      <c r="AG219" s="32">
        <v>4</v>
      </c>
      <c r="AH219"/>
    </row>
    <row r="220" spans="1:34" x14ac:dyDescent="0.25">
      <c r="A220" t="s">
        <v>902</v>
      </c>
      <c r="B220" t="s">
        <v>436</v>
      </c>
      <c r="C220" t="s">
        <v>725</v>
      </c>
      <c r="D220" t="s">
        <v>799</v>
      </c>
      <c r="E220" s="31">
        <v>55.434782608695649</v>
      </c>
      <c r="F220" s="31">
        <v>3.2617196078431379</v>
      </c>
      <c r="G220" s="31">
        <v>3.0659882352941179</v>
      </c>
      <c r="H220" s="31">
        <v>0.44445686274509816</v>
      </c>
      <c r="I220" s="31">
        <v>0.34102549019607853</v>
      </c>
      <c r="J220" s="31">
        <v>180.81271739130437</v>
      </c>
      <c r="K220" s="31">
        <v>169.96239130434782</v>
      </c>
      <c r="L220" s="31">
        <v>24.638369565217396</v>
      </c>
      <c r="M220" s="31">
        <v>18.904673913043482</v>
      </c>
      <c r="N220" s="31">
        <v>8.1521739130434784E-2</v>
      </c>
      <c r="O220" s="31">
        <v>5.6521739130434785</v>
      </c>
      <c r="P220" s="31">
        <v>56.789130434782614</v>
      </c>
      <c r="Q220" s="31">
        <v>51.672500000000007</v>
      </c>
      <c r="R220" s="31">
        <v>5.1166304347826097</v>
      </c>
      <c r="S220" s="31">
        <v>99.385217391304337</v>
      </c>
      <c r="T220" s="31">
        <v>95.189130434782598</v>
      </c>
      <c r="U220" s="31">
        <v>4.1960869565217402</v>
      </c>
      <c r="V220" s="31">
        <v>0</v>
      </c>
      <c r="W220" s="31">
        <v>0</v>
      </c>
      <c r="X220" s="31">
        <v>0</v>
      </c>
      <c r="Y220" s="31">
        <v>0</v>
      </c>
      <c r="Z220" s="31">
        <v>0</v>
      </c>
      <c r="AA220" s="31">
        <v>0</v>
      </c>
      <c r="AB220" s="31">
        <v>0</v>
      </c>
      <c r="AC220" s="31">
        <v>0</v>
      </c>
      <c r="AD220" s="31">
        <v>0</v>
      </c>
      <c r="AE220" s="31">
        <v>0</v>
      </c>
      <c r="AF220" t="s">
        <v>124</v>
      </c>
      <c r="AG220" s="32">
        <v>4</v>
      </c>
      <c r="AH220"/>
    </row>
    <row r="221" spans="1:34" x14ac:dyDescent="0.25">
      <c r="A221" t="s">
        <v>902</v>
      </c>
      <c r="B221" t="s">
        <v>594</v>
      </c>
      <c r="C221" t="s">
        <v>683</v>
      </c>
      <c r="D221" t="s">
        <v>779</v>
      </c>
      <c r="E221" s="31">
        <v>17.619565217391305</v>
      </c>
      <c r="F221" s="31">
        <v>5.4325046267735964</v>
      </c>
      <c r="G221" s="31">
        <v>5.1561320172732881</v>
      </c>
      <c r="H221" s="31">
        <v>1.5471375694016039</v>
      </c>
      <c r="I221" s="31">
        <v>1.2707649599012953</v>
      </c>
      <c r="J221" s="31">
        <v>95.718369565217387</v>
      </c>
      <c r="K221" s="31">
        <v>90.848804347826089</v>
      </c>
      <c r="L221" s="31">
        <v>27.259891304347825</v>
      </c>
      <c r="M221" s="31">
        <v>22.39032608695652</v>
      </c>
      <c r="N221" s="31">
        <v>0</v>
      </c>
      <c r="O221" s="31">
        <v>4.8695652173913047</v>
      </c>
      <c r="P221" s="31">
        <v>28.973913043478259</v>
      </c>
      <c r="Q221" s="31">
        <v>28.973913043478259</v>
      </c>
      <c r="R221" s="31">
        <v>0</v>
      </c>
      <c r="S221" s="31">
        <v>39.484565217391307</v>
      </c>
      <c r="T221" s="31">
        <v>39.484565217391307</v>
      </c>
      <c r="U221" s="31">
        <v>0</v>
      </c>
      <c r="V221" s="31">
        <v>0</v>
      </c>
      <c r="W221" s="31">
        <v>0</v>
      </c>
      <c r="X221" s="31">
        <v>0</v>
      </c>
      <c r="Y221" s="31">
        <v>0</v>
      </c>
      <c r="Z221" s="31">
        <v>0</v>
      </c>
      <c r="AA221" s="31">
        <v>0</v>
      </c>
      <c r="AB221" s="31">
        <v>0</v>
      </c>
      <c r="AC221" s="31">
        <v>0</v>
      </c>
      <c r="AD221" s="31">
        <v>0</v>
      </c>
      <c r="AE221" s="31">
        <v>0</v>
      </c>
      <c r="AF221" t="s">
        <v>287</v>
      </c>
      <c r="AG221" s="32">
        <v>4</v>
      </c>
      <c r="AH221"/>
    </row>
    <row r="222" spans="1:34" x14ac:dyDescent="0.25">
      <c r="A222" t="s">
        <v>902</v>
      </c>
      <c r="B222" t="s">
        <v>398</v>
      </c>
      <c r="C222" t="s">
        <v>714</v>
      </c>
      <c r="D222" t="s">
        <v>841</v>
      </c>
      <c r="E222" s="31">
        <v>46.489130434782609</v>
      </c>
      <c r="F222" s="31">
        <v>2.7500023380874445</v>
      </c>
      <c r="G222" s="31">
        <v>2.4351999064765022</v>
      </c>
      <c r="H222" s="31">
        <v>0.52203179798924459</v>
      </c>
      <c r="I222" s="31">
        <v>0.40182137011924235</v>
      </c>
      <c r="J222" s="31">
        <v>127.84521739130435</v>
      </c>
      <c r="K222" s="31">
        <v>113.21032608695651</v>
      </c>
      <c r="L222" s="31">
        <v>24.26880434782608</v>
      </c>
      <c r="M222" s="31">
        <v>18.680326086956516</v>
      </c>
      <c r="N222" s="31">
        <v>0</v>
      </c>
      <c r="O222" s="31">
        <v>5.5884782608695653</v>
      </c>
      <c r="P222" s="31">
        <v>51.503695652173924</v>
      </c>
      <c r="Q222" s="31">
        <v>42.457282608695664</v>
      </c>
      <c r="R222" s="31">
        <v>9.0464130434782586</v>
      </c>
      <c r="S222" s="31">
        <v>52.072717391304344</v>
      </c>
      <c r="T222" s="31">
        <v>52.072717391304344</v>
      </c>
      <c r="U222" s="31">
        <v>0</v>
      </c>
      <c r="V222" s="31">
        <v>0</v>
      </c>
      <c r="W222" s="31">
        <v>0</v>
      </c>
      <c r="X222" s="31">
        <v>0</v>
      </c>
      <c r="Y222" s="31">
        <v>0</v>
      </c>
      <c r="Z222" s="31">
        <v>0</v>
      </c>
      <c r="AA222" s="31">
        <v>0</v>
      </c>
      <c r="AB222" s="31">
        <v>0</v>
      </c>
      <c r="AC222" s="31">
        <v>0</v>
      </c>
      <c r="AD222" s="31">
        <v>0</v>
      </c>
      <c r="AE222" s="31">
        <v>0</v>
      </c>
      <c r="AF222" t="s">
        <v>85</v>
      </c>
      <c r="AG222" s="32">
        <v>4</v>
      </c>
      <c r="AH222"/>
    </row>
    <row r="223" spans="1:34" x14ac:dyDescent="0.25">
      <c r="A223" t="s">
        <v>902</v>
      </c>
      <c r="B223" t="s">
        <v>446</v>
      </c>
      <c r="C223" t="s">
        <v>728</v>
      </c>
      <c r="D223" t="s">
        <v>849</v>
      </c>
      <c r="E223" s="31">
        <v>76.315217391304344</v>
      </c>
      <c r="F223" s="31">
        <v>3.5769092721834501</v>
      </c>
      <c r="G223" s="31">
        <v>3.2571884346959123</v>
      </c>
      <c r="H223" s="31">
        <v>0.5565731377296681</v>
      </c>
      <c r="I223" s="31">
        <v>0.28699615439396098</v>
      </c>
      <c r="J223" s="31">
        <v>272.97260869565218</v>
      </c>
      <c r="K223" s="31">
        <v>248.57304347826087</v>
      </c>
      <c r="L223" s="31">
        <v>42.474999999999994</v>
      </c>
      <c r="M223" s="31">
        <v>21.902173913043477</v>
      </c>
      <c r="N223" s="31">
        <v>15.374456521739123</v>
      </c>
      <c r="O223" s="31">
        <v>5.1983695652173916</v>
      </c>
      <c r="P223" s="31">
        <v>74.497717391304349</v>
      </c>
      <c r="Q223" s="31">
        <v>70.67097826086956</v>
      </c>
      <c r="R223" s="31">
        <v>3.8267391304347815</v>
      </c>
      <c r="S223" s="31">
        <v>155.99989130434784</v>
      </c>
      <c r="T223" s="31">
        <v>155.99989130434784</v>
      </c>
      <c r="U223" s="31">
        <v>0</v>
      </c>
      <c r="V223" s="31">
        <v>0</v>
      </c>
      <c r="W223" s="31">
        <v>0</v>
      </c>
      <c r="X223" s="31">
        <v>0</v>
      </c>
      <c r="Y223" s="31">
        <v>0</v>
      </c>
      <c r="Z223" s="31">
        <v>0</v>
      </c>
      <c r="AA223" s="31">
        <v>0</v>
      </c>
      <c r="AB223" s="31">
        <v>0</v>
      </c>
      <c r="AC223" s="31">
        <v>0</v>
      </c>
      <c r="AD223" s="31">
        <v>0</v>
      </c>
      <c r="AE223" s="31">
        <v>0</v>
      </c>
      <c r="AF223" t="s">
        <v>134</v>
      </c>
      <c r="AG223" s="32">
        <v>4</v>
      </c>
      <c r="AH223"/>
    </row>
    <row r="224" spans="1:34" x14ac:dyDescent="0.25">
      <c r="A224" t="s">
        <v>902</v>
      </c>
      <c r="B224" t="s">
        <v>571</v>
      </c>
      <c r="C224" t="s">
        <v>677</v>
      </c>
      <c r="D224" t="s">
        <v>767</v>
      </c>
      <c r="E224" s="31">
        <v>38.771739130434781</v>
      </c>
      <c r="F224" s="31">
        <v>3.5154527614241657</v>
      </c>
      <c r="G224" s="31">
        <v>3.1670423324922905</v>
      </c>
      <c r="H224" s="31">
        <v>0.51513877207737602</v>
      </c>
      <c r="I224" s="31">
        <v>0.17150266330249511</v>
      </c>
      <c r="J224" s="31">
        <v>136.30021739130433</v>
      </c>
      <c r="K224" s="31">
        <v>122.79173913043478</v>
      </c>
      <c r="L224" s="31">
        <v>19.972826086956523</v>
      </c>
      <c r="M224" s="31">
        <v>6.6494565217391308</v>
      </c>
      <c r="N224" s="31">
        <v>8.7146739130434785</v>
      </c>
      <c r="O224" s="31">
        <v>4.6086956521739131</v>
      </c>
      <c r="P224" s="31">
        <v>40.26250000000001</v>
      </c>
      <c r="Q224" s="31">
        <v>40.077391304347834</v>
      </c>
      <c r="R224" s="31">
        <v>0.18510869565217392</v>
      </c>
      <c r="S224" s="31">
        <v>76.06489130434781</v>
      </c>
      <c r="T224" s="31">
        <v>76.06489130434781</v>
      </c>
      <c r="U224" s="31">
        <v>0</v>
      </c>
      <c r="V224" s="31">
        <v>0</v>
      </c>
      <c r="W224" s="31">
        <v>7.6086956521739135E-2</v>
      </c>
      <c r="X224" s="31">
        <v>0</v>
      </c>
      <c r="Y224" s="31">
        <v>0</v>
      </c>
      <c r="Z224" s="31">
        <v>0</v>
      </c>
      <c r="AA224" s="31">
        <v>0</v>
      </c>
      <c r="AB224" s="31">
        <v>7.6086956521739135E-2</v>
      </c>
      <c r="AC224" s="31">
        <v>0</v>
      </c>
      <c r="AD224" s="31">
        <v>0</v>
      </c>
      <c r="AE224" s="31">
        <v>0</v>
      </c>
      <c r="AF224" t="s">
        <v>263</v>
      </c>
      <c r="AG224" s="32">
        <v>4</v>
      </c>
      <c r="AH224"/>
    </row>
    <row r="225" spans="1:34" x14ac:dyDescent="0.25">
      <c r="A225" t="s">
        <v>902</v>
      </c>
      <c r="B225" t="s">
        <v>417</v>
      </c>
      <c r="C225" t="s">
        <v>720</v>
      </c>
      <c r="D225" t="s">
        <v>847</v>
      </c>
      <c r="E225" s="31">
        <v>118.35869565217391</v>
      </c>
      <c r="F225" s="31">
        <v>3.0884029754798417</v>
      </c>
      <c r="G225" s="31">
        <v>2.7572587014418222</v>
      </c>
      <c r="H225" s="31">
        <v>0.45056570851317834</v>
      </c>
      <c r="I225" s="31">
        <v>0.23875378822665067</v>
      </c>
      <c r="J225" s="31">
        <v>365.5393478260869</v>
      </c>
      <c r="K225" s="31">
        <v>326.34554347826088</v>
      </c>
      <c r="L225" s="31">
        <v>53.328369565217379</v>
      </c>
      <c r="M225" s="31">
        <v>28.258586956521729</v>
      </c>
      <c r="N225" s="31">
        <v>19.656739130434779</v>
      </c>
      <c r="O225" s="31">
        <v>5.4130434782608692</v>
      </c>
      <c r="P225" s="31">
        <v>123.20576086956522</v>
      </c>
      <c r="Q225" s="31">
        <v>109.08173913043478</v>
      </c>
      <c r="R225" s="31">
        <v>14.124021739130436</v>
      </c>
      <c r="S225" s="31">
        <v>189.00521739130434</v>
      </c>
      <c r="T225" s="31">
        <v>189.00521739130434</v>
      </c>
      <c r="U225" s="31">
        <v>0</v>
      </c>
      <c r="V225" s="31">
        <v>0</v>
      </c>
      <c r="W225" s="31">
        <v>0</v>
      </c>
      <c r="X225" s="31">
        <v>0</v>
      </c>
      <c r="Y225" s="31">
        <v>0</v>
      </c>
      <c r="Z225" s="31">
        <v>0</v>
      </c>
      <c r="AA225" s="31">
        <v>0</v>
      </c>
      <c r="AB225" s="31">
        <v>0</v>
      </c>
      <c r="AC225" s="31">
        <v>0</v>
      </c>
      <c r="AD225" s="31">
        <v>0</v>
      </c>
      <c r="AE225" s="31">
        <v>0</v>
      </c>
      <c r="AF225" t="s">
        <v>105</v>
      </c>
      <c r="AG225" s="32">
        <v>4</v>
      </c>
      <c r="AH225"/>
    </row>
    <row r="226" spans="1:34" x14ac:dyDescent="0.25">
      <c r="A226" t="s">
        <v>902</v>
      </c>
      <c r="B226" t="s">
        <v>563</v>
      </c>
      <c r="C226" t="s">
        <v>653</v>
      </c>
      <c r="D226" t="s">
        <v>807</v>
      </c>
      <c r="E226" s="31">
        <v>105.27173913043478</v>
      </c>
      <c r="F226" s="31">
        <v>4.138151781104801</v>
      </c>
      <c r="G226" s="31">
        <v>3.8472638100154875</v>
      </c>
      <c r="H226" s="31">
        <v>0.81548786783686122</v>
      </c>
      <c r="I226" s="31">
        <v>0.57612287041817245</v>
      </c>
      <c r="J226" s="31">
        <v>435.63043478260869</v>
      </c>
      <c r="K226" s="31">
        <v>405.008152173913</v>
      </c>
      <c r="L226" s="31">
        <v>85.84782608695653</v>
      </c>
      <c r="M226" s="31">
        <v>60.649456521739133</v>
      </c>
      <c r="N226" s="31">
        <v>22.241847826086957</v>
      </c>
      <c r="O226" s="31">
        <v>2.9565217391304346</v>
      </c>
      <c r="P226" s="31">
        <v>127.46739130434783</v>
      </c>
      <c r="Q226" s="31">
        <v>122.04347826086956</v>
      </c>
      <c r="R226" s="31">
        <v>5.4239130434782608</v>
      </c>
      <c r="S226" s="31">
        <v>222.31521739130434</v>
      </c>
      <c r="T226" s="31">
        <v>222.31521739130434</v>
      </c>
      <c r="U226" s="31">
        <v>0</v>
      </c>
      <c r="V226" s="31">
        <v>0</v>
      </c>
      <c r="W226" s="31">
        <v>4.8478260869565215</v>
      </c>
      <c r="X226" s="31">
        <v>0</v>
      </c>
      <c r="Y226" s="31">
        <v>0</v>
      </c>
      <c r="Z226" s="31">
        <v>0</v>
      </c>
      <c r="AA226" s="31">
        <v>1.638586956521739</v>
      </c>
      <c r="AB226" s="31">
        <v>0</v>
      </c>
      <c r="AC226" s="31">
        <v>3.2092391304347827</v>
      </c>
      <c r="AD226" s="31">
        <v>0</v>
      </c>
      <c r="AE226" s="31">
        <v>0</v>
      </c>
      <c r="AF226" t="s">
        <v>255</v>
      </c>
      <c r="AG226" s="32">
        <v>4</v>
      </c>
      <c r="AH226"/>
    </row>
    <row r="227" spans="1:34" x14ac:dyDescent="0.25">
      <c r="A227" t="s">
        <v>902</v>
      </c>
      <c r="B227" t="s">
        <v>350</v>
      </c>
      <c r="C227" t="s">
        <v>708</v>
      </c>
      <c r="D227" t="s">
        <v>796</v>
      </c>
      <c r="E227" s="31">
        <v>60.641304347826086</v>
      </c>
      <c r="F227" s="31">
        <v>4.0559670191790653</v>
      </c>
      <c r="G227" s="31">
        <v>3.6341584513353653</v>
      </c>
      <c r="H227" s="31">
        <v>0.98953934396845333</v>
      </c>
      <c r="I227" s="31">
        <v>0.67496325506363164</v>
      </c>
      <c r="J227" s="31">
        <v>245.95913043478265</v>
      </c>
      <c r="K227" s="31">
        <v>220.38010869565221</v>
      </c>
      <c r="L227" s="31">
        <v>60.006956521739141</v>
      </c>
      <c r="M227" s="31">
        <v>40.930652173913053</v>
      </c>
      <c r="N227" s="31">
        <v>10.516521739130434</v>
      </c>
      <c r="O227" s="31">
        <v>8.5597826086956523</v>
      </c>
      <c r="P227" s="31">
        <v>54.194021739130434</v>
      </c>
      <c r="Q227" s="31">
        <v>47.69130434782609</v>
      </c>
      <c r="R227" s="31">
        <v>6.5027173913043477</v>
      </c>
      <c r="S227" s="31">
        <v>131.75815217391306</v>
      </c>
      <c r="T227" s="31">
        <v>126.99565217391307</v>
      </c>
      <c r="U227" s="31">
        <v>4.7625000000000011</v>
      </c>
      <c r="V227" s="31">
        <v>0</v>
      </c>
      <c r="W227" s="31">
        <v>3.6521739130434785</v>
      </c>
      <c r="X227" s="31">
        <v>2.7391304347826089</v>
      </c>
      <c r="Y227" s="31">
        <v>0</v>
      </c>
      <c r="Z227" s="31">
        <v>0</v>
      </c>
      <c r="AA227" s="31">
        <v>0.91304347826086951</v>
      </c>
      <c r="AB227" s="31">
        <v>0</v>
      </c>
      <c r="AC227" s="31">
        <v>0</v>
      </c>
      <c r="AD227" s="31">
        <v>0</v>
      </c>
      <c r="AE227" s="31">
        <v>0</v>
      </c>
      <c r="AF227" t="s">
        <v>37</v>
      </c>
      <c r="AG227" s="32">
        <v>4</v>
      </c>
      <c r="AH227"/>
    </row>
    <row r="228" spans="1:34" x14ac:dyDescent="0.25">
      <c r="A228" t="s">
        <v>902</v>
      </c>
      <c r="B228" t="s">
        <v>330</v>
      </c>
      <c r="C228" t="s">
        <v>653</v>
      </c>
      <c r="D228" t="s">
        <v>807</v>
      </c>
      <c r="E228" s="31">
        <v>108.94565217391305</v>
      </c>
      <c r="F228" s="31">
        <v>4.8000897934750064</v>
      </c>
      <c r="G228" s="31">
        <v>4.5669180883966858</v>
      </c>
      <c r="H228" s="31">
        <v>0.68076424224284127</v>
      </c>
      <c r="I228" s="31">
        <v>0.44759253716452146</v>
      </c>
      <c r="J228" s="31">
        <v>522.94891304347811</v>
      </c>
      <c r="K228" s="31">
        <v>497.54586956521723</v>
      </c>
      <c r="L228" s="31">
        <v>74.16630434782607</v>
      </c>
      <c r="M228" s="31">
        <v>48.763260869565201</v>
      </c>
      <c r="N228" s="31">
        <v>20.098695652173916</v>
      </c>
      <c r="O228" s="31">
        <v>5.3043478260869561</v>
      </c>
      <c r="P228" s="31">
        <v>115.22673913043472</v>
      </c>
      <c r="Q228" s="31">
        <v>115.22673913043472</v>
      </c>
      <c r="R228" s="31">
        <v>0</v>
      </c>
      <c r="S228" s="31">
        <v>333.55586956521734</v>
      </c>
      <c r="T228" s="31">
        <v>300.57652173913038</v>
      </c>
      <c r="U228" s="31">
        <v>32.979347826086958</v>
      </c>
      <c r="V228" s="31">
        <v>0</v>
      </c>
      <c r="W228" s="31">
        <v>4.6532608695652176</v>
      </c>
      <c r="X228" s="31">
        <v>0</v>
      </c>
      <c r="Y228" s="31">
        <v>0</v>
      </c>
      <c r="Z228" s="31">
        <v>0</v>
      </c>
      <c r="AA228" s="31">
        <v>0</v>
      </c>
      <c r="AB228" s="31">
        <v>0</v>
      </c>
      <c r="AC228" s="31">
        <v>4.6532608695652176</v>
      </c>
      <c r="AD228" s="31">
        <v>0</v>
      </c>
      <c r="AE228" s="31">
        <v>0</v>
      </c>
      <c r="AF228" t="s">
        <v>17</v>
      </c>
      <c r="AG228" s="32">
        <v>4</v>
      </c>
      <c r="AH228"/>
    </row>
    <row r="229" spans="1:34" x14ac:dyDescent="0.25">
      <c r="A229" t="s">
        <v>902</v>
      </c>
      <c r="B229" t="s">
        <v>552</v>
      </c>
      <c r="C229" t="s">
        <v>311</v>
      </c>
      <c r="D229" t="s">
        <v>784</v>
      </c>
      <c r="E229" s="31">
        <v>33.380434782608695</v>
      </c>
      <c r="F229" s="31">
        <v>6.3848746336698134</v>
      </c>
      <c r="G229" s="31">
        <v>5.7144415499837162</v>
      </c>
      <c r="H229" s="31">
        <v>1.4899055682188216</v>
      </c>
      <c r="I229" s="31">
        <v>0.8194724845327257</v>
      </c>
      <c r="J229" s="31">
        <v>213.12989130434778</v>
      </c>
      <c r="K229" s="31">
        <v>190.75054347826079</v>
      </c>
      <c r="L229" s="31">
        <v>49.733695652173921</v>
      </c>
      <c r="M229" s="31">
        <v>27.354347826086965</v>
      </c>
      <c r="N229" s="31">
        <v>16.98804347826087</v>
      </c>
      <c r="O229" s="31">
        <v>5.3913043478260869</v>
      </c>
      <c r="P229" s="31">
        <v>84.142934782608677</v>
      </c>
      <c r="Q229" s="31">
        <v>84.142934782608677</v>
      </c>
      <c r="R229" s="31">
        <v>0</v>
      </c>
      <c r="S229" s="31">
        <v>79.253260869565167</v>
      </c>
      <c r="T229" s="31">
        <v>79.253260869565167</v>
      </c>
      <c r="U229" s="31">
        <v>0</v>
      </c>
      <c r="V229" s="31">
        <v>0</v>
      </c>
      <c r="W229" s="31">
        <v>0</v>
      </c>
      <c r="X229" s="31">
        <v>0</v>
      </c>
      <c r="Y229" s="31">
        <v>0</v>
      </c>
      <c r="Z229" s="31">
        <v>0</v>
      </c>
      <c r="AA229" s="31">
        <v>0</v>
      </c>
      <c r="AB229" s="31">
        <v>0</v>
      </c>
      <c r="AC229" s="31">
        <v>0</v>
      </c>
      <c r="AD229" s="31">
        <v>0</v>
      </c>
      <c r="AE229" s="31">
        <v>0</v>
      </c>
      <c r="AF229" t="s">
        <v>243</v>
      </c>
      <c r="AG229" s="32">
        <v>4</v>
      </c>
      <c r="AH229"/>
    </row>
    <row r="230" spans="1:34" x14ac:dyDescent="0.25">
      <c r="A230" t="s">
        <v>902</v>
      </c>
      <c r="B230" t="s">
        <v>450</v>
      </c>
      <c r="C230" t="s">
        <v>636</v>
      </c>
      <c r="D230" t="s">
        <v>818</v>
      </c>
      <c r="E230" s="31">
        <v>70.195652173913047</v>
      </c>
      <c r="F230" s="31">
        <v>2.8583137194177763</v>
      </c>
      <c r="G230" s="31">
        <v>2.6103081449365124</v>
      </c>
      <c r="H230" s="31">
        <v>0.51067358315267897</v>
      </c>
      <c r="I230" s="31">
        <v>0.27174512232889442</v>
      </c>
      <c r="J230" s="31">
        <v>200.64119565217391</v>
      </c>
      <c r="K230" s="31">
        <v>183.23228260869564</v>
      </c>
      <c r="L230" s="31">
        <v>35.847065217391311</v>
      </c>
      <c r="M230" s="31">
        <v>19.075326086956526</v>
      </c>
      <c r="N230" s="31">
        <v>11.032608695652174</v>
      </c>
      <c r="O230" s="31">
        <v>5.7391304347826084</v>
      </c>
      <c r="P230" s="31">
        <v>58.334891304347806</v>
      </c>
      <c r="Q230" s="31">
        <v>57.69771739130433</v>
      </c>
      <c r="R230" s="31">
        <v>0.63717391304347826</v>
      </c>
      <c r="S230" s="31">
        <v>106.45923913043477</v>
      </c>
      <c r="T230" s="31">
        <v>106.45923913043477</v>
      </c>
      <c r="U230" s="31">
        <v>0</v>
      </c>
      <c r="V230" s="31">
        <v>0</v>
      </c>
      <c r="W230" s="31">
        <v>10.407608695652174</v>
      </c>
      <c r="X230" s="31">
        <v>2.1739130434782608E-2</v>
      </c>
      <c r="Y230" s="31">
        <v>0</v>
      </c>
      <c r="Z230" s="31">
        <v>0</v>
      </c>
      <c r="AA230" s="31">
        <v>6.128152173913044</v>
      </c>
      <c r="AB230" s="31">
        <v>0.10326086956521739</v>
      </c>
      <c r="AC230" s="31">
        <v>4.1544565217391298</v>
      </c>
      <c r="AD230" s="31">
        <v>0</v>
      </c>
      <c r="AE230" s="31">
        <v>0</v>
      </c>
      <c r="AF230" t="s">
        <v>138</v>
      </c>
      <c r="AG230" s="32">
        <v>4</v>
      </c>
      <c r="AH230"/>
    </row>
    <row r="231" spans="1:34" x14ac:dyDescent="0.25">
      <c r="A231" t="s">
        <v>902</v>
      </c>
      <c r="B231" t="s">
        <v>532</v>
      </c>
      <c r="C231" t="s">
        <v>623</v>
      </c>
      <c r="D231" t="s">
        <v>768</v>
      </c>
      <c r="E231" s="31">
        <v>91.108695652173907</v>
      </c>
      <c r="F231" s="31">
        <v>3.4615545215938917</v>
      </c>
      <c r="G231" s="31">
        <v>3.1491517537580527</v>
      </c>
      <c r="H231" s="31">
        <v>0.41424719637318064</v>
      </c>
      <c r="I231" s="31">
        <v>0.22527081842042479</v>
      </c>
      <c r="J231" s="31">
        <v>315.37771739130432</v>
      </c>
      <c r="K231" s="31">
        <v>286.91510869565212</v>
      </c>
      <c r="L231" s="31">
        <v>37.741521739130434</v>
      </c>
      <c r="M231" s="31">
        <v>20.524130434782613</v>
      </c>
      <c r="N231" s="31">
        <v>13.913043478260869</v>
      </c>
      <c r="O231" s="31">
        <v>3.3043478260869565</v>
      </c>
      <c r="P231" s="31">
        <v>92.957500000000024</v>
      </c>
      <c r="Q231" s="31">
        <v>81.712282608695674</v>
      </c>
      <c r="R231" s="31">
        <v>11.245217391304347</v>
      </c>
      <c r="S231" s="31">
        <v>184.6786956521739</v>
      </c>
      <c r="T231" s="31">
        <v>180.15945652173912</v>
      </c>
      <c r="U231" s="31">
        <v>4.5192391304347828</v>
      </c>
      <c r="V231" s="31">
        <v>0</v>
      </c>
      <c r="W231" s="31">
        <v>0.16847826086956522</v>
      </c>
      <c r="X231" s="31">
        <v>4.3478260869565216E-2</v>
      </c>
      <c r="Y231" s="31">
        <v>0</v>
      </c>
      <c r="Z231" s="31">
        <v>0</v>
      </c>
      <c r="AA231" s="31">
        <v>0</v>
      </c>
      <c r="AB231" s="31">
        <v>0.125</v>
      </c>
      <c r="AC231" s="31">
        <v>0</v>
      </c>
      <c r="AD231" s="31">
        <v>0</v>
      </c>
      <c r="AE231" s="31">
        <v>0</v>
      </c>
      <c r="AF231" t="s">
        <v>222</v>
      </c>
      <c r="AG231" s="32">
        <v>4</v>
      </c>
      <c r="AH231"/>
    </row>
    <row r="232" spans="1:34" x14ac:dyDescent="0.25">
      <c r="A232" t="s">
        <v>902</v>
      </c>
      <c r="B232" t="s">
        <v>482</v>
      </c>
      <c r="C232" t="s">
        <v>648</v>
      </c>
      <c r="D232" t="s">
        <v>793</v>
      </c>
      <c r="E232" s="31">
        <v>81.043478260869563</v>
      </c>
      <c r="F232" s="31">
        <v>3.4742449034334761</v>
      </c>
      <c r="G232" s="31">
        <v>3.0906518240343348</v>
      </c>
      <c r="H232" s="31">
        <v>0.71427977467811166</v>
      </c>
      <c r="I232" s="31">
        <v>0.34839994635193128</v>
      </c>
      <c r="J232" s="31">
        <v>281.56489130434778</v>
      </c>
      <c r="K232" s="31">
        <v>250.47717391304346</v>
      </c>
      <c r="L232" s="31">
        <v>57.887717391304349</v>
      </c>
      <c r="M232" s="31">
        <v>28.235543478260865</v>
      </c>
      <c r="N232" s="31">
        <v>23.913043478260871</v>
      </c>
      <c r="O232" s="31">
        <v>5.7391304347826084</v>
      </c>
      <c r="P232" s="31">
        <v>60.359782608695639</v>
      </c>
      <c r="Q232" s="31">
        <v>58.924239130434771</v>
      </c>
      <c r="R232" s="31">
        <v>1.4355434782608696</v>
      </c>
      <c r="S232" s="31">
        <v>163.31739130434781</v>
      </c>
      <c r="T232" s="31">
        <v>155.81434782608693</v>
      </c>
      <c r="U232" s="31">
        <v>7.503043478260869</v>
      </c>
      <c r="V232" s="31">
        <v>0</v>
      </c>
      <c r="W232" s="31">
        <v>0.1141304347826087</v>
      </c>
      <c r="X232" s="31">
        <v>3.2608695652173912E-2</v>
      </c>
      <c r="Y232" s="31">
        <v>0</v>
      </c>
      <c r="Z232" s="31">
        <v>0</v>
      </c>
      <c r="AA232" s="31">
        <v>0</v>
      </c>
      <c r="AB232" s="31">
        <v>8.1521739130434784E-2</v>
      </c>
      <c r="AC232" s="31">
        <v>0</v>
      </c>
      <c r="AD232" s="31">
        <v>0</v>
      </c>
      <c r="AE232" s="31">
        <v>0</v>
      </c>
      <c r="AF232" t="s">
        <v>170</v>
      </c>
      <c r="AG232" s="32">
        <v>4</v>
      </c>
      <c r="AH232"/>
    </row>
    <row r="233" spans="1:34" x14ac:dyDescent="0.25">
      <c r="A233" t="s">
        <v>902</v>
      </c>
      <c r="B233" t="s">
        <v>394</v>
      </c>
      <c r="C233" t="s">
        <v>713</v>
      </c>
      <c r="D233" t="s">
        <v>822</v>
      </c>
      <c r="E233" s="31">
        <v>47.706521739130437</v>
      </c>
      <c r="F233" s="31">
        <v>3.7668603326498067</v>
      </c>
      <c r="G233" s="31">
        <v>3.3920688083845985</v>
      </c>
      <c r="H233" s="31">
        <v>0.57190704032809303</v>
      </c>
      <c r="I233" s="31">
        <v>0.37322852586010485</v>
      </c>
      <c r="J233" s="31">
        <v>179.70380434782612</v>
      </c>
      <c r="K233" s="31">
        <v>161.82380434782613</v>
      </c>
      <c r="L233" s="31">
        <v>27.283695652173918</v>
      </c>
      <c r="M233" s="31">
        <v>17.8054347826087</v>
      </c>
      <c r="N233" s="31">
        <v>3.8260869565217392</v>
      </c>
      <c r="O233" s="31">
        <v>5.6521739130434785</v>
      </c>
      <c r="P233" s="31">
        <v>56.087282608695659</v>
      </c>
      <c r="Q233" s="31">
        <v>47.685543478260875</v>
      </c>
      <c r="R233" s="31">
        <v>8.4017391304347822</v>
      </c>
      <c r="S233" s="31">
        <v>96.332826086956516</v>
      </c>
      <c r="T233" s="31">
        <v>95.563043478260866</v>
      </c>
      <c r="U233" s="31">
        <v>0.76978260869565229</v>
      </c>
      <c r="V233" s="31">
        <v>0</v>
      </c>
      <c r="W233" s="31">
        <v>0.10326086956521739</v>
      </c>
      <c r="X233" s="31">
        <v>0</v>
      </c>
      <c r="Y233" s="31">
        <v>0</v>
      </c>
      <c r="Z233" s="31">
        <v>0</v>
      </c>
      <c r="AA233" s="31">
        <v>0</v>
      </c>
      <c r="AB233" s="31">
        <v>0.10326086956521739</v>
      </c>
      <c r="AC233" s="31">
        <v>0</v>
      </c>
      <c r="AD233" s="31">
        <v>0</v>
      </c>
      <c r="AE233" s="31">
        <v>0</v>
      </c>
      <c r="AF233" t="s">
        <v>81</v>
      </c>
      <c r="AG233" s="32">
        <v>4</v>
      </c>
      <c r="AH233"/>
    </row>
    <row r="234" spans="1:34" x14ac:dyDescent="0.25">
      <c r="A234" t="s">
        <v>902</v>
      </c>
      <c r="B234" t="s">
        <v>486</v>
      </c>
      <c r="C234" t="s">
        <v>741</v>
      </c>
      <c r="D234" t="s">
        <v>781</v>
      </c>
      <c r="E234" s="31">
        <v>103.58695652173913</v>
      </c>
      <c r="F234" s="31">
        <v>3.4045519412381955</v>
      </c>
      <c r="G234" s="31">
        <v>3.082326337880378</v>
      </c>
      <c r="H234" s="31">
        <v>0.53929800629590774</v>
      </c>
      <c r="I234" s="31">
        <v>0.27992654774396647</v>
      </c>
      <c r="J234" s="31">
        <v>352.66717391304348</v>
      </c>
      <c r="K234" s="31">
        <v>319.2888043478261</v>
      </c>
      <c r="L234" s="31">
        <v>55.86423913043479</v>
      </c>
      <c r="M234" s="31">
        <v>28.996739130434786</v>
      </c>
      <c r="N234" s="31">
        <v>21.128369565217394</v>
      </c>
      <c r="O234" s="31">
        <v>5.7391304347826084</v>
      </c>
      <c r="P234" s="31">
        <v>96.505869565217395</v>
      </c>
      <c r="Q234" s="31">
        <v>89.995000000000005</v>
      </c>
      <c r="R234" s="31">
        <v>6.5108695652173898</v>
      </c>
      <c r="S234" s="31">
        <v>200.29706521739129</v>
      </c>
      <c r="T234" s="31">
        <v>173.53434782608693</v>
      </c>
      <c r="U234" s="31">
        <v>26.762717391304367</v>
      </c>
      <c r="V234" s="31">
        <v>0</v>
      </c>
      <c r="W234" s="31">
        <v>0.12228260869565216</v>
      </c>
      <c r="X234" s="31">
        <v>1.0869565217391304E-2</v>
      </c>
      <c r="Y234" s="31">
        <v>0</v>
      </c>
      <c r="Z234" s="31">
        <v>0</v>
      </c>
      <c r="AA234" s="31">
        <v>0</v>
      </c>
      <c r="AB234" s="31">
        <v>0.11141304347826086</v>
      </c>
      <c r="AC234" s="31">
        <v>0</v>
      </c>
      <c r="AD234" s="31">
        <v>0</v>
      </c>
      <c r="AE234" s="31">
        <v>0</v>
      </c>
      <c r="AF234" t="s">
        <v>174</v>
      </c>
      <c r="AG234" s="32">
        <v>4</v>
      </c>
      <c r="AH234"/>
    </row>
    <row r="235" spans="1:34" x14ac:dyDescent="0.25">
      <c r="A235" t="s">
        <v>902</v>
      </c>
      <c r="B235" t="s">
        <v>478</v>
      </c>
      <c r="C235" t="s">
        <v>674</v>
      </c>
      <c r="D235" t="s">
        <v>852</v>
      </c>
      <c r="E235" s="31">
        <v>91.858695652173907</v>
      </c>
      <c r="F235" s="31">
        <v>3.5951638859306594</v>
      </c>
      <c r="G235" s="31">
        <v>3.2530682759436758</v>
      </c>
      <c r="H235" s="31">
        <v>0.47363388948053481</v>
      </c>
      <c r="I235" s="31">
        <v>0.31486569636729383</v>
      </c>
      <c r="J235" s="31">
        <v>330.24706521739131</v>
      </c>
      <c r="K235" s="31">
        <v>298.82260869565221</v>
      </c>
      <c r="L235" s="31">
        <v>43.50739130434782</v>
      </c>
      <c r="M235" s="31">
        <v>28.923152173913042</v>
      </c>
      <c r="N235" s="31">
        <v>9.5407608695652169</v>
      </c>
      <c r="O235" s="31">
        <v>5.0434782608695654</v>
      </c>
      <c r="P235" s="31">
        <v>113.20521739130439</v>
      </c>
      <c r="Q235" s="31">
        <v>96.365000000000038</v>
      </c>
      <c r="R235" s="31">
        <v>16.840217391304346</v>
      </c>
      <c r="S235" s="31">
        <v>173.53445652173909</v>
      </c>
      <c r="T235" s="31">
        <v>142.73336956521734</v>
      </c>
      <c r="U235" s="31">
        <v>30.801086956521747</v>
      </c>
      <c r="V235" s="31">
        <v>0</v>
      </c>
      <c r="W235" s="31">
        <v>9.7826086956521729E-2</v>
      </c>
      <c r="X235" s="31">
        <v>8.6956521739130432E-2</v>
      </c>
      <c r="Y235" s="31">
        <v>0</v>
      </c>
      <c r="Z235" s="31">
        <v>0</v>
      </c>
      <c r="AA235" s="31">
        <v>0</v>
      </c>
      <c r="AB235" s="31">
        <v>1.0869565217391304E-2</v>
      </c>
      <c r="AC235" s="31">
        <v>0</v>
      </c>
      <c r="AD235" s="31">
        <v>0</v>
      </c>
      <c r="AE235" s="31">
        <v>0</v>
      </c>
      <c r="AF235" t="s">
        <v>166</v>
      </c>
      <c r="AG235" s="32">
        <v>4</v>
      </c>
      <c r="AH235"/>
    </row>
    <row r="236" spans="1:34" x14ac:dyDescent="0.25">
      <c r="A236" t="s">
        <v>902</v>
      </c>
      <c r="B236" t="s">
        <v>472</v>
      </c>
      <c r="C236" t="s">
        <v>715</v>
      </c>
      <c r="D236" t="s">
        <v>791</v>
      </c>
      <c r="E236" s="31">
        <v>95.489130434782609</v>
      </c>
      <c r="F236" s="31">
        <v>3.4872828685258961</v>
      </c>
      <c r="G236" s="31">
        <v>3.0839681274900395</v>
      </c>
      <c r="H236" s="31">
        <v>0.60992942515651671</v>
      </c>
      <c r="I236" s="31">
        <v>0.38226863972680702</v>
      </c>
      <c r="J236" s="31">
        <v>332.99760869565216</v>
      </c>
      <c r="K236" s="31">
        <v>294.48543478260865</v>
      </c>
      <c r="L236" s="31">
        <v>58.241630434782607</v>
      </c>
      <c r="M236" s="31">
        <v>36.502499999999998</v>
      </c>
      <c r="N236" s="31">
        <v>16</v>
      </c>
      <c r="O236" s="31">
        <v>5.7391304347826084</v>
      </c>
      <c r="P236" s="31">
        <v>84.913478260869582</v>
      </c>
      <c r="Q236" s="31">
        <v>68.140434782608708</v>
      </c>
      <c r="R236" s="31">
        <v>16.77304347826087</v>
      </c>
      <c r="S236" s="31">
        <v>189.84249999999997</v>
      </c>
      <c r="T236" s="31">
        <v>186.50141304347824</v>
      </c>
      <c r="U236" s="31">
        <v>3.3410869565217385</v>
      </c>
      <c r="V236" s="31">
        <v>0</v>
      </c>
      <c r="W236" s="31">
        <v>0.15760869565217392</v>
      </c>
      <c r="X236" s="31">
        <v>5.434782608695652E-2</v>
      </c>
      <c r="Y236" s="31">
        <v>0</v>
      </c>
      <c r="Z236" s="31">
        <v>0</v>
      </c>
      <c r="AA236" s="31">
        <v>0</v>
      </c>
      <c r="AB236" s="31">
        <v>0.10326086956521739</v>
      </c>
      <c r="AC236" s="31">
        <v>0</v>
      </c>
      <c r="AD236" s="31">
        <v>0</v>
      </c>
      <c r="AE236" s="31">
        <v>0</v>
      </c>
      <c r="AF236" t="s">
        <v>160</v>
      </c>
      <c r="AG236" s="32">
        <v>4</v>
      </c>
      <c r="AH236"/>
    </row>
    <row r="237" spans="1:34" x14ac:dyDescent="0.25">
      <c r="A237" t="s">
        <v>902</v>
      </c>
      <c r="B237" t="s">
        <v>322</v>
      </c>
      <c r="C237" t="s">
        <v>619</v>
      </c>
      <c r="D237" t="s">
        <v>827</v>
      </c>
      <c r="E237" s="31">
        <v>73.586956521739125</v>
      </c>
      <c r="F237" s="31">
        <v>4.2306883308714935</v>
      </c>
      <c r="G237" s="31">
        <v>3.8349630723781396</v>
      </c>
      <c r="H237" s="31">
        <v>0.6897090103397342</v>
      </c>
      <c r="I237" s="31">
        <v>0.567440177252585</v>
      </c>
      <c r="J237" s="31">
        <v>311.32347826086965</v>
      </c>
      <c r="K237" s="31">
        <v>282.20326086956527</v>
      </c>
      <c r="L237" s="31">
        <v>50.753586956521744</v>
      </c>
      <c r="M237" s="31">
        <v>41.756195652173915</v>
      </c>
      <c r="N237" s="31">
        <v>3.1263043478260863</v>
      </c>
      <c r="O237" s="31">
        <v>5.8710869565217401</v>
      </c>
      <c r="P237" s="31">
        <v>88.374021739130484</v>
      </c>
      <c r="Q237" s="31">
        <v>68.251195652173962</v>
      </c>
      <c r="R237" s="31">
        <v>20.122826086956529</v>
      </c>
      <c r="S237" s="31">
        <v>172.19586956521741</v>
      </c>
      <c r="T237" s="31">
        <v>169.79021739130437</v>
      </c>
      <c r="U237" s="31">
        <v>2.405652173913043</v>
      </c>
      <c r="V237" s="31">
        <v>0</v>
      </c>
      <c r="W237" s="31">
        <v>13.959021739130435</v>
      </c>
      <c r="X237" s="31">
        <v>6.1231521739130423</v>
      </c>
      <c r="Y237" s="31">
        <v>0</v>
      </c>
      <c r="Z237" s="31">
        <v>0</v>
      </c>
      <c r="AA237" s="31">
        <v>4.5079347826086948</v>
      </c>
      <c r="AB237" s="31">
        <v>0.17391304347826086</v>
      </c>
      <c r="AC237" s="31">
        <v>3.1540217391304348</v>
      </c>
      <c r="AD237" s="31">
        <v>0</v>
      </c>
      <c r="AE237" s="31">
        <v>0</v>
      </c>
      <c r="AF237" t="s">
        <v>9</v>
      </c>
      <c r="AG237" s="32">
        <v>4</v>
      </c>
      <c r="AH237"/>
    </row>
    <row r="238" spans="1:34" x14ac:dyDescent="0.25">
      <c r="A238" t="s">
        <v>902</v>
      </c>
      <c r="B238" t="s">
        <v>409</v>
      </c>
      <c r="C238" t="s">
        <v>683</v>
      </c>
      <c r="D238" t="s">
        <v>779</v>
      </c>
      <c r="E238" s="31">
        <v>102.48913043478261</v>
      </c>
      <c r="F238" s="31">
        <v>3.505645349453812</v>
      </c>
      <c r="G238" s="31">
        <v>3.1374536005939127</v>
      </c>
      <c r="H238" s="31">
        <v>0.5137777070739209</v>
      </c>
      <c r="I238" s="31">
        <v>0.20792130660727537</v>
      </c>
      <c r="J238" s="31">
        <v>359.29054347826082</v>
      </c>
      <c r="K238" s="31">
        <v>321.55489130434785</v>
      </c>
      <c r="L238" s="31">
        <v>52.656630434782606</v>
      </c>
      <c r="M238" s="31">
        <v>21.309673913043472</v>
      </c>
      <c r="N238" s="31">
        <v>25.868695652173916</v>
      </c>
      <c r="O238" s="31">
        <v>5.4782608695652177</v>
      </c>
      <c r="P238" s="31">
        <v>115.05521739130434</v>
      </c>
      <c r="Q238" s="31">
        <v>108.66652173913043</v>
      </c>
      <c r="R238" s="31">
        <v>6.3886956521739116</v>
      </c>
      <c r="S238" s="31">
        <v>191.57869565217391</v>
      </c>
      <c r="T238" s="31">
        <v>180.11500000000001</v>
      </c>
      <c r="U238" s="31">
        <v>11.463695652173909</v>
      </c>
      <c r="V238" s="31">
        <v>0</v>
      </c>
      <c r="W238" s="31">
        <v>12.980760869565218</v>
      </c>
      <c r="X238" s="31">
        <v>0.15217391304347827</v>
      </c>
      <c r="Y238" s="31">
        <v>0</v>
      </c>
      <c r="Z238" s="31">
        <v>0</v>
      </c>
      <c r="AA238" s="31">
        <v>11.194347826086958</v>
      </c>
      <c r="AB238" s="31">
        <v>7.6086956521739135E-2</v>
      </c>
      <c r="AC238" s="31">
        <v>1.5581521739130435</v>
      </c>
      <c r="AD238" s="31">
        <v>0</v>
      </c>
      <c r="AE238" s="31">
        <v>0</v>
      </c>
      <c r="AF238" t="s">
        <v>97</v>
      </c>
      <c r="AG238" s="32">
        <v>4</v>
      </c>
      <c r="AH238"/>
    </row>
    <row r="239" spans="1:34" x14ac:dyDescent="0.25">
      <c r="A239" t="s">
        <v>902</v>
      </c>
      <c r="B239" t="s">
        <v>496</v>
      </c>
      <c r="C239" t="s">
        <v>745</v>
      </c>
      <c r="D239" t="s">
        <v>808</v>
      </c>
      <c r="E239" s="31">
        <v>75.967391304347828</v>
      </c>
      <c r="F239" s="31">
        <v>3.4867033910430676</v>
      </c>
      <c r="G239" s="31">
        <v>3.132396623265131</v>
      </c>
      <c r="H239" s="31">
        <v>0.39996136786378594</v>
      </c>
      <c r="I239" s="31">
        <v>0.17181857204177992</v>
      </c>
      <c r="J239" s="31">
        <v>264.87576086956523</v>
      </c>
      <c r="K239" s="31">
        <v>237.96</v>
      </c>
      <c r="L239" s="31">
        <v>30.384021739130436</v>
      </c>
      <c r="M239" s="31">
        <v>13.052608695652173</v>
      </c>
      <c r="N239" s="31">
        <v>11.787934782608696</v>
      </c>
      <c r="O239" s="31">
        <v>5.5434782608695654</v>
      </c>
      <c r="P239" s="31">
        <v>80.052608695652168</v>
      </c>
      <c r="Q239" s="31">
        <v>70.468260869565214</v>
      </c>
      <c r="R239" s="31">
        <v>9.5843478260869546</v>
      </c>
      <c r="S239" s="31">
        <v>154.43913043478264</v>
      </c>
      <c r="T239" s="31">
        <v>121.89021739130436</v>
      </c>
      <c r="U239" s="31">
        <v>32.548913043478272</v>
      </c>
      <c r="V239" s="31">
        <v>0</v>
      </c>
      <c r="W239" s="31">
        <v>0.1358695652173913</v>
      </c>
      <c r="X239" s="31">
        <v>0</v>
      </c>
      <c r="Y239" s="31">
        <v>0</v>
      </c>
      <c r="Z239" s="31">
        <v>0</v>
      </c>
      <c r="AA239" s="31">
        <v>0</v>
      </c>
      <c r="AB239" s="31">
        <v>0.1358695652173913</v>
      </c>
      <c r="AC239" s="31">
        <v>0</v>
      </c>
      <c r="AD239" s="31">
        <v>0</v>
      </c>
      <c r="AE239" s="31">
        <v>0</v>
      </c>
      <c r="AF239" t="s">
        <v>185</v>
      </c>
      <c r="AG239" s="32">
        <v>4</v>
      </c>
      <c r="AH239"/>
    </row>
    <row r="240" spans="1:34" x14ac:dyDescent="0.25">
      <c r="A240" t="s">
        <v>902</v>
      </c>
      <c r="B240" t="s">
        <v>357</v>
      </c>
      <c r="C240" t="s">
        <v>683</v>
      </c>
      <c r="D240" t="s">
        <v>779</v>
      </c>
      <c r="E240" s="31">
        <v>108.73913043478261</v>
      </c>
      <c r="F240" s="31">
        <v>2.9915803678528583</v>
      </c>
      <c r="G240" s="31">
        <v>2.6115363854458207</v>
      </c>
      <c r="H240" s="31">
        <v>0.37117353058776498</v>
      </c>
      <c r="I240" s="31">
        <v>0.20237804878048787</v>
      </c>
      <c r="J240" s="31">
        <v>325.30184782608688</v>
      </c>
      <c r="K240" s="31">
        <v>283.97619565217383</v>
      </c>
      <c r="L240" s="31">
        <v>40.361086956521746</v>
      </c>
      <c r="M240" s="31">
        <v>22.006413043478268</v>
      </c>
      <c r="N240" s="31">
        <v>12.615543478260872</v>
      </c>
      <c r="O240" s="31">
        <v>5.7391304347826084</v>
      </c>
      <c r="P240" s="31">
        <v>106.54336956521735</v>
      </c>
      <c r="Q240" s="31">
        <v>83.572391304347789</v>
      </c>
      <c r="R240" s="31">
        <v>22.970978260869565</v>
      </c>
      <c r="S240" s="31">
        <v>178.39739130434782</v>
      </c>
      <c r="T240" s="31">
        <v>177.0536956521739</v>
      </c>
      <c r="U240" s="31">
        <v>1.3436956521739132</v>
      </c>
      <c r="V240" s="31">
        <v>0</v>
      </c>
      <c r="W240" s="31">
        <v>0.21739130434782608</v>
      </c>
      <c r="X240" s="31">
        <v>0.17391304347826086</v>
      </c>
      <c r="Y240" s="31">
        <v>0</v>
      </c>
      <c r="Z240" s="31">
        <v>0</v>
      </c>
      <c r="AA240" s="31">
        <v>0</v>
      </c>
      <c r="AB240" s="31">
        <v>4.3478260869565216E-2</v>
      </c>
      <c r="AC240" s="31">
        <v>0</v>
      </c>
      <c r="AD240" s="31">
        <v>0</v>
      </c>
      <c r="AE240" s="31">
        <v>0</v>
      </c>
      <c r="AF240" t="s">
        <v>44</v>
      </c>
      <c r="AG240" s="32">
        <v>4</v>
      </c>
      <c r="AH240"/>
    </row>
    <row r="241" spans="1:34" x14ac:dyDescent="0.25">
      <c r="A241" t="s">
        <v>902</v>
      </c>
      <c r="B241" t="s">
        <v>353</v>
      </c>
      <c r="C241" t="s">
        <v>703</v>
      </c>
      <c r="D241" t="s">
        <v>800</v>
      </c>
      <c r="E241" s="31">
        <v>123.68478260869566</v>
      </c>
      <c r="F241" s="31">
        <v>3.5020660866508471</v>
      </c>
      <c r="G241" s="31">
        <v>3.1746287019949015</v>
      </c>
      <c r="H241" s="31">
        <v>0.4528860181035238</v>
      </c>
      <c r="I241" s="31">
        <v>0.15082256788821505</v>
      </c>
      <c r="J241" s="31">
        <v>433.15228260869554</v>
      </c>
      <c r="K241" s="31">
        <v>392.65326086956509</v>
      </c>
      <c r="L241" s="31">
        <v>56.015108695652145</v>
      </c>
      <c r="M241" s="31">
        <v>18.654456521739121</v>
      </c>
      <c r="N241" s="31">
        <v>31.882391304347809</v>
      </c>
      <c r="O241" s="31">
        <v>5.4782608695652177</v>
      </c>
      <c r="P241" s="31">
        <v>150.21369565217381</v>
      </c>
      <c r="Q241" s="31">
        <v>147.07532608695641</v>
      </c>
      <c r="R241" s="31">
        <v>3.1383695652173915</v>
      </c>
      <c r="S241" s="31">
        <v>226.92347826086956</v>
      </c>
      <c r="T241" s="31">
        <v>219.52923913043477</v>
      </c>
      <c r="U241" s="31">
        <v>7.3942391304347845</v>
      </c>
      <c r="V241" s="31">
        <v>0</v>
      </c>
      <c r="W241" s="31">
        <v>0.14130434782608695</v>
      </c>
      <c r="X241" s="31">
        <v>0</v>
      </c>
      <c r="Y241" s="31">
        <v>0</v>
      </c>
      <c r="Z241" s="31">
        <v>0</v>
      </c>
      <c r="AA241" s="31">
        <v>0</v>
      </c>
      <c r="AB241" s="31">
        <v>0.14130434782608695</v>
      </c>
      <c r="AC241" s="31">
        <v>0</v>
      </c>
      <c r="AD241" s="31">
        <v>0</v>
      </c>
      <c r="AE241" s="31">
        <v>0</v>
      </c>
      <c r="AF241" t="s">
        <v>40</v>
      </c>
      <c r="AG241" s="32">
        <v>4</v>
      </c>
      <c r="AH241"/>
    </row>
    <row r="242" spans="1:34" x14ac:dyDescent="0.25">
      <c r="A242" t="s">
        <v>902</v>
      </c>
      <c r="B242" t="s">
        <v>461</v>
      </c>
      <c r="C242" t="s">
        <v>734</v>
      </c>
      <c r="D242" t="s">
        <v>799</v>
      </c>
      <c r="E242" s="31">
        <v>60.771739130434781</v>
      </c>
      <c r="F242" s="31">
        <v>3.3716133071006977</v>
      </c>
      <c r="G242" s="31">
        <v>3.0535360400643894</v>
      </c>
      <c r="H242" s="31">
        <v>0.35078340189590418</v>
      </c>
      <c r="I242" s="31">
        <v>0.13758361652656059</v>
      </c>
      <c r="J242" s="31">
        <v>204.89880434782609</v>
      </c>
      <c r="K242" s="31">
        <v>185.56869565217391</v>
      </c>
      <c r="L242" s="31">
        <v>21.317717391304349</v>
      </c>
      <c r="M242" s="31">
        <v>8.3611956521739152</v>
      </c>
      <c r="N242" s="31">
        <v>7.9565217391304346</v>
      </c>
      <c r="O242" s="31">
        <v>5</v>
      </c>
      <c r="P242" s="31">
        <v>72.255978260869554</v>
      </c>
      <c r="Q242" s="31">
        <v>65.88239130434782</v>
      </c>
      <c r="R242" s="31">
        <v>6.3735869565217396</v>
      </c>
      <c r="S242" s="31">
        <v>111.32510869565219</v>
      </c>
      <c r="T242" s="31">
        <v>98.916630434782633</v>
      </c>
      <c r="U242" s="31">
        <v>12.408478260869554</v>
      </c>
      <c r="V242" s="31">
        <v>0</v>
      </c>
      <c r="W242" s="31">
        <v>0.15489130434782608</v>
      </c>
      <c r="X242" s="31">
        <v>0</v>
      </c>
      <c r="Y242" s="31">
        <v>0</v>
      </c>
      <c r="Z242" s="31">
        <v>0</v>
      </c>
      <c r="AA242" s="31">
        <v>0</v>
      </c>
      <c r="AB242" s="31">
        <v>0.15489130434782608</v>
      </c>
      <c r="AC242" s="31">
        <v>0</v>
      </c>
      <c r="AD242" s="31">
        <v>0</v>
      </c>
      <c r="AE242" s="31">
        <v>0</v>
      </c>
      <c r="AF242" t="s">
        <v>149</v>
      </c>
      <c r="AG242" s="32">
        <v>4</v>
      </c>
      <c r="AH242"/>
    </row>
    <row r="243" spans="1:34" x14ac:dyDescent="0.25">
      <c r="A243" t="s">
        <v>902</v>
      </c>
      <c r="B243" t="s">
        <v>359</v>
      </c>
      <c r="C243" t="s">
        <v>709</v>
      </c>
      <c r="D243" t="s">
        <v>841</v>
      </c>
      <c r="E243" s="31">
        <v>102.94565217391305</v>
      </c>
      <c r="F243" s="31">
        <v>3.3356667722521376</v>
      </c>
      <c r="G243" s="31">
        <v>2.922286981311371</v>
      </c>
      <c r="H243" s="31">
        <v>0.46090275578080458</v>
      </c>
      <c r="I243" s="31">
        <v>0.24838454228698134</v>
      </c>
      <c r="J243" s="31">
        <v>343.39239130434777</v>
      </c>
      <c r="K243" s="31">
        <v>300.83673913043475</v>
      </c>
      <c r="L243" s="31">
        <v>47.447934782608698</v>
      </c>
      <c r="M243" s="31">
        <v>25.570108695652177</v>
      </c>
      <c r="N243" s="31">
        <v>16.138695652173912</v>
      </c>
      <c r="O243" s="31">
        <v>5.7391304347826084</v>
      </c>
      <c r="P243" s="31">
        <v>125.32978260869564</v>
      </c>
      <c r="Q243" s="31">
        <v>104.65195652173912</v>
      </c>
      <c r="R243" s="31">
        <v>20.677826086956522</v>
      </c>
      <c r="S243" s="31">
        <v>170.61467391304348</v>
      </c>
      <c r="T243" s="31">
        <v>159.23576086956521</v>
      </c>
      <c r="U243" s="31">
        <v>11.378913043478262</v>
      </c>
      <c r="V243" s="31">
        <v>0</v>
      </c>
      <c r="W243" s="31">
        <v>0.19565217391304346</v>
      </c>
      <c r="X243" s="31">
        <v>0.13043478260869565</v>
      </c>
      <c r="Y243" s="31">
        <v>0</v>
      </c>
      <c r="Z243" s="31">
        <v>0</v>
      </c>
      <c r="AA243" s="31">
        <v>0</v>
      </c>
      <c r="AB243" s="31">
        <v>6.5217391304347824E-2</v>
      </c>
      <c r="AC243" s="31">
        <v>0</v>
      </c>
      <c r="AD243" s="31">
        <v>0</v>
      </c>
      <c r="AE243" s="31">
        <v>0</v>
      </c>
      <c r="AF243" t="s">
        <v>46</v>
      </c>
      <c r="AG243" s="32">
        <v>4</v>
      </c>
      <c r="AH243"/>
    </row>
    <row r="244" spans="1:34" x14ac:dyDescent="0.25">
      <c r="A244" t="s">
        <v>902</v>
      </c>
      <c r="B244" t="s">
        <v>477</v>
      </c>
      <c r="C244" t="s">
        <v>739</v>
      </c>
      <c r="D244" t="s">
        <v>845</v>
      </c>
      <c r="E244" s="31">
        <v>80.847826086956516</v>
      </c>
      <c r="F244" s="31">
        <v>3.2592780317289591</v>
      </c>
      <c r="G244" s="31">
        <v>3.019563054584566</v>
      </c>
      <c r="H244" s="31">
        <v>0.65586179080397955</v>
      </c>
      <c r="I244" s="31">
        <v>0.41708792686205975</v>
      </c>
      <c r="J244" s="31">
        <v>263.50554347826085</v>
      </c>
      <c r="K244" s="31">
        <v>244.12510869565219</v>
      </c>
      <c r="L244" s="31">
        <v>53.024999999999999</v>
      </c>
      <c r="M244" s="31">
        <v>33.720652173913045</v>
      </c>
      <c r="N244" s="31">
        <v>14.630434782608695</v>
      </c>
      <c r="O244" s="31">
        <v>4.6739130434782608</v>
      </c>
      <c r="P244" s="31">
        <v>65.043804347826068</v>
      </c>
      <c r="Q244" s="31">
        <v>64.967717391304333</v>
      </c>
      <c r="R244" s="31">
        <v>7.6086956521739135E-2</v>
      </c>
      <c r="S244" s="31">
        <v>145.4367391304348</v>
      </c>
      <c r="T244" s="31">
        <v>139.94500000000002</v>
      </c>
      <c r="U244" s="31">
        <v>5.491739130434782</v>
      </c>
      <c r="V244" s="31">
        <v>0</v>
      </c>
      <c r="W244" s="31">
        <v>0.13043478260869565</v>
      </c>
      <c r="X244" s="31">
        <v>5.434782608695652E-2</v>
      </c>
      <c r="Y244" s="31">
        <v>0</v>
      </c>
      <c r="Z244" s="31">
        <v>0</v>
      </c>
      <c r="AA244" s="31">
        <v>0</v>
      </c>
      <c r="AB244" s="31">
        <v>7.6086956521739135E-2</v>
      </c>
      <c r="AC244" s="31">
        <v>0</v>
      </c>
      <c r="AD244" s="31">
        <v>0</v>
      </c>
      <c r="AE244" s="31">
        <v>0</v>
      </c>
      <c r="AF244" t="s">
        <v>165</v>
      </c>
      <c r="AG244" s="32">
        <v>4</v>
      </c>
      <c r="AH244"/>
    </row>
    <row r="245" spans="1:34" x14ac:dyDescent="0.25">
      <c r="A245" t="s">
        <v>902</v>
      </c>
      <c r="B245" t="s">
        <v>470</v>
      </c>
      <c r="C245" t="s">
        <v>737</v>
      </c>
      <c r="D245" t="s">
        <v>780</v>
      </c>
      <c r="E245" s="31">
        <v>81.380434782608702</v>
      </c>
      <c r="F245" s="31">
        <v>3.0878041939361545</v>
      </c>
      <c r="G245" s="31">
        <v>2.7597862962468263</v>
      </c>
      <c r="H245" s="31">
        <v>0.65665820755977011</v>
      </c>
      <c r="I245" s="31">
        <v>0.33037665286496576</v>
      </c>
      <c r="J245" s="31">
        <v>251.28684782608687</v>
      </c>
      <c r="K245" s="31">
        <v>224.59260869565207</v>
      </c>
      <c r="L245" s="31">
        <v>53.439130434782598</v>
      </c>
      <c r="M245" s="31">
        <v>26.8861956521739</v>
      </c>
      <c r="N245" s="31">
        <v>20.813804347826089</v>
      </c>
      <c r="O245" s="31">
        <v>5.7391304347826084</v>
      </c>
      <c r="P245" s="31">
        <v>71.568586956521742</v>
      </c>
      <c r="Q245" s="31">
        <v>71.427282608695648</v>
      </c>
      <c r="R245" s="31">
        <v>0.14130434782608695</v>
      </c>
      <c r="S245" s="31">
        <v>126.27913043478254</v>
      </c>
      <c r="T245" s="31">
        <v>124.66293478260863</v>
      </c>
      <c r="U245" s="31">
        <v>1.6161956521739127</v>
      </c>
      <c r="V245" s="31">
        <v>0</v>
      </c>
      <c r="W245" s="31">
        <v>0.14130434782608695</v>
      </c>
      <c r="X245" s="31">
        <v>0</v>
      </c>
      <c r="Y245" s="31">
        <v>0</v>
      </c>
      <c r="Z245" s="31">
        <v>0</v>
      </c>
      <c r="AA245" s="31">
        <v>0</v>
      </c>
      <c r="AB245" s="31">
        <v>0.14130434782608695</v>
      </c>
      <c r="AC245" s="31">
        <v>0</v>
      </c>
      <c r="AD245" s="31">
        <v>0</v>
      </c>
      <c r="AE245" s="31">
        <v>0</v>
      </c>
      <c r="AF245" t="s">
        <v>158</v>
      </c>
      <c r="AG245" s="32">
        <v>4</v>
      </c>
      <c r="AH245"/>
    </row>
    <row r="246" spans="1:34" x14ac:dyDescent="0.25">
      <c r="A246" t="s">
        <v>902</v>
      </c>
      <c r="B246" t="s">
        <v>315</v>
      </c>
      <c r="C246" t="s">
        <v>699</v>
      </c>
      <c r="D246" t="s">
        <v>801</v>
      </c>
      <c r="E246" s="31">
        <v>41.336956521739133</v>
      </c>
      <c r="F246" s="31">
        <v>4.9679858006836701</v>
      </c>
      <c r="G246" s="31">
        <v>4.514659479358401</v>
      </c>
      <c r="H246" s="31">
        <v>1.2266631606626346</v>
      </c>
      <c r="I246" s="31">
        <v>0.77333683933736519</v>
      </c>
      <c r="J246" s="31">
        <v>205.36141304347825</v>
      </c>
      <c r="K246" s="31">
        <v>186.62228260869566</v>
      </c>
      <c r="L246" s="31">
        <v>50.70652173913043</v>
      </c>
      <c r="M246" s="31">
        <v>31.967391304347824</v>
      </c>
      <c r="N246" s="31">
        <v>13.956521739130435</v>
      </c>
      <c r="O246" s="31">
        <v>4.7826086956521738</v>
      </c>
      <c r="P246" s="31">
        <v>67.779891304347828</v>
      </c>
      <c r="Q246" s="31">
        <v>67.779891304347828</v>
      </c>
      <c r="R246" s="31">
        <v>0</v>
      </c>
      <c r="S246" s="31">
        <v>86.875</v>
      </c>
      <c r="T246" s="31">
        <v>86.875</v>
      </c>
      <c r="U246" s="31">
        <v>0</v>
      </c>
      <c r="V246" s="31">
        <v>0</v>
      </c>
      <c r="W246" s="31">
        <v>0</v>
      </c>
      <c r="X246" s="31">
        <v>0</v>
      </c>
      <c r="Y246" s="31">
        <v>0</v>
      </c>
      <c r="Z246" s="31">
        <v>0</v>
      </c>
      <c r="AA246" s="31">
        <v>0</v>
      </c>
      <c r="AB246" s="31">
        <v>0</v>
      </c>
      <c r="AC246" s="31">
        <v>0</v>
      </c>
      <c r="AD246" s="31">
        <v>0</v>
      </c>
      <c r="AE246" s="31">
        <v>0</v>
      </c>
      <c r="AF246" t="s">
        <v>2</v>
      </c>
      <c r="AG246" s="32">
        <v>4</v>
      </c>
      <c r="AH246"/>
    </row>
    <row r="247" spans="1:34" x14ac:dyDescent="0.25">
      <c r="A247" t="s">
        <v>902</v>
      </c>
      <c r="B247" t="s">
        <v>375</v>
      </c>
      <c r="C247" t="s">
        <v>678</v>
      </c>
      <c r="D247" t="s">
        <v>816</v>
      </c>
      <c r="E247" s="31">
        <v>75.706521739130437</v>
      </c>
      <c r="F247" s="31">
        <v>2.8029289303661167</v>
      </c>
      <c r="G247" s="31">
        <v>2.6500689160086148</v>
      </c>
      <c r="H247" s="31">
        <v>0.1866848528356066</v>
      </c>
      <c r="I247" s="31">
        <v>0.10649533381191673</v>
      </c>
      <c r="J247" s="31">
        <v>212.20000000000005</v>
      </c>
      <c r="K247" s="31">
        <v>200.62750000000003</v>
      </c>
      <c r="L247" s="31">
        <v>14.133260869565216</v>
      </c>
      <c r="M247" s="31">
        <v>8.0623913043478268</v>
      </c>
      <c r="N247" s="31">
        <v>1.5445652173913043</v>
      </c>
      <c r="O247" s="31">
        <v>4.5263043478260867</v>
      </c>
      <c r="P247" s="31">
        <v>82.396304347826089</v>
      </c>
      <c r="Q247" s="31">
        <v>76.894673913043476</v>
      </c>
      <c r="R247" s="31">
        <v>5.5016304347826095</v>
      </c>
      <c r="S247" s="31">
        <v>115.67043478260872</v>
      </c>
      <c r="T247" s="31">
        <v>115.67043478260872</v>
      </c>
      <c r="U247" s="31">
        <v>0</v>
      </c>
      <c r="V247" s="31">
        <v>0</v>
      </c>
      <c r="W247" s="31">
        <v>0</v>
      </c>
      <c r="X247" s="31">
        <v>0</v>
      </c>
      <c r="Y247" s="31">
        <v>0</v>
      </c>
      <c r="Z247" s="31">
        <v>0</v>
      </c>
      <c r="AA247" s="31">
        <v>0</v>
      </c>
      <c r="AB247" s="31">
        <v>0</v>
      </c>
      <c r="AC247" s="31">
        <v>0</v>
      </c>
      <c r="AD247" s="31">
        <v>0</v>
      </c>
      <c r="AE247" s="31">
        <v>0</v>
      </c>
      <c r="AF247" t="s">
        <v>62</v>
      </c>
      <c r="AG247" s="32">
        <v>4</v>
      </c>
      <c r="AH247"/>
    </row>
    <row r="248" spans="1:34" x14ac:dyDescent="0.25">
      <c r="A248" t="s">
        <v>902</v>
      </c>
      <c r="B248" t="s">
        <v>490</v>
      </c>
      <c r="C248" t="s">
        <v>743</v>
      </c>
      <c r="D248" t="s">
        <v>796</v>
      </c>
      <c r="E248" s="31">
        <v>58.706521739130437</v>
      </c>
      <c r="F248" s="31">
        <v>3.213192001481207</v>
      </c>
      <c r="G248" s="31">
        <v>2.6438733567857797</v>
      </c>
      <c r="H248" s="31">
        <v>0.69870949824106643</v>
      </c>
      <c r="I248" s="31">
        <v>0.2459359377892982</v>
      </c>
      <c r="J248" s="31">
        <v>188.63532608695652</v>
      </c>
      <c r="K248" s="31">
        <v>155.21260869565214</v>
      </c>
      <c r="L248" s="31">
        <v>41.018804347826084</v>
      </c>
      <c r="M248" s="31">
        <v>14.438043478260866</v>
      </c>
      <c r="N248" s="31">
        <v>22.754673913043472</v>
      </c>
      <c r="O248" s="31">
        <v>3.8260869565217392</v>
      </c>
      <c r="P248" s="31">
        <v>37.982282608695648</v>
      </c>
      <c r="Q248" s="31">
        <v>31.14032608695652</v>
      </c>
      <c r="R248" s="31">
        <v>6.8419565217391307</v>
      </c>
      <c r="S248" s="31">
        <v>109.63423913043476</v>
      </c>
      <c r="T248" s="31">
        <v>109.63423913043476</v>
      </c>
      <c r="U248" s="31">
        <v>0</v>
      </c>
      <c r="V248" s="31">
        <v>0</v>
      </c>
      <c r="W248" s="31">
        <v>0</v>
      </c>
      <c r="X248" s="31">
        <v>0</v>
      </c>
      <c r="Y248" s="31">
        <v>0</v>
      </c>
      <c r="Z248" s="31">
        <v>0</v>
      </c>
      <c r="AA248" s="31">
        <v>0</v>
      </c>
      <c r="AB248" s="31">
        <v>0</v>
      </c>
      <c r="AC248" s="31">
        <v>0</v>
      </c>
      <c r="AD248" s="31">
        <v>0</v>
      </c>
      <c r="AE248" s="31">
        <v>0</v>
      </c>
      <c r="AF248" t="s">
        <v>178</v>
      </c>
      <c r="AG248" s="32">
        <v>4</v>
      </c>
      <c r="AH248"/>
    </row>
    <row r="249" spans="1:34" x14ac:dyDescent="0.25">
      <c r="A249" t="s">
        <v>902</v>
      </c>
      <c r="B249" t="s">
        <v>503</v>
      </c>
      <c r="C249" t="s">
        <v>748</v>
      </c>
      <c r="D249" t="s">
        <v>801</v>
      </c>
      <c r="E249" s="31">
        <v>85.130434782608702</v>
      </c>
      <c r="F249" s="31">
        <v>3.3343130745658818</v>
      </c>
      <c r="G249" s="31">
        <v>2.9715666496424911</v>
      </c>
      <c r="H249" s="31">
        <v>0.39478804902962189</v>
      </c>
      <c r="I249" s="31">
        <v>0.15687691521961178</v>
      </c>
      <c r="J249" s="31">
        <v>283.85152173913031</v>
      </c>
      <c r="K249" s="31">
        <v>252.97076086956511</v>
      </c>
      <c r="L249" s="31">
        <v>33.608478260869553</v>
      </c>
      <c r="M249" s="31">
        <v>13.354999999999995</v>
      </c>
      <c r="N249" s="31">
        <v>14.949130434782605</v>
      </c>
      <c r="O249" s="31">
        <v>5.3043478260869561</v>
      </c>
      <c r="P249" s="31">
        <v>77.814782608695666</v>
      </c>
      <c r="Q249" s="31">
        <v>67.187500000000014</v>
      </c>
      <c r="R249" s="31">
        <v>10.627282608695651</v>
      </c>
      <c r="S249" s="31">
        <v>172.42826086956509</v>
      </c>
      <c r="T249" s="31">
        <v>162.26858695652163</v>
      </c>
      <c r="U249" s="31">
        <v>0</v>
      </c>
      <c r="V249" s="31">
        <v>10.159673913043473</v>
      </c>
      <c r="W249" s="31">
        <v>1.3043478260869565</v>
      </c>
      <c r="X249" s="31">
        <v>0</v>
      </c>
      <c r="Y249" s="31">
        <v>0</v>
      </c>
      <c r="Z249" s="31">
        <v>1.3043478260869565</v>
      </c>
      <c r="AA249" s="31">
        <v>0</v>
      </c>
      <c r="AB249" s="31">
        <v>0</v>
      </c>
      <c r="AC249" s="31">
        <v>0</v>
      </c>
      <c r="AD249" s="31">
        <v>0</v>
      </c>
      <c r="AE249" s="31">
        <v>0</v>
      </c>
      <c r="AF249" t="s">
        <v>192</v>
      </c>
      <c r="AG249" s="32">
        <v>4</v>
      </c>
      <c r="AH249"/>
    </row>
    <row r="250" spans="1:34" x14ac:dyDescent="0.25">
      <c r="A250" t="s">
        <v>902</v>
      </c>
      <c r="B250" t="s">
        <v>567</v>
      </c>
      <c r="C250" t="s">
        <v>684</v>
      </c>
      <c r="D250" t="s">
        <v>810</v>
      </c>
      <c r="E250" s="31">
        <v>49</v>
      </c>
      <c r="F250" s="31">
        <v>4.6817746228926369</v>
      </c>
      <c r="G250" s="31">
        <v>4.0051419698314126</v>
      </c>
      <c r="H250" s="31">
        <v>1.5271206743566996</v>
      </c>
      <c r="I250" s="31">
        <v>1.0330878438331856</v>
      </c>
      <c r="J250" s="31">
        <v>229.4069565217392</v>
      </c>
      <c r="K250" s="31">
        <v>196.2519565217392</v>
      </c>
      <c r="L250" s="31">
        <v>74.828913043478281</v>
      </c>
      <c r="M250" s="31">
        <v>50.621304347826097</v>
      </c>
      <c r="N250" s="31">
        <v>13.779347826086957</v>
      </c>
      <c r="O250" s="31">
        <v>10.428260869565218</v>
      </c>
      <c r="P250" s="31">
        <v>48.412065217391323</v>
      </c>
      <c r="Q250" s="31">
        <v>39.464673913043498</v>
      </c>
      <c r="R250" s="31">
        <v>8.9473913043478266</v>
      </c>
      <c r="S250" s="31">
        <v>106.16597826086959</v>
      </c>
      <c r="T250" s="31">
        <v>106.16597826086959</v>
      </c>
      <c r="U250" s="31">
        <v>0</v>
      </c>
      <c r="V250" s="31">
        <v>0</v>
      </c>
      <c r="W250" s="31">
        <v>0</v>
      </c>
      <c r="X250" s="31">
        <v>0</v>
      </c>
      <c r="Y250" s="31">
        <v>0</v>
      </c>
      <c r="Z250" s="31">
        <v>0</v>
      </c>
      <c r="AA250" s="31">
        <v>0</v>
      </c>
      <c r="AB250" s="31">
        <v>0</v>
      </c>
      <c r="AC250" s="31">
        <v>0</v>
      </c>
      <c r="AD250" s="31">
        <v>0</v>
      </c>
      <c r="AE250" s="31">
        <v>0</v>
      </c>
      <c r="AF250" t="s">
        <v>259</v>
      </c>
      <c r="AG250" s="32">
        <v>4</v>
      </c>
      <c r="AH250"/>
    </row>
    <row r="251" spans="1:34" x14ac:dyDescent="0.25">
      <c r="A251" t="s">
        <v>902</v>
      </c>
      <c r="B251" t="s">
        <v>389</v>
      </c>
      <c r="C251" t="s">
        <v>695</v>
      </c>
      <c r="D251" t="s">
        <v>842</v>
      </c>
      <c r="E251" s="31">
        <v>64.5</v>
      </c>
      <c r="F251" s="31">
        <v>3.6767559824738787</v>
      </c>
      <c r="G251" s="31">
        <v>3.2812318840579704</v>
      </c>
      <c r="H251" s="31">
        <v>0.7186653185035391</v>
      </c>
      <c r="I251" s="31">
        <v>0.48408493427704763</v>
      </c>
      <c r="J251" s="31">
        <v>237.15076086956518</v>
      </c>
      <c r="K251" s="31">
        <v>211.63945652173908</v>
      </c>
      <c r="L251" s="31">
        <v>46.353913043478272</v>
      </c>
      <c r="M251" s="31">
        <v>31.223478260869573</v>
      </c>
      <c r="N251" s="31">
        <v>8.8695652173913047</v>
      </c>
      <c r="O251" s="31">
        <v>6.2608695652173916</v>
      </c>
      <c r="P251" s="31">
        <v>70.241847826086911</v>
      </c>
      <c r="Q251" s="31">
        <v>59.860978260869523</v>
      </c>
      <c r="R251" s="31">
        <v>10.380869565217392</v>
      </c>
      <c r="S251" s="31">
        <v>120.55499999999999</v>
      </c>
      <c r="T251" s="31">
        <v>110.8691304347826</v>
      </c>
      <c r="U251" s="31">
        <v>9.6858695652173932</v>
      </c>
      <c r="V251" s="31">
        <v>0</v>
      </c>
      <c r="W251" s="31">
        <v>17.216521739130435</v>
      </c>
      <c r="X251" s="31">
        <v>0</v>
      </c>
      <c r="Y251" s="31">
        <v>0</v>
      </c>
      <c r="Z251" s="31">
        <v>0</v>
      </c>
      <c r="AA251" s="31">
        <v>11.685978260869565</v>
      </c>
      <c r="AB251" s="31">
        <v>9.2391304347826081E-2</v>
      </c>
      <c r="AC251" s="31">
        <v>5.4381521739130445</v>
      </c>
      <c r="AD251" s="31">
        <v>0</v>
      </c>
      <c r="AE251" s="31">
        <v>0</v>
      </c>
      <c r="AF251" t="s">
        <v>76</v>
      </c>
      <c r="AG251" s="32">
        <v>4</v>
      </c>
      <c r="AH251"/>
    </row>
    <row r="252" spans="1:34" x14ac:dyDescent="0.25">
      <c r="A252" t="s">
        <v>902</v>
      </c>
      <c r="B252" t="s">
        <v>396</v>
      </c>
      <c r="C252" t="s">
        <v>683</v>
      </c>
      <c r="D252" t="s">
        <v>779</v>
      </c>
      <c r="E252" s="31">
        <v>115.73913043478261</v>
      </c>
      <c r="F252" s="31">
        <v>3.8032081141998502</v>
      </c>
      <c r="G252" s="31">
        <v>3.3979770848985726</v>
      </c>
      <c r="H252" s="31">
        <v>0.39882513148009008</v>
      </c>
      <c r="I252" s="31">
        <v>0.25205484598046574</v>
      </c>
      <c r="J252" s="31">
        <v>440.18000000000006</v>
      </c>
      <c r="K252" s="31">
        <v>393.27891304347827</v>
      </c>
      <c r="L252" s="31">
        <v>46.15967391304347</v>
      </c>
      <c r="M252" s="31">
        <v>29.172608695652166</v>
      </c>
      <c r="N252" s="31">
        <v>12.1175</v>
      </c>
      <c r="O252" s="31">
        <v>4.8695652173913047</v>
      </c>
      <c r="P252" s="31">
        <v>157.62728260869565</v>
      </c>
      <c r="Q252" s="31">
        <v>127.7132608695652</v>
      </c>
      <c r="R252" s="31">
        <v>29.914021739130437</v>
      </c>
      <c r="S252" s="31">
        <v>236.39304347826092</v>
      </c>
      <c r="T252" s="31">
        <v>236.39304347826092</v>
      </c>
      <c r="U252" s="31">
        <v>0</v>
      </c>
      <c r="V252" s="31">
        <v>0</v>
      </c>
      <c r="W252" s="31">
        <v>5.9782608695652176E-2</v>
      </c>
      <c r="X252" s="31">
        <v>0</v>
      </c>
      <c r="Y252" s="31">
        <v>0</v>
      </c>
      <c r="Z252" s="31">
        <v>0</v>
      </c>
      <c r="AA252" s="31">
        <v>0</v>
      </c>
      <c r="AB252" s="31">
        <v>5.9782608695652176E-2</v>
      </c>
      <c r="AC252" s="31">
        <v>0</v>
      </c>
      <c r="AD252" s="31">
        <v>0</v>
      </c>
      <c r="AE252" s="31">
        <v>0</v>
      </c>
      <c r="AF252" t="s">
        <v>83</v>
      </c>
      <c r="AG252" s="32">
        <v>4</v>
      </c>
      <c r="AH252"/>
    </row>
    <row r="253" spans="1:34" x14ac:dyDescent="0.25">
      <c r="A253" t="s">
        <v>902</v>
      </c>
      <c r="B253" t="s">
        <v>572</v>
      </c>
      <c r="C253" t="s">
        <v>656</v>
      </c>
      <c r="D253" t="s">
        <v>779</v>
      </c>
      <c r="E253" s="31">
        <v>30.032608695652176</v>
      </c>
      <c r="F253" s="31">
        <v>3.5818023887079256</v>
      </c>
      <c r="G253" s="31">
        <v>3.2999529496923632</v>
      </c>
      <c r="H253" s="31">
        <v>0.35604415490408975</v>
      </c>
      <c r="I253" s="31">
        <v>0.20132102786825912</v>
      </c>
      <c r="J253" s="31">
        <v>107.57086956521738</v>
      </c>
      <c r="K253" s="31">
        <v>99.106195652173909</v>
      </c>
      <c r="L253" s="31">
        <v>10.692934782608695</v>
      </c>
      <c r="M253" s="31">
        <v>6.0461956521739131</v>
      </c>
      <c r="N253" s="31">
        <v>0.3641304347826087</v>
      </c>
      <c r="O253" s="31">
        <v>4.2826086956521738</v>
      </c>
      <c r="P253" s="31">
        <v>29.092391304347824</v>
      </c>
      <c r="Q253" s="31">
        <v>25.274456521739129</v>
      </c>
      <c r="R253" s="31">
        <v>3.8179347826086958</v>
      </c>
      <c r="S253" s="31">
        <v>67.785543478260863</v>
      </c>
      <c r="T253" s="31">
        <v>67.785543478260863</v>
      </c>
      <c r="U253" s="31">
        <v>0</v>
      </c>
      <c r="V253" s="31">
        <v>0</v>
      </c>
      <c r="W253" s="31">
        <v>18.165760869565219</v>
      </c>
      <c r="X253" s="31">
        <v>0.54347826086956519</v>
      </c>
      <c r="Y253" s="31">
        <v>0</v>
      </c>
      <c r="Z253" s="31">
        <v>0</v>
      </c>
      <c r="AA253" s="31">
        <v>3.5570652173913042</v>
      </c>
      <c r="AB253" s="31">
        <v>0</v>
      </c>
      <c r="AC253" s="31">
        <v>14.065217391304348</v>
      </c>
      <c r="AD253" s="31">
        <v>0</v>
      </c>
      <c r="AE253" s="31">
        <v>0</v>
      </c>
      <c r="AF253" t="s">
        <v>264</v>
      </c>
      <c r="AG253" s="32">
        <v>4</v>
      </c>
      <c r="AH253"/>
    </row>
    <row r="254" spans="1:34" x14ac:dyDescent="0.25">
      <c r="A254" t="s">
        <v>902</v>
      </c>
      <c r="B254" t="s">
        <v>479</v>
      </c>
      <c r="C254" t="s">
        <v>630</v>
      </c>
      <c r="D254" t="s">
        <v>800</v>
      </c>
      <c r="E254" s="31">
        <v>73.195652173913047</v>
      </c>
      <c r="F254" s="31">
        <v>3.1078422928422929</v>
      </c>
      <c r="G254" s="31">
        <v>2.7319290169290165</v>
      </c>
      <c r="H254" s="31">
        <v>0.48595337095337099</v>
      </c>
      <c r="I254" s="31">
        <v>0.33284971784971784</v>
      </c>
      <c r="J254" s="31">
        <v>227.48054347826087</v>
      </c>
      <c r="K254" s="31">
        <v>199.96532608695651</v>
      </c>
      <c r="L254" s="31">
        <v>35.569673913043481</v>
      </c>
      <c r="M254" s="31">
        <v>24.363152173913043</v>
      </c>
      <c r="N254" s="31">
        <v>5.4673913043478262</v>
      </c>
      <c r="O254" s="31">
        <v>5.7391304347826084</v>
      </c>
      <c r="P254" s="31">
        <v>83.812282608695682</v>
      </c>
      <c r="Q254" s="31">
        <v>67.503586956521758</v>
      </c>
      <c r="R254" s="31">
        <v>16.308695652173917</v>
      </c>
      <c r="S254" s="31">
        <v>108.09858695652171</v>
      </c>
      <c r="T254" s="31">
        <v>90.979347826086936</v>
      </c>
      <c r="U254" s="31">
        <v>17.119239130434782</v>
      </c>
      <c r="V254" s="31">
        <v>0</v>
      </c>
      <c r="W254" s="31">
        <v>0.22826086956521741</v>
      </c>
      <c r="X254" s="31">
        <v>7.6086956521739135E-2</v>
      </c>
      <c r="Y254" s="31">
        <v>0</v>
      </c>
      <c r="Z254" s="31">
        <v>0</v>
      </c>
      <c r="AA254" s="31">
        <v>0</v>
      </c>
      <c r="AB254" s="31">
        <v>0.15217391304347827</v>
      </c>
      <c r="AC254" s="31">
        <v>0</v>
      </c>
      <c r="AD254" s="31">
        <v>0</v>
      </c>
      <c r="AE254" s="31">
        <v>0</v>
      </c>
      <c r="AF254" t="s">
        <v>167</v>
      </c>
      <c r="AG254" s="32">
        <v>4</v>
      </c>
      <c r="AH254"/>
    </row>
    <row r="255" spans="1:34" x14ac:dyDescent="0.25">
      <c r="A255" t="s">
        <v>902</v>
      </c>
      <c r="B255" t="s">
        <v>430</v>
      </c>
      <c r="C255" t="s">
        <v>721</v>
      </c>
      <c r="D255" t="s">
        <v>837</v>
      </c>
      <c r="E255" s="31">
        <v>65.978260869565219</v>
      </c>
      <c r="F255" s="31">
        <v>3.7030889621087311</v>
      </c>
      <c r="G255" s="31">
        <v>3.4530477759472817</v>
      </c>
      <c r="H255" s="31">
        <v>0.80453047775947284</v>
      </c>
      <c r="I255" s="31">
        <v>0.55448929159802307</v>
      </c>
      <c r="J255" s="31">
        <v>244.32336956521738</v>
      </c>
      <c r="K255" s="31">
        <v>227.82608695652175</v>
      </c>
      <c r="L255" s="31">
        <v>53.081521739130437</v>
      </c>
      <c r="M255" s="31">
        <v>36.584239130434781</v>
      </c>
      <c r="N255" s="31">
        <v>11.019021739130435</v>
      </c>
      <c r="O255" s="31">
        <v>5.4782608695652177</v>
      </c>
      <c r="P255" s="31">
        <v>68.5625</v>
      </c>
      <c r="Q255" s="31">
        <v>68.5625</v>
      </c>
      <c r="R255" s="31">
        <v>0</v>
      </c>
      <c r="S255" s="31">
        <v>122.67934782608695</v>
      </c>
      <c r="T255" s="31">
        <v>122.67934782608695</v>
      </c>
      <c r="U255" s="31">
        <v>0</v>
      </c>
      <c r="V255" s="31">
        <v>0</v>
      </c>
      <c r="W255" s="31">
        <v>0</v>
      </c>
      <c r="X255" s="31">
        <v>0</v>
      </c>
      <c r="Y255" s="31">
        <v>0</v>
      </c>
      <c r="Z255" s="31">
        <v>0</v>
      </c>
      <c r="AA255" s="31">
        <v>0</v>
      </c>
      <c r="AB255" s="31">
        <v>0</v>
      </c>
      <c r="AC255" s="31">
        <v>0</v>
      </c>
      <c r="AD255" s="31">
        <v>0</v>
      </c>
      <c r="AE255" s="31">
        <v>0</v>
      </c>
      <c r="AF255" t="s">
        <v>118</v>
      </c>
      <c r="AG255" s="32">
        <v>4</v>
      </c>
      <c r="AH255"/>
    </row>
    <row r="256" spans="1:34" x14ac:dyDescent="0.25">
      <c r="A256" t="s">
        <v>902</v>
      </c>
      <c r="B256" t="s">
        <v>565</v>
      </c>
      <c r="C256" t="s">
        <v>757</v>
      </c>
      <c r="D256" t="s">
        <v>827</v>
      </c>
      <c r="E256" s="31">
        <v>26.619565217391305</v>
      </c>
      <c r="F256" s="31">
        <v>4.6421233156390356</v>
      </c>
      <c r="G256" s="31">
        <v>4.4285667619436495</v>
      </c>
      <c r="H256" s="31">
        <v>0.57898325847284604</v>
      </c>
      <c r="I256" s="31">
        <v>0.3654267047774602</v>
      </c>
      <c r="J256" s="31">
        <v>123.57130434782607</v>
      </c>
      <c r="K256" s="31">
        <v>117.88652173913042</v>
      </c>
      <c r="L256" s="31">
        <v>15.412282608695653</v>
      </c>
      <c r="M256" s="31">
        <v>9.7275000000000009</v>
      </c>
      <c r="N256" s="31">
        <v>0</v>
      </c>
      <c r="O256" s="31">
        <v>5.6847826086956523</v>
      </c>
      <c r="P256" s="31">
        <v>35.937934782608693</v>
      </c>
      <c r="Q256" s="31">
        <v>35.937934782608693</v>
      </c>
      <c r="R256" s="31">
        <v>0</v>
      </c>
      <c r="S256" s="31">
        <v>72.221086956521731</v>
      </c>
      <c r="T256" s="31">
        <v>72.221086956521731</v>
      </c>
      <c r="U256" s="31">
        <v>0</v>
      </c>
      <c r="V256" s="31">
        <v>0</v>
      </c>
      <c r="W256" s="31">
        <v>0</v>
      </c>
      <c r="X256" s="31">
        <v>0</v>
      </c>
      <c r="Y256" s="31">
        <v>0</v>
      </c>
      <c r="Z256" s="31">
        <v>0</v>
      </c>
      <c r="AA256" s="31">
        <v>0</v>
      </c>
      <c r="AB256" s="31">
        <v>0</v>
      </c>
      <c r="AC256" s="31">
        <v>0</v>
      </c>
      <c r="AD256" s="31">
        <v>0</v>
      </c>
      <c r="AE256" s="31">
        <v>0</v>
      </c>
      <c r="AF256" t="s">
        <v>257</v>
      </c>
      <c r="AG256" s="32">
        <v>4</v>
      </c>
      <c r="AH256"/>
    </row>
    <row r="257" spans="1:34" x14ac:dyDescent="0.25">
      <c r="A257" t="s">
        <v>902</v>
      </c>
      <c r="B257" t="s">
        <v>605</v>
      </c>
      <c r="C257" t="s">
        <v>628</v>
      </c>
      <c r="D257" t="s">
        <v>829</v>
      </c>
      <c r="E257" s="31">
        <v>28.271739130434781</v>
      </c>
      <c r="F257" s="31">
        <v>5.8770665128796615</v>
      </c>
      <c r="G257" s="31">
        <v>5.3077662437524031</v>
      </c>
      <c r="H257" s="31">
        <v>1.0053825451749328</v>
      </c>
      <c r="I257" s="31">
        <v>0.62139561707035762</v>
      </c>
      <c r="J257" s="31">
        <v>166.15489130434781</v>
      </c>
      <c r="K257" s="31">
        <v>150.05978260869566</v>
      </c>
      <c r="L257" s="31">
        <v>28.423913043478262</v>
      </c>
      <c r="M257" s="31">
        <v>17.567934782608695</v>
      </c>
      <c r="N257" s="31">
        <v>5.1168478260869561</v>
      </c>
      <c r="O257" s="31">
        <v>5.7391304347826084</v>
      </c>
      <c r="P257" s="31">
        <v>54.192934782608695</v>
      </c>
      <c r="Q257" s="31">
        <v>48.953804347826086</v>
      </c>
      <c r="R257" s="31">
        <v>5.2391304347826084</v>
      </c>
      <c r="S257" s="31">
        <v>83.538043478260875</v>
      </c>
      <c r="T257" s="31">
        <v>83.538043478260875</v>
      </c>
      <c r="U257" s="31">
        <v>0</v>
      </c>
      <c r="V257" s="31">
        <v>0</v>
      </c>
      <c r="W257" s="31">
        <v>0</v>
      </c>
      <c r="X257" s="31">
        <v>0</v>
      </c>
      <c r="Y257" s="31">
        <v>0</v>
      </c>
      <c r="Z257" s="31">
        <v>0</v>
      </c>
      <c r="AA257" s="31">
        <v>0</v>
      </c>
      <c r="AB257" s="31">
        <v>0</v>
      </c>
      <c r="AC257" s="31">
        <v>0</v>
      </c>
      <c r="AD257" s="31">
        <v>0</v>
      </c>
      <c r="AE257" s="31">
        <v>0</v>
      </c>
      <c r="AF257" t="s">
        <v>298</v>
      </c>
      <c r="AG257" s="32">
        <v>4</v>
      </c>
      <c r="AH257"/>
    </row>
    <row r="258" spans="1:34" x14ac:dyDescent="0.25">
      <c r="A258" t="s">
        <v>902</v>
      </c>
      <c r="B258" t="s">
        <v>539</v>
      </c>
      <c r="C258" t="s">
        <v>732</v>
      </c>
      <c r="D258" t="s">
        <v>785</v>
      </c>
      <c r="E258" s="31">
        <v>71.380434782608702</v>
      </c>
      <c r="F258" s="31">
        <v>2.3839591898888379</v>
      </c>
      <c r="G258" s="31">
        <v>2.1799086340794878</v>
      </c>
      <c r="H258" s="31">
        <v>0.38871935434749505</v>
      </c>
      <c r="I258" s="31">
        <v>0.1846687985381453</v>
      </c>
      <c r="J258" s="31">
        <v>170.16804347826087</v>
      </c>
      <c r="K258" s="31">
        <v>155.6028260869565</v>
      </c>
      <c r="L258" s="31">
        <v>27.746956521739133</v>
      </c>
      <c r="M258" s="31">
        <v>13.181739130434785</v>
      </c>
      <c r="N258" s="31">
        <v>9.2608695652173907</v>
      </c>
      <c r="O258" s="31">
        <v>5.3043478260869561</v>
      </c>
      <c r="P258" s="31">
        <v>58.321413043478259</v>
      </c>
      <c r="Q258" s="31">
        <v>58.321413043478259</v>
      </c>
      <c r="R258" s="31">
        <v>0</v>
      </c>
      <c r="S258" s="31">
        <v>84.099673913043475</v>
      </c>
      <c r="T258" s="31">
        <v>84.099673913043475</v>
      </c>
      <c r="U258" s="31">
        <v>0</v>
      </c>
      <c r="V258" s="31">
        <v>0</v>
      </c>
      <c r="W258" s="31">
        <v>16.375</v>
      </c>
      <c r="X258" s="31">
        <v>0.63043478260869568</v>
      </c>
      <c r="Y258" s="31">
        <v>0</v>
      </c>
      <c r="Z258" s="31">
        <v>0</v>
      </c>
      <c r="AA258" s="31">
        <v>5.1086956521739131</v>
      </c>
      <c r="AB258" s="31">
        <v>0</v>
      </c>
      <c r="AC258" s="31">
        <v>10.635869565217391</v>
      </c>
      <c r="AD258" s="31">
        <v>0</v>
      </c>
      <c r="AE258" s="31">
        <v>0</v>
      </c>
      <c r="AF258" t="s">
        <v>229</v>
      </c>
      <c r="AG258" s="32">
        <v>4</v>
      </c>
      <c r="AH258"/>
    </row>
    <row r="259" spans="1:34" x14ac:dyDescent="0.25">
      <c r="A259" t="s">
        <v>902</v>
      </c>
      <c r="B259" t="s">
        <v>426</v>
      </c>
      <c r="C259" t="s">
        <v>628</v>
      </c>
      <c r="D259" t="s">
        <v>829</v>
      </c>
      <c r="E259" s="31">
        <v>87.467391304347828</v>
      </c>
      <c r="F259" s="31">
        <v>4.1142338759786261</v>
      </c>
      <c r="G259" s="31">
        <v>3.7027761898844296</v>
      </c>
      <c r="H259" s="31">
        <v>0.74667453709456943</v>
      </c>
      <c r="I259" s="31">
        <v>0.43025226792593518</v>
      </c>
      <c r="J259" s="31">
        <v>359.86130434782615</v>
      </c>
      <c r="K259" s="31">
        <v>323.87217391304353</v>
      </c>
      <c r="L259" s="31">
        <v>65.309673913043483</v>
      </c>
      <c r="M259" s="31">
        <v>37.633043478260873</v>
      </c>
      <c r="N259" s="31">
        <v>22.111413043478262</v>
      </c>
      <c r="O259" s="31">
        <v>5.5652173913043477</v>
      </c>
      <c r="P259" s="31">
        <v>110.22826086956522</v>
      </c>
      <c r="Q259" s="31">
        <v>101.91576086956522</v>
      </c>
      <c r="R259" s="31">
        <v>8.3125</v>
      </c>
      <c r="S259" s="31">
        <v>184.3233695652174</v>
      </c>
      <c r="T259" s="31">
        <v>184.3233695652174</v>
      </c>
      <c r="U259" s="31">
        <v>0</v>
      </c>
      <c r="V259" s="31">
        <v>0</v>
      </c>
      <c r="W259" s="31">
        <v>6.8342391304347823</v>
      </c>
      <c r="X259" s="31">
        <v>1.9157608695652173</v>
      </c>
      <c r="Y259" s="31">
        <v>0</v>
      </c>
      <c r="Z259" s="31">
        <v>0</v>
      </c>
      <c r="AA259" s="31">
        <v>3.9673913043478262</v>
      </c>
      <c r="AB259" s="31">
        <v>0</v>
      </c>
      <c r="AC259" s="31">
        <v>0.95108695652173914</v>
      </c>
      <c r="AD259" s="31">
        <v>0</v>
      </c>
      <c r="AE259" s="31">
        <v>0</v>
      </c>
      <c r="AF259" t="s">
        <v>114</v>
      </c>
      <c r="AG259" s="32">
        <v>4</v>
      </c>
      <c r="AH259"/>
    </row>
    <row r="260" spans="1:34" x14ac:dyDescent="0.25">
      <c r="A260" t="s">
        <v>902</v>
      </c>
      <c r="B260" t="s">
        <v>338</v>
      </c>
      <c r="C260" t="s">
        <v>704</v>
      </c>
      <c r="D260" t="s">
        <v>820</v>
      </c>
      <c r="E260" s="31">
        <v>50.576086956521742</v>
      </c>
      <c r="F260" s="31">
        <v>3.4052224371373301</v>
      </c>
      <c r="G260" s="31">
        <v>3.2553191489361697</v>
      </c>
      <c r="H260" s="31">
        <v>0.48774983881366851</v>
      </c>
      <c r="I260" s="31">
        <v>0.33784655061250801</v>
      </c>
      <c r="J260" s="31">
        <v>172.2228260869565</v>
      </c>
      <c r="K260" s="31">
        <v>164.64130434782606</v>
      </c>
      <c r="L260" s="31">
        <v>24.668478260869563</v>
      </c>
      <c r="M260" s="31">
        <v>17.086956521739129</v>
      </c>
      <c r="N260" s="31">
        <v>2.9347826086956523</v>
      </c>
      <c r="O260" s="31">
        <v>4.6467391304347823</v>
      </c>
      <c r="P260" s="31">
        <v>57.875</v>
      </c>
      <c r="Q260" s="31">
        <v>57.875</v>
      </c>
      <c r="R260" s="31">
        <v>0</v>
      </c>
      <c r="S260" s="31">
        <v>89.679347826086953</v>
      </c>
      <c r="T260" s="31">
        <v>89.679347826086953</v>
      </c>
      <c r="U260" s="31">
        <v>0</v>
      </c>
      <c r="V260" s="31">
        <v>0</v>
      </c>
      <c r="W260" s="31">
        <v>2.5054347826086958</v>
      </c>
      <c r="X260" s="31">
        <v>0</v>
      </c>
      <c r="Y260" s="31">
        <v>0</v>
      </c>
      <c r="Z260" s="31">
        <v>0</v>
      </c>
      <c r="AA260" s="31">
        <v>2.5054347826086958</v>
      </c>
      <c r="AB260" s="31">
        <v>0</v>
      </c>
      <c r="AC260" s="31">
        <v>0</v>
      </c>
      <c r="AD260" s="31">
        <v>0</v>
      </c>
      <c r="AE260" s="31">
        <v>0</v>
      </c>
      <c r="AF260" t="s">
        <v>25</v>
      </c>
      <c r="AG260" s="32">
        <v>4</v>
      </c>
      <c r="AH260"/>
    </row>
    <row r="261" spans="1:34" x14ac:dyDescent="0.25">
      <c r="A261" t="s">
        <v>902</v>
      </c>
      <c r="B261" t="s">
        <v>608</v>
      </c>
      <c r="C261" t="s">
        <v>626</v>
      </c>
      <c r="D261" t="s">
        <v>858</v>
      </c>
      <c r="E261" s="31">
        <v>45.576086956521742</v>
      </c>
      <c r="F261" s="31">
        <v>3.2282375387550677</v>
      </c>
      <c r="G261" s="31">
        <v>3.0940257572144052</v>
      </c>
      <c r="H261" s="31">
        <v>0.57238254233245889</v>
      </c>
      <c r="I261" s="31">
        <v>0.43817076079179584</v>
      </c>
      <c r="J261" s="31">
        <v>147.13043478260869</v>
      </c>
      <c r="K261" s="31">
        <v>141.01358695652175</v>
      </c>
      <c r="L261" s="31">
        <v>26.086956521739133</v>
      </c>
      <c r="M261" s="31">
        <v>19.970108695652176</v>
      </c>
      <c r="N261" s="31">
        <v>2.5516304347826089</v>
      </c>
      <c r="O261" s="31">
        <v>3.5652173913043477</v>
      </c>
      <c r="P261" s="31">
        <v>27.6875</v>
      </c>
      <c r="Q261" s="31">
        <v>27.6875</v>
      </c>
      <c r="R261" s="31">
        <v>0</v>
      </c>
      <c r="S261" s="31">
        <v>93.355978260869563</v>
      </c>
      <c r="T261" s="31">
        <v>93.355978260869563</v>
      </c>
      <c r="U261" s="31">
        <v>0</v>
      </c>
      <c r="V261" s="31">
        <v>0</v>
      </c>
      <c r="W261" s="31">
        <v>0</v>
      </c>
      <c r="X261" s="31">
        <v>0</v>
      </c>
      <c r="Y261" s="31">
        <v>0</v>
      </c>
      <c r="Z261" s="31">
        <v>0</v>
      </c>
      <c r="AA261" s="31">
        <v>0</v>
      </c>
      <c r="AB261" s="31">
        <v>0</v>
      </c>
      <c r="AC261" s="31">
        <v>0</v>
      </c>
      <c r="AD261" s="31">
        <v>0</v>
      </c>
      <c r="AE261" s="31">
        <v>0</v>
      </c>
      <c r="AF261" t="s">
        <v>301</v>
      </c>
      <c r="AG261" s="32">
        <v>4</v>
      </c>
      <c r="AH261"/>
    </row>
    <row r="262" spans="1:34" x14ac:dyDescent="0.25">
      <c r="A262" t="s">
        <v>902</v>
      </c>
      <c r="B262" t="s">
        <v>371</v>
      </c>
      <c r="C262" t="s">
        <v>624</v>
      </c>
      <c r="D262" t="s">
        <v>827</v>
      </c>
      <c r="E262" s="31">
        <v>99.478260869565219</v>
      </c>
      <c r="F262" s="31">
        <v>4.763417832167832</v>
      </c>
      <c r="G262" s="31">
        <v>4.4721153846153845</v>
      </c>
      <c r="H262" s="31">
        <v>0.99929195804195781</v>
      </c>
      <c r="I262" s="31">
        <v>0.71399912587412573</v>
      </c>
      <c r="J262" s="31">
        <v>473.85652173913041</v>
      </c>
      <c r="K262" s="31">
        <v>444.87826086956517</v>
      </c>
      <c r="L262" s="31">
        <v>99.407826086956504</v>
      </c>
      <c r="M262" s="31">
        <v>71.027391304347816</v>
      </c>
      <c r="N262" s="31">
        <v>22.902173913043477</v>
      </c>
      <c r="O262" s="31">
        <v>5.4782608695652177</v>
      </c>
      <c r="P262" s="31">
        <v>112.21413043478259</v>
      </c>
      <c r="Q262" s="31">
        <v>111.61630434782607</v>
      </c>
      <c r="R262" s="31">
        <v>0.59782608695652173</v>
      </c>
      <c r="S262" s="31">
        <v>262.23456521739126</v>
      </c>
      <c r="T262" s="31">
        <v>256.95467391304345</v>
      </c>
      <c r="U262" s="31">
        <v>5.2798913043478262</v>
      </c>
      <c r="V262" s="31">
        <v>0</v>
      </c>
      <c r="W262" s="31">
        <v>68.659347826086957</v>
      </c>
      <c r="X262" s="31">
        <v>7.7529347826086958</v>
      </c>
      <c r="Y262" s="31">
        <v>0</v>
      </c>
      <c r="Z262" s="31">
        <v>0</v>
      </c>
      <c r="AA262" s="31">
        <v>23.421956521739133</v>
      </c>
      <c r="AB262" s="31">
        <v>0</v>
      </c>
      <c r="AC262" s="31">
        <v>37.484456521739126</v>
      </c>
      <c r="AD262" s="31">
        <v>0</v>
      </c>
      <c r="AE262" s="31">
        <v>0</v>
      </c>
      <c r="AF262" t="s">
        <v>58</v>
      </c>
      <c r="AG262" s="32">
        <v>4</v>
      </c>
      <c r="AH262"/>
    </row>
    <row r="263" spans="1:34" x14ac:dyDescent="0.25">
      <c r="A263" t="s">
        <v>902</v>
      </c>
      <c r="B263" t="s">
        <v>576</v>
      </c>
      <c r="C263" t="s">
        <v>736</v>
      </c>
      <c r="D263" t="s">
        <v>851</v>
      </c>
      <c r="E263" s="31">
        <v>88.434782608695656</v>
      </c>
      <c r="F263" s="31">
        <v>3.6006194690265483</v>
      </c>
      <c r="G263" s="31">
        <v>3.2007608161258601</v>
      </c>
      <c r="H263" s="31">
        <v>0.26170722713864308</v>
      </c>
      <c r="I263" s="31">
        <v>9.356563421828909E-2</v>
      </c>
      <c r="J263" s="31">
        <v>318.41999999999996</v>
      </c>
      <c r="K263" s="31">
        <v>283.05858695652171</v>
      </c>
      <c r="L263" s="31">
        <v>23.144021739130437</v>
      </c>
      <c r="M263" s="31">
        <v>8.2744565217391308</v>
      </c>
      <c r="N263" s="31">
        <v>9.1304347826086953</v>
      </c>
      <c r="O263" s="31">
        <v>5.7391304347826084</v>
      </c>
      <c r="P263" s="31">
        <v>124.2895652173913</v>
      </c>
      <c r="Q263" s="31">
        <v>103.79771739130435</v>
      </c>
      <c r="R263" s="31">
        <v>20.491847826086957</v>
      </c>
      <c r="S263" s="31">
        <v>170.98641304347825</v>
      </c>
      <c r="T263" s="31">
        <v>170.98641304347825</v>
      </c>
      <c r="U263" s="31">
        <v>0</v>
      </c>
      <c r="V263" s="31">
        <v>0</v>
      </c>
      <c r="W263" s="31">
        <v>10.243369565217391</v>
      </c>
      <c r="X263" s="31">
        <v>0</v>
      </c>
      <c r="Y263" s="31">
        <v>0</v>
      </c>
      <c r="Z263" s="31">
        <v>0</v>
      </c>
      <c r="AA263" s="31">
        <v>2.2705434782608696</v>
      </c>
      <c r="AB263" s="31">
        <v>0</v>
      </c>
      <c r="AC263" s="31">
        <v>7.9728260869565215</v>
      </c>
      <c r="AD263" s="31">
        <v>0</v>
      </c>
      <c r="AE263" s="31">
        <v>0</v>
      </c>
      <c r="AF263" t="s">
        <v>268</v>
      </c>
      <c r="AG263" s="32">
        <v>4</v>
      </c>
      <c r="AH263"/>
    </row>
    <row r="264" spans="1:34" x14ac:dyDescent="0.25">
      <c r="A264" t="s">
        <v>902</v>
      </c>
      <c r="B264" t="s">
        <v>370</v>
      </c>
      <c r="C264" t="s">
        <v>683</v>
      </c>
      <c r="D264" t="s">
        <v>779</v>
      </c>
      <c r="E264" s="31">
        <v>137.32608695652175</v>
      </c>
      <c r="F264" s="31">
        <v>2.6008999525091019</v>
      </c>
      <c r="G264" s="31">
        <v>2.332655532689567</v>
      </c>
      <c r="H264" s="31">
        <v>0.27742203577647612</v>
      </c>
      <c r="I264" s="31">
        <v>0.1100364096881431</v>
      </c>
      <c r="J264" s="31">
        <v>357.1714130434782</v>
      </c>
      <c r="K264" s="31">
        <v>320.33445652173907</v>
      </c>
      <c r="L264" s="31">
        <v>38.09728260869565</v>
      </c>
      <c r="M264" s="31">
        <v>15.110869565217392</v>
      </c>
      <c r="N264" s="31">
        <v>17.247282608695652</v>
      </c>
      <c r="O264" s="31">
        <v>5.7391304347826084</v>
      </c>
      <c r="P264" s="31">
        <v>122.90358695652175</v>
      </c>
      <c r="Q264" s="31">
        <v>109.05304347826088</v>
      </c>
      <c r="R264" s="31">
        <v>13.850543478260869</v>
      </c>
      <c r="S264" s="31">
        <v>196.17054347826081</v>
      </c>
      <c r="T264" s="31">
        <v>168.015652173913</v>
      </c>
      <c r="U264" s="31">
        <v>28.154891304347824</v>
      </c>
      <c r="V264" s="31">
        <v>0</v>
      </c>
      <c r="W264" s="31">
        <v>9.2447826086956528</v>
      </c>
      <c r="X264" s="31">
        <v>7.8260869565217397E-2</v>
      </c>
      <c r="Y264" s="31">
        <v>0</v>
      </c>
      <c r="Z264" s="31">
        <v>0</v>
      </c>
      <c r="AA264" s="31">
        <v>2.9361956521739123</v>
      </c>
      <c r="AB264" s="31">
        <v>0</v>
      </c>
      <c r="AC264" s="31">
        <v>6.2303260869565236</v>
      </c>
      <c r="AD264" s="31">
        <v>0</v>
      </c>
      <c r="AE264" s="31">
        <v>0</v>
      </c>
      <c r="AF264" t="s">
        <v>57</v>
      </c>
      <c r="AG264" s="32">
        <v>4</v>
      </c>
      <c r="AH264"/>
    </row>
    <row r="265" spans="1:34" x14ac:dyDescent="0.25">
      <c r="A265" t="s">
        <v>902</v>
      </c>
      <c r="B265" t="s">
        <v>397</v>
      </c>
      <c r="C265" t="s">
        <v>656</v>
      </c>
      <c r="D265" t="s">
        <v>779</v>
      </c>
      <c r="E265" s="31">
        <v>85.032608695652172</v>
      </c>
      <c r="F265" s="31">
        <v>4.7177042055477445</v>
      </c>
      <c r="G265" s="31">
        <v>4.6502109165281862</v>
      </c>
      <c r="H265" s="31">
        <v>0.28519749456730165</v>
      </c>
      <c r="I265" s="31">
        <v>0.21770420554774392</v>
      </c>
      <c r="J265" s="31">
        <v>401.15869565217395</v>
      </c>
      <c r="K265" s="31">
        <v>395.41956521739132</v>
      </c>
      <c r="L265" s="31">
        <v>24.251086956521746</v>
      </c>
      <c r="M265" s="31">
        <v>18.511956521739137</v>
      </c>
      <c r="N265" s="31">
        <v>0</v>
      </c>
      <c r="O265" s="31">
        <v>5.7391304347826084</v>
      </c>
      <c r="P265" s="31">
        <v>119.46869565217393</v>
      </c>
      <c r="Q265" s="31">
        <v>119.46869565217393</v>
      </c>
      <c r="R265" s="31">
        <v>0</v>
      </c>
      <c r="S265" s="31">
        <v>257.43891304347824</v>
      </c>
      <c r="T265" s="31">
        <v>257.43891304347824</v>
      </c>
      <c r="U265" s="31">
        <v>0</v>
      </c>
      <c r="V265" s="31">
        <v>0</v>
      </c>
      <c r="W265" s="31">
        <v>23.420217391304348</v>
      </c>
      <c r="X265" s="31">
        <v>0.29891304347826086</v>
      </c>
      <c r="Y265" s="31">
        <v>0</v>
      </c>
      <c r="Z265" s="31">
        <v>0</v>
      </c>
      <c r="AA265" s="31">
        <v>5.1244565217391314</v>
      </c>
      <c r="AB265" s="31">
        <v>0</v>
      </c>
      <c r="AC265" s="31">
        <v>17.996847826086956</v>
      </c>
      <c r="AD265" s="31">
        <v>0</v>
      </c>
      <c r="AE265" s="31">
        <v>0</v>
      </c>
      <c r="AF265" t="s">
        <v>84</v>
      </c>
      <c r="AG265" s="32">
        <v>4</v>
      </c>
      <c r="AH265"/>
    </row>
    <row r="266" spans="1:34" x14ac:dyDescent="0.25">
      <c r="A266" t="s">
        <v>902</v>
      </c>
      <c r="B266" t="s">
        <v>575</v>
      </c>
      <c r="C266" t="s">
        <v>624</v>
      </c>
      <c r="D266" t="s">
        <v>827</v>
      </c>
      <c r="E266" s="31">
        <v>87.956521739130437</v>
      </c>
      <c r="F266" s="31">
        <v>4.0542918932278793</v>
      </c>
      <c r="G266" s="31">
        <v>3.8247441917943643</v>
      </c>
      <c r="H266" s="31">
        <v>0.56790657439446368</v>
      </c>
      <c r="I266" s="31">
        <v>0.39489619377162627</v>
      </c>
      <c r="J266" s="31">
        <v>356.60141304347826</v>
      </c>
      <c r="K266" s="31">
        <v>336.41119565217389</v>
      </c>
      <c r="L266" s="31">
        <v>49.951086956521742</v>
      </c>
      <c r="M266" s="31">
        <v>34.733695652173914</v>
      </c>
      <c r="N266" s="31">
        <v>10.086956521739131</v>
      </c>
      <c r="O266" s="31">
        <v>5.1304347826086953</v>
      </c>
      <c r="P266" s="31">
        <v>119.76902173913042</v>
      </c>
      <c r="Q266" s="31">
        <v>114.79619565217391</v>
      </c>
      <c r="R266" s="31">
        <v>4.9728260869565215</v>
      </c>
      <c r="S266" s="31">
        <v>186.8813043478261</v>
      </c>
      <c r="T266" s="31">
        <v>186.8813043478261</v>
      </c>
      <c r="U266" s="31">
        <v>0</v>
      </c>
      <c r="V266" s="31">
        <v>0</v>
      </c>
      <c r="W266" s="31">
        <v>83.968260869565214</v>
      </c>
      <c r="X266" s="31">
        <v>0.34510869565217389</v>
      </c>
      <c r="Y266" s="31">
        <v>0</v>
      </c>
      <c r="Z266" s="31">
        <v>0</v>
      </c>
      <c r="AA266" s="31">
        <v>0</v>
      </c>
      <c r="AB266" s="31">
        <v>0</v>
      </c>
      <c r="AC266" s="31">
        <v>83.623152173913041</v>
      </c>
      <c r="AD266" s="31">
        <v>0</v>
      </c>
      <c r="AE266" s="31">
        <v>0</v>
      </c>
      <c r="AF266" t="s">
        <v>267</v>
      </c>
      <c r="AG266" s="32">
        <v>4</v>
      </c>
      <c r="AH266"/>
    </row>
    <row r="267" spans="1:34" x14ac:dyDescent="0.25">
      <c r="A267" t="s">
        <v>902</v>
      </c>
      <c r="B267" t="s">
        <v>463</v>
      </c>
      <c r="C267" t="s">
        <v>735</v>
      </c>
      <c r="D267" t="s">
        <v>775</v>
      </c>
      <c r="E267" s="31">
        <v>52.108695652173914</v>
      </c>
      <c r="F267" s="31">
        <v>3.1227951606174389</v>
      </c>
      <c r="G267" s="31">
        <v>2.8863683771380897</v>
      </c>
      <c r="H267" s="31">
        <v>0.45082811848143506</v>
      </c>
      <c r="I267" s="31">
        <v>0.21440133500208586</v>
      </c>
      <c r="J267" s="31">
        <v>162.72478260869568</v>
      </c>
      <c r="K267" s="31">
        <v>150.40489130434784</v>
      </c>
      <c r="L267" s="31">
        <v>23.4920652173913</v>
      </c>
      <c r="M267" s="31">
        <v>11.172173913043475</v>
      </c>
      <c r="N267" s="31">
        <v>7.2764130434782599</v>
      </c>
      <c r="O267" s="31">
        <v>5.0434782608695654</v>
      </c>
      <c r="P267" s="31">
        <v>52.066413043478271</v>
      </c>
      <c r="Q267" s="31">
        <v>52.066413043478271</v>
      </c>
      <c r="R267" s="31">
        <v>0</v>
      </c>
      <c r="S267" s="31">
        <v>87.166304347826099</v>
      </c>
      <c r="T267" s="31">
        <v>87.166304347826099</v>
      </c>
      <c r="U267" s="31">
        <v>0</v>
      </c>
      <c r="V267" s="31">
        <v>0</v>
      </c>
      <c r="W267" s="31">
        <v>0</v>
      </c>
      <c r="X267" s="31">
        <v>0</v>
      </c>
      <c r="Y267" s="31">
        <v>0</v>
      </c>
      <c r="Z267" s="31">
        <v>0</v>
      </c>
      <c r="AA267" s="31">
        <v>0</v>
      </c>
      <c r="AB267" s="31">
        <v>0</v>
      </c>
      <c r="AC267" s="31">
        <v>0</v>
      </c>
      <c r="AD267" s="31">
        <v>0</v>
      </c>
      <c r="AE267" s="31">
        <v>0</v>
      </c>
      <c r="AF267" t="s">
        <v>151</v>
      </c>
      <c r="AG267" s="32">
        <v>4</v>
      </c>
      <c r="AH267"/>
    </row>
    <row r="268" spans="1:34" x14ac:dyDescent="0.25">
      <c r="A268" t="s">
        <v>902</v>
      </c>
      <c r="B268" t="s">
        <v>604</v>
      </c>
      <c r="C268" t="s">
        <v>640</v>
      </c>
      <c r="D268" t="s">
        <v>835</v>
      </c>
      <c r="E268" s="31">
        <v>29.358695652173914</v>
      </c>
      <c r="F268" s="31">
        <v>4.0356349500185118</v>
      </c>
      <c r="G268" s="31">
        <v>3.7009440947797105</v>
      </c>
      <c r="H268" s="31">
        <v>1.329692706405035</v>
      </c>
      <c r="I268" s="31">
        <v>0.99500185116623463</v>
      </c>
      <c r="J268" s="31">
        <v>118.48097826086956</v>
      </c>
      <c r="K268" s="31">
        <v>108.65489130434781</v>
      </c>
      <c r="L268" s="31">
        <v>39.038043478260867</v>
      </c>
      <c r="M268" s="31">
        <v>29.211956521739129</v>
      </c>
      <c r="N268" s="31">
        <v>5.4782608695652177</v>
      </c>
      <c r="O268" s="31">
        <v>4.3478260869565215</v>
      </c>
      <c r="P268" s="31">
        <v>21.521739130434781</v>
      </c>
      <c r="Q268" s="31">
        <v>21.521739130434781</v>
      </c>
      <c r="R268" s="31">
        <v>0</v>
      </c>
      <c r="S268" s="31">
        <v>57.921195652173914</v>
      </c>
      <c r="T268" s="31">
        <v>57.921195652173914</v>
      </c>
      <c r="U268" s="31">
        <v>0</v>
      </c>
      <c r="V268" s="31">
        <v>0</v>
      </c>
      <c r="W268" s="31">
        <v>0</v>
      </c>
      <c r="X268" s="31">
        <v>0</v>
      </c>
      <c r="Y268" s="31">
        <v>0</v>
      </c>
      <c r="Z268" s="31">
        <v>0</v>
      </c>
      <c r="AA268" s="31">
        <v>0</v>
      </c>
      <c r="AB268" s="31">
        <v>0</v>
      </c>
      <c r="AC268" s="31">
        <v>0</v>
      </c>
      <c r="AD268" s="31">
        <v>0</v>
      </c>
      <c r="AE268" s="31">
        <v>0</v>
      </c>
      <c r="AF268" t="s">
        <v>297</v>
      </c>
      <c r="AG268" s="32">
        <v>4</v>
      </c>
      <c r="AH268"/>
    </row>
    <row r="269" spans="1:34" x14ac:dyDescent="0.25">
      <c r="A269" t="s">
        <v>902</v>
      </c>
      <c r="B269" t="s">
        <v>561</v>
      </c>
      <c r="C269" t="s">
        <v>690</v>
      </c>
      <c r="D269" t="s">
        <v>779</v>
      </c>
      <c r="E269" s="31">
        <v>43.206521739130437</v>
      </c>
      <c r="F269" s="31">
        <v>4.7208578616352215</v>
      </c>
      <c r="G269" s="31">
        <v>4.3042893081761013</v>
      </c>
      <c r="H269" s="31">
        <v>0.65706918238993695</v>
      </c>
      <c r="I269" s="31">
        <v>0.24050062893081764</v>
      </c>
      <c r="J269" s="31">
        <v>203.97184782608701</v>
      </c>
      <c r="K269" s="31">
        <v>185.97336956521744</v>
      </c>
      <c r="L269" s="31">
        <v>28.389673913043474</v>
      </c>
      <c r="M269" s="31">
        <v>10.391195652173915</v>
      </c>
      <c r="N269" s="31">
        <v>11.580326086956518</v>
      </c>
      <c r="O269" s="31">
        <v>6.418152173913044</v>
      </c>
      <c r="P269" s="31">
        <v>54.2663043478261</v>
      </c>
      <c r="Q269" s="31">
        <v>54.2663043478261</v>
      </c>
      <c r="R269" s="31">
        <v>0</v>
      </c>
      <c r="S269" s="31">
        <v>121.31586956521743</v>
      </c>
      <c r="T269" s="31">
        <v>121.31586956521743</v>
      </c>
      <c r="U269" s="31">
        <v>0</v>
      </c>
      <c r="V269" s="31">
        <v>0</v>
      </c>
      <c r="W269" s="31">
        <v>40.951413043478261</v>
      </c>
      <c r="X269" s="31">
        <v>1.3831521739130435</v>
      </c>
      <c r="Y269" s="31">
        <v>1.9717391304347829</v>
      </c>
      <c r="Z269" s="31">
        <v>1.7186956521739132</v>
      </c>
      <c r="AA269" s="31">
        <v>7.3641304347826084</v>
      </c>
      <c r="AB269" s="31">
        <v>0</v>
      </c>
      <c r="AC269" s="31">
        <v>28.513695652173915</v>
      </c>
      <c r="AD269" s="31">
        <v>0</v>
      </c>
      <c r="AE269" s="31">
        <v>0</v>
      </c>
      <c r="AF269" t="s">
        <v>253</v>
      </c>
      <c r="AG269" s="32">
        <v>4</v>
      </c>
      <c r="AH269"/>
    </row>
    <row r="270" spans="1:34" x14ac:dyDescent="0.25">
      <c r="A270" t="s">
        <v>902</v>
      </c>
      <c r="B270" t="s">
        <v>455</v>
      </c>
      <c r="C270" t="s">
        <v>731</v>
      </c>
      <c r="D270" t="s">
        <v>850</v>
      </c>
      <c r="E270" s="31">
        <v>63.880434782608695</v>
      </c>
      <c r="F270" s="31">
        <v>3.1609239407861156</v>
      </c>
      <c r="G270" s="31">
        <v>2.8911859792411092</v>
      </c>
      <c r="H270" s="31">
        <v>0.27943678747660372</v>
      </c>
      <c r="I270" s="31">
        <v>0.13340139526969544</v>
      </c>
      <c r="J270" s="31">
        <v>201.92119565217394</v>
      </c>
      <c r="K270" s="31">
        <v>184.69021739130434</v>
      </c>
      <c r="L270" s="31">
        <v>17.850543478260871</v>
      </c>
      <c r="M270" s="31">
        <v>8.5217391304347831</v>
      </c>
      <c r="N270" s="31">
        <v>3.6766304347826089</v>
      </c>
      <c r="O270" s="31">
        <v>5.6521739130434785</v>
      </c>
      <c r="P270" s="31">
        <v>69.983695652173921</v>
      </c>
      <c r="Q270" s="31">
        <v>62.081521739130437</v>
      </c>
      <c r="R270" s="31">
        <v>7.9021739130434785</v>
      </c>
      <c r="S270" s="31">
        <v>114.08695652173913</v>
      </c>
      <c r="T270" s="31">
        <v>114.08695652173913</v>
      </c>
      <c r="U270" s="31">
        <v>0</v>
      </c>
      <c r="V270" s="31">
        <v>0</v>
      </c>
      <c r="W270" s="31">
        <v>11.296195652173912</v>
      </c>
      <c r="X270" s="31">
        <v>2.25</v>
      </c>
      <c r="Y270" s="31">
        <v>0</v>
      </c>
      <c r="Z270" s="31">
        <v>0</v>
      </c>
      <c r="AA270" s="31">
        <v>1.6793478260869565</v>
      </c>
      <c r="AB270" s="31">
        <v>0</v>
      </c>
      <c r="AC270" s="31">
        <v>7.3668478260869561</v>
      </c>
      <c r="AD270" s="31">
        <v>0</v>
      </c>
      <c r="AE270" s="31">
        <v>0</v>
      </c>
      <c r="AF270" t="s">
        <v>143</v>
      </c>
      <c r="AG270" s="32">
        <v>4</v>
      </c>
      <c r="AH270"/>
    </row>
    <row r="271" spans="1:34" x14ac:dyDescent="0.25">
      <c r="A271" t="s">
        <v>902</v>
      </c>
      <c r="B271" t="s">
        <v>352</v>
      </c>
      <c r="C271" t="s">
        <v>627</v>
      </c>
      <c r="D271" t="s">
        <v>819</v>
      </c>
      <c r="E271" s="31">
        <v>91.891304347826093</v>
      </c>
      <c r="F271" s="31">
        <v>3.0244819020581968</v>
      </c>
      <c r="G271" s="31">
        <v>2.7860125384433401</v>
      </c>
      <c r="H271" s="31">
        <v>0.5218795836290514</v>
      </c>
      <c r="I271" s="31">
        <v>0.34681452566832272</v>
      </c>
      <c r="J271" s="31">
        <v>277.92358695652172</v>
      </c>
      <c r="K271" s="31">
        <v>256.01032608695652</v>
      </c>
      <c r="L271" s="31">
        <v>47.956195652173918</v>
      </c>
      <c r="M271" s="31">
        <v>31.869239130434785</v>
      </c>
      <c r="N271" s="31">
        <v>10.521739130434783</v>
      </c>
      <c r="O271" s="31">
        <v>5.5652173913043477</v>
      </c>
      <c r="P271" s="31">
        <v>79.002934782608691</v>
      </c>
      <c r="Q271" s="31">
        <v>73.176630434782609</v>
      </c>
      <c r="R271" s="31">
        <v>5.8263043478260865</v>
      </c>
      <c r="S271" s="31">
        <v>150.96445652173912</v>
      </c>
      <c r="T271" s="31">
        <v>150.96445652173912</v>
      </c>
      <c r="U271" s="31">
        <v>0</v>
      </c>
      <c r="V271" s="31">
        <v>0</v>
      </c>
      <c r="W271" s="31">
        <v>14.967391304347826</v>
      </c>
      <c r="X271" s="31">
        <v>3.277173913043478</v>
      </c>
      <c r="Y271" s="31">
        <v>0</v>
      </c>
      <c r="Z271" s="31">
        <v>0</v>
      </c>
      <c r="AA271" s="31">
        <v>3.0679347826086958</v>
      </c>
      <c r="AB271" s="31">
        <v>0</v>
      </c>
      <c r="AC271" s="31">
        <v>8.6222826086956523</v>
      </c>
      <c r="AD271" s="31">
        <v>0</v>
      </c>
      <c r="AE271" s="31">
        <v>0</v>
      </c>
      <c r="AF271" t="s">
        <v>39</v>
      </c>
      <c r="AG271" s="32">
        <v>4</v>
      </c>
      <c r="AH271"/>
    </row>
    <row r="272" spans="1:34" x14ac:dyDescent="0.25">
      <c r="A272" t="s">
        <v>902</v>
      </c>
      <c r="B272" t="s">
        <v>343</v>
      </c>
      <c r="C272" t="s">
        <v>682</v>
      </c>
      <c r="D272" t="s">
        <v>818</v>
      </c>
      <c r="E272" s="31">
        <v>76.75</v>
      </c>
      <c r="F272" s="31">
        <v>3.1668318934995039</v>
      </c>
      <c r="G272" s="31">
        <v>3.0199334371901996</v>
      </c>
      <c r="H272" s="31">
        <v>0.46232828211301508</v>
      </c>
      <c r="I272" s="31">
        <v>0.33996601048010194</v>
      </c>
      <c r="J272" s="31">
        <v>243.05434782608694</v>
      </c>
      <c r="K272" s="31">
        <v>231.77989130434781</v>
      </c>
      <c r="L272" s="31">
        <v>35.483695652173907</v>
      </c>
      <c r="M272" s="31">
        <v>26.092391304347824</v>
      </c>
      <c r="N272" s="31">
        <v>5.8260869565217392</v>
      </c>
      <c r="O272" s="31">
        <v>3.5652173913043477</v>
      </c>
      <c r="P272" s="31">
        <v>71.385869565217391</v>
      </c>
      <c r="Q272" s="31">
        <v>69.502717391304344</v>
      </c>
      <c r="R272" s="31">
        <v>1.8831521739130435</v>
      </c>
      <c r="S272" s="31">
        <v>136.18478260869566</v>
      </c>
      <c r="T272" s="31">
        <v>136.18478260869566</v>
      </c>
      <c r="U272" s="31">
        <v>0</v>
      </c>
      <c r="V272" s="31">
        <v>0</v>
      </c>
      <c r="W272" s="31">
        <v>43.532608695652172</v>
      </c>
      <c r="X272" s="31">
        <v>4.9538043478260869</v>
      </c>
      <c r="Y272" s="31">
        <v>0</v>
      </c>
      <c r="Z272" s="31">
        <v>0</v>
      </c>
      <c r="AA272" s="31">
        <v>11.190217391304348</v>
      </c>
      <c r="AB272" s="31">
        <v>0</v>
      </c>
      <c r="AC272" s="31">
        <v>27.388586956521738</v>
      </c>
      <c r="AD272" s="31">
        <v>0</v>
      </c>
      <c r="AE272" s="31">
        <v>0</v>
      </c>
      <c r="AF272" t="s">
        <v>30</v>
      </c>
      <c r="AG272" s="32">
        <v>4</v>
      </c>
      <c r="AH272"/>
    </row>
    <row r="273" spans="1:34" x14ac:dyDescent="0.25">
      <c r="A273" t="s">
        <v>902</v>
      </c>
      <c r="B273" t="s">
        <v>566</v>
      </c>
      <c r="C273" t="s">
        <v>685</v>
      </c>
      <c r="D273" t="s">
        <v>776</v>
      </c>
      <c r="E273" s="31">
        <v>54.793478260869563</v>
      </c>
      <c r="F273" s="31">
        <v>3.606576076175362</v>
      </c>
      <c r="G273" s="31">
        <v>3.2216822059115255</v>
      </c>
      <c r="H273" s="31">
        <v>0.46776433247371557</v>
      </c>
      <c r="I273" s="31">
        <v>0.17332870462209879</v>
      </c>
      <c r="J273" s="31">
        <v>197.61684782608694</v>
      </c>
      <c r="K273" s="31">
        <v>176.52717391304347</v>
      </c>
      <c r="L273" s="31">
        <v>25.630434782608695</v>
      </c>
      <c r="M273" s="31">
        <v>9.4972826086956523</v>
      </c>
      <c r="N273" s="31">
        <v>9.4809782608695645</v>
      </c>
      <c r="O273" s="31">
        <v>6.6521739130434785</v>
      </c>
      <c r="P273" s="31">
        <v>59.929347826086961</v>
      </c>
      <c r="Q273" s="31">
        <v>54.972826086956523</v>
      </c>
      <c r="R273" s="31">
        <v>4.9565217391304346</v>
      </c>
      <c r="S273" s="31">
        <v>112.0570652173913</v>
      </c>
      <c r="T273" s="31">
        <v>112.0570652173913</v>
      </c>
      <c r="U273" s="31">
        <v>0</v>
      </c>
      <c r="V273" s="31">
        <v>0</v>
      </c>
      <c r="W273" s="31">
        <v>3.1657608695652177</v>
      </c>
      <c r="X273" s="31">
        <v>0.50543478260869568</v>
      </c>
      <c r="Y273" s="31">
        <v>0</v>
      </c>
      <c r="Z273" s="31">
        <v>0</v>
      </c>
      <c r="AA273" s="31">
        <v>2.660326086956522</v>
      </c>
      <c r="AB273" s="31">
        <v>0</v>
      </c>
      <c r="AC273" s="31">
        <v>0</v>
      </c>
      <c r="AD273" s="31">
        <v>0</v>
      </c>
      <c r="AE273" s="31">
        <v>0</v>
      </c>
      <c r="AF273" t="s">
        <v>258</v>
      </c>
      <c r="AG273" s="32">
        <v>4</v>
      </c>
      <c r="AH273"/>
    </row>
    <row r="274" spans="1:34" x14ac:dyDescent="0.25">
      <c r="A274" t="s">
        <v>902</v>
      </c>
      <c r="B274" t="s">
        <v>497</v>
      </c>
      <c r="C274" t="s">
        <v>746</v>
      </c>
      <c r="D274" t="s">
        <v>822</v>
      </c>
      <c r="E274" s="31">
        <v>68.815217391304344</v>
      </c>
      <c r="F274" s="31">
        <v>3.0630627073132208</v>
      </c>
      <c r="G274" s="31">
        <v>2.8963433896698785</v>
      </c>
      <c r="H274" s="31">
        <v>0.48420470699731488</v>
      </c>
      <c r="I274" s="31">
        <v>0.40206918338335179</v>
      </c>
      <c r="J274" s="31">
        <v>210.78532608695653</v>
      </c>
      <c r="K274" s="31">
        <v>199.3125</v>
      </c>
      <c r="L274" s="31">
        <v>33.320652173913047</v>
      </c>
      <c r="M274" s="31">
        <v>27.668478260869566</v>
      </c>
      <c r="N274" s="31">
        <v>0</v>
      </c>
      <c r="O274" s="31">
        <v>5.6521739130434785</v>
      </c>
      <c r="P274" s="31">
        <v>61.652173913043484</v>
      </c>
      <c r="Q274" s="31">
        <v>55.831521739130437</v>
      </c>
      <c r="R274" s="31">
        <v>5.8206521739130439</v>
      </c>
      <c r="S274" s="31">
        <v>115.8125</v>
      </c>
      <c r="T274" s="31">
        <v>115.8125</v>
      </c>
      <c r="U274" s="31">
        <v>0</v>
      </c>
      <c r="V274" s="31">
        <v>0</v>
      </c>
      <c r="W274" s="31">
        <v>0</v>
      </c>
      <c r="X274" s="31">
        <v>0</v>
      </c>
      <c r="Y274" s="31">
        <v>0</v>
      </c>
      <c r="Z274" s="31">
        <v>0</v>
      </c>
      <c r="AA274" s="31">
        <v>0</v>
      </c>
      <c r="AB274" s="31">
        <v>0</v>
      </c>
      <c r="AC274" s="31">
        <v>0</v>
      </c>
      <c r="AD274" s="31">
        <v>0</v>
      </c>
      <c r="AE274" s="31">
        <v>0</v>
      </c>
      <c r="AF274" t="s">
        <v>186</v>
      </c>
      <c r="AG274" s="32">
        <v>4</v>
      </c>
      <c r="AH274"/>
    </row>
    <row r="275" spans="1:34" x14ac:dyDescent="0.25">
      <c r="A275" t="s">
        <v>902</v>
      </c>
      <c r="B275" t="s">
        <v>354</v>
      </c>
      <c r="C275" t="s">
        <v>634</v>
      </c>
      <c r="D275" t="s">
        <v>824</v>
      </c>
      <c r="E275" s="31">
        <v>39.010869565217391</v>
      </c>
      <c r="F275" s="31">
        <v>4.0996795764837008</v>
      </c>
      <c r="G275" s="31">
        <v>3.7356505990526609</v>
      </c>
      <c r="H275" s="31">
        <v>1.3535107272220672</v>
      </c>
      <c r="I275" s="31">
        <v>0.9894817497910281</v>
      </c>
      <c r="J275" s="31">
        <v>159.93206521739131</v>
      </c>
      <c r="K275" s="31">
        <v>145.73097826086956</v>
      </c>
      <c r="L275" s="31">
        <v>52.801630434782602</v>
      </c>
      <c r="M275" s="31">
        <v>38.600543478260867</v>
      </c>
      <c r="N275" s="31">
        <v>9.070652173913043</v>
      </c>
      <c r="O275" s="31">
        <v>5.1304347826086953</v>
      </c>
      <c r="P275" s="31">
        <v>18.880434782608695</v>
      </c>
      <c r="Q275" s="31">
        <v>18.880434782608695</v>
      </c>
      <c r="R275" s="31">
        <v>0</v>
      </c>
      <c r="S275" s="31">
        <v>88.25</v>
      </c>
      <c r="T275" s="31">
        <v>88.25</v>
      </c>
      <c r="U275" s="31">
        <v>0</v>
      </c>
      <c r="V275" s="31">
        <v>0</v>
      </c>
      <c r="W275" s="31">
        <v>52.339673913043484</v>
      </c>
      <c r="X275" s="31">
        <v>8.1413043478260878</v>
      </c>
      <c r="Y275" s="31">
        <v>0</v>
      </c>
      <c r="Z275" s="31">
        <v>0</v>
      </c>
      <c r="AA275" s="31">
        <v>11.402173913043478</v>
      </c>
      <c r="AB275" s="31">
        <v>0</v>
      </c>
      <c r="AC275" s="31">
        <v>32.796195652173914</v>
      </c>
      <c r="AD275" s="31">
        <v>0</v>
      </c>
      <c r="AE275" s="31">
        <v>0</v>
      </c>
      <c r="AF275" t="s">
        <v>41</v>
      </c>
      <c r="AG275" s="32">
        <v>4</v>
      </c>
      <c r="AH275"/>
    </row>
    <row r="276" spans="1:34" x14ac:dyDescent="0.25">
      <c r="A276" t="s">
        <v>902</v>
      </c>
      <c r="B276" t="s">
        <v>374</v>
      </c>
      <c r="C276" t="s">
        <v>651</v>
      </c>
      <c r="D276" t="s">
        <v>833</v>
      </c>
      <c r="E276" s="31">
        <v>57.326086956521742</v>
      </c>
      <c r="F276" s="31">
        <v>3.1543894577171021</v>
      </c>
      <c r="G276" s="31">
        <v>2.9186575654152445</v>
      </c>
      <c r="H276" s="31">
        <v>0.34447288585513841</v>
      </c>
      <c r="I276" s="31">
        <v>0.26725445582100871</v>
      </c>
      <c r="J276" s="31">
        <v>180.82880434782606</v>
      </c>
      <c r="K276" s="31">
        <v>167.31521739130434</v>
      </c>
      <c r="L276" s="31">
        <v>19.747282608695652</v>
      </c>
      <c r="M276" s="31">
        <v>15.320652173913043</v>
      </c>
      <c r="N276" s="31">
        <v>7.3369565217391311E-2</v>
      </c>
      <c r="O276" s="31">
        <v>4.3532608695652177</v>
      </c>
      <c r="P276" s="31">
        <v>62.260869565217391</v>
      </c>
      <c r="Q276" s="31">
        <v>53.173913043478258</v>
      </c>
      <c r="R276" s="31">
        <v>9.0869565217391308</v>
      </c>
      <c r="S276" s="31">
        <v>98.820652173913047</v>
      </c>
      <c r="T276" s="31">
        <v>98.820652173913047</v>
      </c>
      <c r="U276" s="31">
        <v>0</v>
      </c>
      <c r="V276" s="31">
        <v>0</v>
      </c>
      <c r="W276" s="31">
        <v>22.366847826086957</v>
      </c>
      <c r="X276" s="31">
        <v>0</v>
      </c>
      <c r="Y276" s="31">
        <v>0</v>
      </c>
      <c r="Z276" s="31">
        <v>0</v>
      </c>
      <c r="AA276" s="31">
        <v>9.9429347826086953</v>
      </c>
      <c r="AB276" s="31">
        <v>0</v>
      </c>
      <c r="AC276" s="31">
        <v>12.423913043478262</v>
      </c>
      <c r="AD276" s="31">
        <v>0</v>
      </c>
      <c r="AE276" s="31">
        <v>0</v>
      </c>
      <c r="AF276" t="s">
        <v>61</v>
      </c>
      <c r="AG276" s="32">
        <v>4</v>
      </c>
      <c r="AH276"/>
    </row>
    <row r="277" spans="1:34" x14ac:dyDescent="0.25">
      <c r="A277" t="s">
        <v>902</v>
      </c>
      <c r="B277" t="s">
        <v>579</v>
      </c>
      <c r="C277" t="s">
        <v>639</v>
      </c>
      <c r="D277" t="s">
        <v>829</v>
      </c>
      <c r="E277" s="31">
        <v>72.793478260869563</v>
      </c>
      <c r="F277" s="31">
        <v>3.1676571599223537</v>
      </c>
      <c r="G277" s="31">
        <v>2.9205315813050619</v>
      </c>
      <c r="H277" s="31">
        <v>0.41929968642675819</v>
      </c>
      <c r="I277" s="31">
        <v>0.3416529789457966</v>
      </c>
      <c r="J277" s="31">
        <v>230.58478260869566</v>
      </c>
      <c r="K277" s="31">
        <v>212.59565217391304</v>
      </c>
      <c r="L277" s="31">
        <v>30.522282608695647</v>
      </c>
      <c r="M277" s="31">
        <v>24.870108695652171</v>
      </c>
      <c r="N277" s="31">
        <v>0</v>
      </c>
      <c r="O277" s="31">
        <v>5.6521739130434785</v>
      </c>
      <c r="P277" s="31">
        <v>72.443695652173915</v>
      </c>
      <c r="Q277" s="31">
        <v>60.106739130434789</v>
      </c>
      <c r="R277" s="31">
        <v>12.336956521739131</v>
      </c>
      <c r="S277" s="31">
        <v>127.61880434782609</v>
      </c>
      <c r="T277" s="31">
        <v>127.61880434782609</v>
      </c>
      <c r="U277" s="31">
        <v>0</v>
      </c>
      <c r="V277" s="31">
        <v>0</v>
      </c>
      <c r="W277" s="31">
        <v>87.831521739130437</v>
      </c>
      <c r="X277" s="31">
        <v>15.525</v>
      </c>
      <c r="Y277" s="31">
        <v>0</v>
      </c>
      <c r="Z277" s="31">
        <v>0</v>
      </c>
      <c r="AA277" s="31">
        <v>20.372282608695652</v>
      </c>
      <c r="AB277" s="31">
        <v>0</v>
      </c>
      <c r="AC277" s="31">
        <v>51.934239130434783</v>
      </c>
      <c r="AD277" s="31">
        <v>0</v>
      </c>
      <c r="AE277" s="31">
        <v>0</v>
      </c>
      <c r="AF277" t="s">
        <v>271</v>
      </c>
      <c r="AG277" s="32">
        <v>4</v>
      </c>
      <c r="AH277"/>
    </row>
    <row r="278" spans="1:34" x14ac:dyDescent="0.25">
      <c r="A278" t="s">
        <v>902</v>
      </c>
      <c r="B278" t="s">
        <v>559</v>
      </c>
      <c r="C278" t="s">
        <v>634</v>
      </c>
      <c r="D278" t="s">
        <v>824</v>
      </c>
      <c r="E278" s="31">
        <v>34.076086956521742</v>
      </c>
      <c r="F278" s="31">
        <v>4.0846889952153118</v>
      </c>
      <c r="G278" s="31">
        <v>3.6070175438596488</v>
      </c>
      <c r="H278" s="31">
        <v>0.49090909090909091</v>
      </c>
      <c r="I278" s="31">
        <v>0.19322169059011163</v>
      </c>
      <c r="J278" s="31">
        <v>139.19021739130437</v>
      </c>
      <c r="K278" s="31">
        <v>122.91304347826087</v>
      </c>
      <c r="L278" s="31">
        <v>16.728260869565219</v>
      </c>
      <c r="M278" s="31">
        <v>6.5842391304347823</v>
      </c>
      <c r="N278" s="31">
        <v>5.7092391304347823</v>
      </c>
      <c r="O278" s="31">
        <v>4.4347826086956523</v>
      </c>
      <c r="P278" s="31">
        <v>51.038043478260875</v>
      </c>
      <c r="Q278" s="31">
        <v>44.904891304347828</v>
      </c>
      <c r="R278" s="31">
        <v>6.1331521739130439</v>
      </c>
      <c r="S278" s="31">
        <v>71.423913043478265</v>
      </c>
      <c r="T278" s="31">
        <v>71.423913043478265</v>
      </c>
      <c r="U278" s="31">
        <v>0</v>
      </c>
      <c r="V278" s="31">
        <v>0</v>
      </c>
      <c r="W278" s="31">
        <v>18.089673913043477</v>
      </c>
      <c r="X278" s="31">
        <v>1.2336956521739131</v>
      </c>
      <c r="Y278" s="31">
        <v>0</v>
      </c>
      <c r="Z278" s="31">
        <v>0</v>
      </c>
      <c r="AA278" s="31">
        <v>6.9755434782608692</v>
      </c>
      <c r="AB278" s="31">
        <v>0</v>
      </c>
      <c r="AC278" s="31">
        <v>9.8804347826086953</v>
      </c>
      <c r="AD278" s="31">
        <v>0</v>
      </c>
      <c r="AE278" s="31">
        <v>0</v>
      </c>
      <c r="AF278" t="s">
        <v>251</v>
      </c>
      <c r="AG278" s="32">
        <v>4</v>
      </c>
      <c r="AH278"/>
    </row>
    <row r="279" spans="1:34" x14ac:dyDescent="0.25">
      <c r="A279" t="s">
        <v>902</v>
      </c>
      <c r="B279" t="s">
        <v>355</v>
      </c>
      <c r="C279" t="s">
        <v>649</v>
      </c>
      <c r="D279" t="s">
        <v>840</v>
      </c>
      <c r="E279" s="31">
        <v>41.228260869565219</v>
      </c>
      <c r="F279" s="31">
        <v>3.5009227524387025</v>
      </c>
      <c r="G279" s="31">
        <v>3.0879251252306883</v>
      </c>
      <c r="H279" s="31">
        <v>0.65100184550487739</v>
      </c>
      <c r="I279" s="31">
        <v>0.23800421829686264</v>
      </c>
      <c r="J279" s="31">
        <v>144.33695652173913</v>
      </c>
      <c r="K279" s="31">
        <v>127.30978260869566</v>
      </c>
      <c r="L279" s="31">
        <v>26.839673913043477</v>
      </c>
      <c r="M279" s="31">
        <v>9.8125</v>
      </c>
      <c r="N279" s="31">
        <v>11.375</v>
      </c>
      <c r="O279" s="31">
        <v>5.6521739130434785</v>
      </c>
      <c r="P279" s="31">
        <v>41.434782608695649</v>
      </c>
      <c r="Q279" s="31">
        <v>41.434782608695649</v>
      </c>
      <c r="R279" s="31">
        <v>0</v>
      </c>
      <c r="S279" s="31">
        <v>76.0625</v>
      </c>
      <c r="T279" s="31">
        <v>76.0625</v>
      </c>
      <c r="U279" s="31">
        <v>0</v>
      </c>
      <c r="V279" s="31">
        <v>0</v>
      </c>
      <c r="W279" s="31">
        <v>0</v>
      </c>
      <c r="X279" s="31">
        <v>0</v>
      </c>
      <c r="Y279" s="31">
        <v>0</v>
      </c>
      <c r="Z279" s="31">
        <v>0</v>
      </c>
      <c r="AA279" s="31">
        <v>0</v>
      </c>
      <c r="AB279" s="31">
        <v>0</v>
      </c>
      <c r="AC279" s="31">
        <v>0</v>
      </c>
      <c r="AD279" s="31">
        <v>0</v>
      </c>
      <c r="AE279" s="31">
        <v>0</v>
      </c>
      <c r="AF279" t="s">
        <v>42</v>
      </c>
      <c r="AG279" s="32">
        <v>4</v>
      </c>
      <c r="AH279"/>
    </row>
    <row r="280" spans="1:34" x14ac:dyDescent="0.25">
      <c r="A280" t="s">
        <v>902</v>
      </c>
      <c r="B280" t="s">
        <v>360</v>
      </c>
      <c r="C280" t="s">
        <v>655</v>
      </c>
      <c r="D280" t="s">
        <v>770</v>
      </c>
      <c r="E280" s="31">
        <v>67.576086956521735</v>
      </c>
      <c r="F280" s="31">
        <v>3.3778349686343896</v>
      </c>
      <c r="G280" s="31">
        <v>3.0883464693582119</v>
      </c>
      <c r="H280" s="31">
        <v>0.35302396654334889</v>
      </c>
      <c r="I280" s="31">
        <v>0.26938233874859258</v>
      </c>
      <c r="J280" s="31">
        <v>228.26086956521738</v>
      </c>
      <c r="K280" s="31">
        <v>208.6983695652174</v>
      </c>
      <c r="L280" s="31">
        <v>23.855978260869563</v>
      </c>
      <c r="M280" s="31">
        <v>18.203804347826086</v>
      </c>
      <c r="N280" s="31">
        <v>0</v>
      </c>
      <c r="O280" s="31">
        <v>5.6521739130434785</v>
      </c>
      <c r="P280" s="31">
        <v>81.720108695652172</v>
      </c>
      <c r="Q280" s="31">
        <v>67.809782608695656</v>
      </c>
      <c r="R280" s="31">
        <v>13.910326086956522</v>
      </c>
      <c r="S280" s="31">
        <v>122.68478260869566</v>
      </c>
      <c r="T280" s="31">
        <v>122.68478260869566</v>
      </c>
      <c r="U280" s="31">
        <v>0</v>
      </c>
      <c r="V280" s="31">
        <v>0</v>
      </c>
      <c r="W280" s="31">
        <v>40.752717391304344</v>
      </c>
      <c r="X280" s="31">
        <v>0.65217391304347827</v>
      </c>
      <c r="Y280" s="31">
        <v>0</v>
      </c>
      <c r="Z280" s="31">
        <v>0</v>
      </c>
      <c r="AA280" s="31">
        <v>21.872282608695652</v>
      </c>
      <c r="AB280" s="31">
        <v>0</v>
      </c>
      <c r="AC280" s="31">
        <v>18.228260869565219</v>
      </c>
      <c r="AD280" s="31">
        <v>0</v>
      </c>
      <c r="AE280" s="31">
        <v>0</v>
      </c>
      <c r="AF280" t="s">
        <v>47</v>
      </c>
      <c r="AG280" s="32">
        <v>4</v>
      </c>
      <c r="AH280"/>
    </row>
    <row r="281" spans="1:34" x14ac:dyDescent="0.25">
      <c r="A281" t="s">
        <v>902</v>
      </c>
      <c r="B281" t="s">
        <v>451</v>
      </c>
      <c r="C281" t="s">
        <v>641</v>
      </c>
      <c r="D281" t="s">
        <v>814</v>
      </c>
      <c r="E281" s="31">
        <v>33.75</v>
      </c>
      <c r="F281" s="31">
        <v>3.4252109500805159</v>
      </c>
      <c r="G281" s="31">
        <v>2.9787310789049926</v>
      </c>
      <c r="H281" s="31">
        <v>0.45264412238325274</v>
      </c>
      <c r="I281" s="31">
        <v>0.3159291465378421</v>
      </c>
      <c r="J281" s="31">
        <v>115.60086956521741</v>
      </c>
      <c r="K281" s="31">
        <v>100.53217391304349</v>
      </c>
      <c r="L281" s="31">
        <v>15.27673913043478</v>
      </c>
      <c r="M281" s="31">
        <v>10.662608695652171</v>
      </c>
      <c r="N281" s="31">
        <v>0</v>
      </c>
      <c r="O281" s="31">
        <v>4.6141304347826084</v>
      </c>
      <c r="P281" s="31">
        <v>38.672608695652187</v>
      </c>
      <c r="Q281" s="31">
        <v>28.218043478260885</v>
      </c>
      <c r="R281" s="31">
        <v>10.454565217391304</v>
      </c>
      <c r="S281" s="31">
        <v>61.65152173913043</v>
      </c>
      <c r="T281" s="31">
        <v>54.344347826086953</v>
      </c>
      <c r="U281" s="31">
        <v>7.3071739130434805</v>
      </c>
      <c r="V281" s="31">
        <v>0</v>
      </c>
      <c r="W281" s="31">
        <v>0</v>
      </c>
      <c r="X281" s="31">
        <v>0</v>
      </c>
      <c r="Y281" s="31">
        <v>0</v>
      </c>
      <c r="Z281" s="31">
        <v>0</v>
      </c>
      <c r="AA281" s="31">
        <v>0</v>
      </c>
      <c r="AB281" s="31">
        <v>0</v>
      </c>
      <c r="AC281" s="31">
        <v>0</v>
      </c>
      <c r="AD281" s="31">
        <v>0</v>
      </c>
      <c r="AE281" s="31">
        <v>0</v>
      </c>
      <c r="AF281" t="s">
        <v>139</v>
      </c>
      <c r="AG281" s="32">
        <v>4</v>
      </c>
      <c r="AH281"/>
    </row>
    <row r="282" spans="1:34" x14ac:dyDescent="0.25">
      <c r="A282" t="s">
        <v>902</v>
      </c>
      <c r="B282" t="s">
        <v>336</v>
      </c>
      <c r="C282" t="s">
        <v>624</v>
      </c>
      <c r="D282" t="s">
        <v>827</v>
      </c>
      <c r="E282" s="31">
        <v>221.2391304347826</v>
      </c>
      <c r="F282" s="31">
        <v>3.9470452982214801</v>
      </c>
      <c r="G282" s="31">
        <v>3.6172673675935938</v>
      </c>
      <c r="H282" s="31">
        <v>0.41649307261471946</v>
      </c>
      <c r="I282" s="31">
        <v>0.23327110150339</v>
      </c>
      <c r="J282" s="31">
        <v>873.24086956521739</v>
      </c>
      <c r="K282" s="31">
        <v>800.28108695652179</v>
      </c>
      <c r="L282" s="31">
        <v>92.144565217391303</v>
      </c>
      <c r="M282" s="31">
        <v>51.608695652173914</v>
      </c>
      <c r="N282" s="31">
        <v>35.318478260869568</v>
      </c>
      <c r="O282" s="31">
        <v>5.2173913043478262</v>
      </c>
      <c r="P282" s="31">
        <v>238.12847826086954</v>
      </c>
      <c r="Q282" s="31">
        <v>205.70456521739129</v>
      </c>
      <c r="R282" s="31">
        <v>32.423913043478258</v>
      </c>
      <c r="S282" s="31">
        <v>542.96782608695662</v>
      </c>
      <c r="T282" s="31">
        <v>537.5140217391305</v>
      </c>
      <c r="U282" s="31">
        <v>0</v>
      </c>
      <c r="V282" s="31">
        <v>5.4538043478260869</v>
      </c>
      <c r="W282" s="31">
        <v>153.94380434782607</v>
      </c>
      <c r="X282" s="31">
        <v>4.3722826086956523</v>
      </c>
      <c r="Y282" s="31">
        <v>0</v>
      </c>
      <c r="Z282" s="31">
        <v>0</v>
      </c>
      <c r="AA282" s="31">
        <v>81.396195652173915</v>
      </c>
      <c r="AB282" s="31">
        <v>0</v>
      </c>
      <c r="AC282" s="31">
        <v>68.175326086956517</v>
      </c>
      <c r="AD282" s="31">
        <v>0</v>
      </c>
      <c r="AE282" s="31">
        <v>0</v>
      </c>
      <c r="AF282" t="s">
        <v>23</v>
      </c>
      <c r="AG282" s="32">
        <v>4</v>
      </c>
      <c r="AH282"/>
    </row>
    <row r="283" spans="1:34" x14ac:dyDescent="0.25">
      <c r="A283" t="s">
        <v>902</v>
      </c>
      <c r="B283" t="s">
        <v>422</v>
      </c>
      <c r="C283" t="s">
        <v>310</v>
      </c>
      <c r="D283" t="s">
        <v>825</v>
      </c>
      <c r="E283" s="31">
        <v>74.260869565217391</v>
      </c>
      <c r="F283" s="31">
        <v>3.4524663348946136</v>
      </c>
      <c r="G283" s="31">
        <v>3.2278981264637001</v>
      </c>
      <c r="H283" s="31">
        <v>0.91839871194379408</v>
      </c>
      <c r="I283" s="31">
        <v>0.77188231850117106</v>
      </c>
      <c r="J283" s="31">
        <v>256.38315217391306</v>
      </c>
      <c r="K283" s="31">
        <v>239.70652173913044</v>
      </c>
      <c r="L283" s="31">
        <v>68.201086956521749</v>
      </c>
      <c r="M283" s="31">
        <v>57.320652173913047</v>
      </c>
      <c r="N283" s="31">
        <v>4.9565217391304346</v>
      </c>
      <c r="O283" s="31">
        <v>5.9239130434782608</v>
      </c>
      <c r="P283" s="31">
        <v>54.326086956521742</v>
      </c>
      <c r="Q283" s="31">
        <v>48.529891304347828</v>
      </c>
      <c r="R283" s="31">
        <v>5.7961956521739131</v>
      </c>
      <c r="S283" s="31">
        <v>133.85597826086956</v>
      </c>
      <c r="T283" s="31">
        <v>124.97826086956522</v>
      </c>
      <c r="U283" s="31">
        <v>8.8777173913043477</v>
      </c>
      <c r="V283" s="31">
        <v>0</v>
      </c>
      <c r="W283" s="31">
        <v>0</v>
      </c>
      <c r="X283" s="31">
        <v>0</v>
      </c>
      <c r="Y283" s="31">
        <v>0</v>
      </c>
      <c r="Z283" s="31">
        <v>0</v>
      </c>
      <c r="AA283" s="31">
        <v>0</v>
      </c>
      <c r="AB283" s="31">
        <v>0</v>
      </c>
      <c r="AC283" s="31">
        <v>0</v>
      </c>
      <c r="AD283" s="31">
        <v>0</v>
      </c>
      <c r="AE283" s="31">
        <v>0</v>
      </c>
      <c r="AF283" t="s">
        <v>110</v>
      </c>
      <c r="AG283" s="32">
        <v>4</v>
      </c>
      <c r="AH283"/>
    </row>
    <row r="284" spans="1:34" x14ac:dyDescent="0.25">
      <c r="A284" t="s">
        <v>902</v>
      </c>
      <c r="B284" t="s">
        <v>383</v>
      </c>
      <c r="C284" t="s">
        <v>637</v>
      </c>
      <c r="D284" t="s">
        <v>813</v>
      </c>
      <c r="E284" s="31">
        <v>65.25</v>
      </c>
      <c r="F284" s="31">
        <v>2.7144427786106951</v>
      </c>
      <c r="G284" s="31">
        <v>2.5545227386306846</v>
      </c>
      <c r="H284" s="31">
        <v>0.56445443944694318</v>
      </c>
      <c r="I284" s="31">
        <v>0.40453439946693315</v>
      </c>
      <c r="J284" s="31">
        <v>177.11739130434785</v>
      </c>
      <c r="K284" s="31">
        <v>166.68260869565216</v>
      </c>
      <c r="L284" s="31">
        <v>36.830652173913045</v>
      </c>
      <c r="M284" s="31">
        <v>26.395869565217389</v>
      </c>
      <c r="N284" s="31">
        <v>5.2173913043478262</v>
      </c>
      <c r="O284" s="31">
        <v>5.2173913043478262</v>
      </c>
      <c r="P284" s="31">
        <v>48.453695652173913</v>
      </c>
      <c r="Q284" s="31">
        <v>48.453695652173913</v>
      </c>
      <c r="R284" s="31">
        <v>0</v>
      </c>
      <c r="S284" s="31">
        <v>91.833043478260876</v>
      </c>
      <c r="T284" s="31">
        <v>91.833043478260876</v>
      </c>
      <c r="U284" s="31">
        <v>0</v>
      </c>
      <c r="V284" s="31">
        <v>0</v>
      </c>
      <c r="W284" s="31">
        <v>0</v>
      </c>
      <c r="X284" s="31">
        <v>0</v>
      </c>
      <c r="Y284" s="31">
        <v>0</v>
      </c>
      <c r="Z284" s="31">
        <v>0</v>
      </c>
      <c r="AA284" s="31">
        <v>0</v>
      </c>
      <c r="AB284" s="31">
        <v>0</v>
      </c>
      <c r="AC284" s="31">
        <v>0</v>
      </c>
      <c r="AD284" s="31">
        <v>0</v>
      </c>
      <c r="AE284" s="31">
        <v>0</v>
      </c>
      <c r="AF284" t="s">
        <v>70</v>
      </c>
      <c r="AG284" s="32">
        <v>4</v>
      </c>
      <c r="AH284"/>
    </row>
    <row r="285" spans="1:34" x14ac:dyDescent="0.25">
      <c r="A285" t="s">
        <v>902</v>
      </c>
      <c r="B285" t="s">
        <v>404</v>
      </c>
      <c r="C285" t="s">
        <v>628</v>
      </c>
      <c r="D285" t="s">
        <v>829</v>
      </c>
      <c r="E285" s="31">
        <v>61.728260869565219</v>
      </c>
      <c r="F285" s="31">
        <v>3.0590896284557139</v>
      </c>
      <c r="G285" s="31">
        <v>2.4510019369607323</v>
      </c>
      <c r="H285" s="31">
        <v>0.72836062687092784</v>
      </c>
      <c r="I285" s="31">
        <v>0.36047015319598519</v>
      </c>
      <c r="J285" s="31">
        <v>188.83228260869564</v>
      </c>
      <c r="K285" s="31">
        <v>151.29608695652172</v>
      </c>
      <c r="L285" s="31">
        <v>44.960434782608687</v>
      </c>
      <c r="M285" s="31">
        <v>22.251195652173912</v>
      </c>
      <c r="N285" s="31">
        <v>18.073369565217387</v>
      </c>
      <c r="O285" s="31">
        <v>4.6358695652173916</v>
      </c>
      <c r="P285" s="31">
        <v>56.097934782608696</v>
      </c>
      <c r="Q285" s="31">
        <v>41.270978260869562</v>
      </c>
      <c r="R285" s="31">
        <v>14.826956521739133</v>
      </c>
      <c r="S285" s="31">
        <v>87.773913043478245</v>
      </c>
      <c r="T285" s="31">
        <v>87.773913043478245</v>
      </c>
      <c r="U285" s="31">
        <v>0</v>
      </c>
      <c r="V285" s="31">
        <v>0</v>
      </c>
      <c r="W285" s="31">
        <v>0</v>
      </c>
      <c r="X285" s="31">
        <v>0</v>
      </c>
      <c r="Y285" s="31">
        <v>0</v>
      </c>
      <c r="Z285" s="31">
        <v>0</v>
      </c>
      <c r="AA285" s="31">
        <v>0</v>
      </c>
      <c r="AB285" s="31">
        <v>0</v>
      </c>
      <c r="AC285" s="31">
        <v>0</v>
      </c>
      <c r="AD285" s="31">
        <v>0</v>
      </c>
      <c r="AE285" s="31">
        <v>0</v>
      </c>
      <c r="AF285" t="s">
        <v>91</v>
      </c>
      <c r="AG285" s="32">
        <v>4</v>
      </c>
      <c r="AH285"/>
    </row>
    <row r="286" spans="1:34" x14ac:dyDescent="0.25">
      <c r="A286" t="s">
        <v>902</v>
      </c>
      <c r="B286" t="s">
        <v>403</v>
      </c>
      <c r="C286" t="s">
        <v>651</v>
      </c>
      <c r="D286" t="s">
        <v>833</v>
      </c>
      <c r="E286" s="31">
        <v>77.521739130434781</v>
      </c>
      <c r="F286" s="31">
        <v>2.5525014021312393</v>
      </c>
      <c r="G286" s="31">
        <v>2.339412507010656</v>
      </c>
      <c r="H286" s="31">
        <v>0.29624228827818277</v>
      </c>
      <c r="I286" s="31">
        <v>0.15606421761076833</v>
      </c>
      <c r="J286" s="31">
        <v>197.87434782608693</v>
      </c>
      <c r="K286" s="31">
        <v>181.3553260869565</v>
      </c>
      <c r="L286" s="31">
        <v>22.965217391304343</v>
      </c>
      <c r="M286" s="31">
        <v>12.098369565217387</v>
      </c>
      <c r="N286" s="31">
        <v>5.2146739130434785</v>
      </c>
      <c r="O286" s="31">
        <v>5.6521739130434785</v>
      </c>
      <c r="P286" s="31">
        <v>77.131956521739113</v>
      </c>
      <c r="Q286" s="31">
        <v>71.479782608695629</v>
      </c>
      <c r="R286" s="31">
        <v>5.6521739130434785</v>
      </c>
      <c r="S286" s="31">
        <v>97.777173913043498</v>
      </c>
      <c r="T286" s="31">
        <v>97.777173913043498</v>
      </c>
      <c r="U286" s="31">
        <v>0</v>
      </c>
      <c r="V286" s="31">
        <v>0</v>
      </c>
      <c r="W286" s="31">
        <v>0</v>
      </c>
      <c r="X286" s="31">
        <v>0</v>
      </c>
      <c r="Y286" s="31">
        <v>0</v>
      </c>
      <c r="Z286" s="31">
        <v>0</v>
      </c>
      <c r="AA286" s="31">
        <v>0</v>
      </c>
      <c r="AB286" s="31">
        <v>0</v>
      </c>
      <c r="AC286" s="31">
        <v>0</v>
      </c>
      <c r="AD286" s="31">
        <v>0</v>
      </c>
      <c r="AE286" s="31">
        <v>0</v>
      </c>
      <c r="AF286" t="s">
        <v>90</v>
      </c>
      <c r="AG286" s="32">
        <v>4</v>
      </c>
      <c r="AH286"/>
    </row>
    <row r="287" spans="1:34" x14ac:dyDescent="0.25">
      <c r="A287" t="s">
        <v>902</v>
      </c>
      <c r="B287" t="s">
        <v>480</v>
      </c>
      <c r="C287" t="s">
        <v>667</v>
      </c>
      <c r="D287" t="s">
        <v>814</v>
      </c>
      <c r="E287" s="31">
        <v>106.52173913043478</v>
      </c>
      <c r="F287" s="31">
        <v>4.4448724489795923</v>
      </c>
      <c r="G287" s="31">
        <v>4.1586734693877556</v>
      </c>
      <c r="H287" s="31">
        <v>0.64528061224489797</v>
      </c>
      <c r="I287" s="31">
        <v>0.4084948979591837</v>
      </c>
      <c r="J287" s="31">
        <v>473.47554347826093</v>
      </c>
      <c r="K287" s="31">
        <v>442.98913043478262</v>
      </c>
      <c r="L287" s="31">
        <v>68.736413043478265</v>
      </c>
      <c r="M287" s="31">
        <v>43.513586956521742</v>
      </c>
      <c r="N287" s="31">
        <v>20.353260869565219</v>
      </c>
      <c r="O287" s="31">
        <v>4.8695652173913047</v>
      </c>
      <c r="P287" s="31">
        <v>141.11141304347828</v>
      </c>
      <c r="Q287" s="31">
        <v>135.84782608695653</v>
      </c>
      <c r="R287" s="31">
        <v>5.2635869565217392</v>
      </c>
      <c r="S287" s="31">
        <v>263.62771739130437</v>
      </c>
      <c r="T287" s="31">
        <v>263.62771739130437</v>
      </c>
      <c r="U287" s="31">
        <v>0</v>
      </c>
      <c r="V287" s="31">
        <v>0</v>
      </c>
      <c r="W287" s="31">
        <v>0</v>
      </c>
      <c r="X287" s="31">
        <v>0</v>
      </c>
      <c r="Y287" s="31">
        <v>0</v>
      </c>
      <c r="Z287" s="31">
        <v>0</v>
      </c>
      <c r="AA287" s="31">
        <v>0</v>
      </c>
      <c r="AB287" s="31">
        <v>0</v>
      </c>
      <c r="AC287" s="31">
        <v>0</v>
      </c>
      <c r="AD287" s="31">
        <v>0</v>
      </c>
      <c r="AE287" s="31">
        <v>0</v>
      </c>
      <c r="AF287" t="s">
        <v>168</v>
      </c>
      <c r="AG287" s="32">
        <v>4</v>
      </c>
      <c r="AH287"/>
    </row>
    <row r="288" spans="1:34" x14ac:dyDescent="0.25">
      <c r="A288" t="s">
        <v>902</v>
      </c>
      <c r="B288" t="s">
        <v>591</v>
      </c>
      <c r="C288" t="s">
        <v>643</v>
      </c>
      <c r="D288" t="s">
        <v>805</v>
      </c>
      <c r="E288" s="31">
        <v>71.456521739130437</v>
      </c>
      <c r="F288" s="31">
        <v>4.3262990568907815</v>
      </c>
      <c r="G288" s="31">
        <v>4.0468542744143594</v>
      </c>
      <c r="H288" s="31">
        <v>0.52123668999087314</v>
      </c>
      <c r="I288" s="31">
        <v>0.30575600851840584</v>
      </c>
      <c r="J288" s="31">
        <v>309.14228260869567</v>
      </c>
      <c r="K288" s="31">
        <v>289.17413043478263</v>
      </c>
      <c r="L288" s="31">
        <v>37.245760869565217</v>
      </c>
      <c r="M288" s="31">
        <v>21.84826086956522</v>
      </c>
      <c r="N288" s="31">
        <v>10.245326086956522</v>
      </c>
      <c r="O288" s="31">
        <v>5.1521739130434785</v>
      </c>
      <c r="P288" s="31">
        <v>92.7605434782609</v>
      </c>
      <c r="Q288" s="31">
        <v>88.189891304347853</v>
      </c>
      <c r="R288" s="31">
        <v>4.5706521739130448</v>
      </c>
      <c r="S288" s="31">
        <v>179.13597826086954</v>
      </c>
      <c r="T288" s="31">
        <v>170.23010869565215</v>
      </c>
      <c r="U288" s="31">
        <v>0</v>
      </c>
      <c r="V288" s="31">
        <v>8.9058695652173938</v>
      </c>
      <c r="W288" s="31">
        <v>0</v>
      </c>
      <c r="X288" s="31">
        <v>0</v>
      </c>
      <c r="Y288" s="31">
        <v>0</v>
      </c>
      <c r="Z288" s="31">
        <v>0</v>
      </c>
      <c r="AA288" s="31">
        <v>0</v>
      </c>
      <c r="AB288" s="31">
        <v>0</v>
      </c>
      <c r="AC288" s="31">
        <v>0</v>
      </c>
      <c r="AD288" s="31">
        <v>0</v>
      </c>
      <c r="AE288" s="31">
        <v>0</v>
      </c>
      <c r="AF288" t="s">
        <v>284</v>
      </c>
      <c r="AG288" s="32">
        <v>4</v>
      </c>
      <c r="AH288"/>
    </row>
    <row r="289" spans="1:34" x14ac:dyDescent="0.25">
      <c r="A289" t="s">
        <v>902</v>
      </c>
      <c r="B289" t="s">
        <v>523</v>
      </c>
      <c r="C289" t="s">
        <v>740</v>
      </c>
      <c r="D289" t="s">
        <v>846</v>
      </c>
      <c r="E289" s="31">
        <v>64.347826086956516</v>
      </c>
      <c r="F289" s="31">
        <v>4.2922297297297307</v>
      </c>
      <c r="G289" s="31">
        <v>3.9620354729729734</v>
      </c>
      <c r="H289" s="31">
        <v>0.36980574324324328</v>
      </c>
      <c r="I289" s="31">
        <v>0.28745777027027031</v>
      </c>
      <c r="J289" s="31">
        <v>276.19565217391306</v>
      </c>
      <c r="K289" s="31">
        <v>254.9483695652174</v>
      </c>
      <c r="L289" s="31">
        <v>23.796195652173914</v>
      </c>
      <c r="M289" s="31">
        <v>18.497282608695652</v>
      </c>
      <c r="N289" s="31">
        <v>0</v>
      </c>
      <c r="O289" s="31">
        <v>5.2989130434782608</v>
      </c>
      <c r="P289" s="31">
        <v>87.521739130434781</v>
      </c>
      <c r="Q289" s="31">
        <v>71.573369565217391</v>
      </c>
      <c r="R289" s="31">
        <v>15.948369565217391</v>
      </c>
      <c r="S289" s="31">
        <v>164.87771739130434</v>
      </c>
      <c r="T289" s="31">
        <v>160.99456521739131</v>
      </c>
      <c r="U289" s="31">
        <v>3.8831521739130435</v>
      </c>
      <c r="V289" s="31">
        <v>0</v>
      </c>
      <c r="W289" s="31">
        <v>0</v>
      </c>
      <c r="X289" s="31">
        <v>0</v>
      </c>
      <c r="Y289" s="31">
        <v>0</v>
      </c>
      <c r="Z289" s="31">
        <v>0</v>
      </c>
      <c r="AA289" s="31">
        <v>0</v>
      </c>
      <c r="AB289" s="31">
        <v>0</v>
      </c>
      <c r="AC289" s="31">
        <v>0</v>
      </c>
      <c r="AD289" s="31">
        <v>0</v>
      </c>
      <c r="AE289" s="31">
        <v>0</v>
      </c>
      <c r="AF289" t="s">
        <v>213</v>
      </c>
      <c r="AG289" s="32">
        <v>4</v>
      </c>
      <c r="AH289"/>
    </row>
    <row r="290" spans="1:34" x14ac:dyDescent="0.25">
      <c r="A290" t="s">
        <v>902</v>
      </c>
      <c r="B290" t="s">
        <v>596</v>
      </c>
      <c r="C290" t="s">
        <v>653</v>
      </c>
      <c r="D290" t="s">
        <v>807</v>
      </c>
      <c r="E290" s="31">
        <v>11.673913043478262</v>
      </c>
      <c r="F290" s="31">
        <v>6.4748603351955323</v>
      </c>
      <c r="G290" s="31">
        <v>5.9998137802607099</v>
      </c>
      <c r="H290" s="31">
        <v>3.2148044692737434</v>
      </c>
      <c r="I290" s="31">
        <v>2.7397579143389201</v>
      </c>
      <c r="J290" s="31">
        <v>75.586956521739154</v>
      </c>
      <c r="K290" s="31">
        <v>70.041304347826113</v>
      </c>
      <c r="L290" s="31">
        <v>37.529347826086962</v>
      </c>
      <c r="M290" s="31">
        <v>31.983695652173918</v>
      </c>
      <c r="N290" s="31">
        <v>5.5456521739130435</v>
      </c>
      <c r="O290" s="31">
        <v>0</v>
      </c>
      <c r="P290" s="31">
        <v>0</v>
      </c>
      <c r="Q290" s="31">
        <v>0</v>
      </c>
      <c r="R290" s="31">
        <v>0</v>
      </c>
      <c r="S290" s="31">
        <v>38.057608695652192</v>
      </c>
      <c r="T290" s="31">
        <v>38.057608695652192</v>
      </c>
      <c r="U290" s="31">
        <v>0</v>
      </c>
      <c r="V290" s="31">
        <v>0</v>
      </c>
      <c r="W290" s="31">
        <v>0</v>
      </c>
      <c r="X290" s="31">
        <v>0</v>
      </c>
      <c r="Y290" s="31">
        <v>0</v>
      </c>
      <c r="Z290" s="31">
        <v>0</v>
      </c>
      <c r="AA290" s="31">
        <v>0</v>
      </c>
      <c r="AB290" s="31">
        <v>0</v>
      </c>
      <c r="AC290" s="31">
        <v>0</v>
      </c>
      <c r="AD290" s="31">
        <v>0</v>
      </c>
      <c r="AE290" s="31">
        <v>0</v>
      </c>
      <c r="AF290" t="s">
        <v>289</v>
      </c>
      <c r="AG290" s="32">
        <v>4</v>
      </c>
      <c r="AH290"/>
    </row>
    <row r="291" spans="1:34" x14ac:dyDescent="0.25">
      <c r="A291" t="s">
        <v>902</v>
      </c>
      <c r="B291" t="s">
        <v>578</v>
      </c>
      <c r="C291" t="s">
        <v>653</v>
      </c>
      <c r="D291" t="s">
        <v>807</v>
      </c>
      <c r="E291" s="31">
        <v>93.75</v>
      </c>
      <c r="F291" s="31">
        <v>3.5812208695652177</v>
      </c>
      <c r="G291" s="31">
        <v>3.2916556521739126</v>
      </c>
      <c r="H291" s="31">
        <v>0.67066898550724641</v>
      </c>
      <c r="I291" s="31">
        <v>0.38110376811594204</v>
      </c>
      <c r="J291" s="31">
        <v>335.73945652173916</v>
      </c>
      <c r="K291" s="31">
        <v>308.59271739130429</v>
      </c>
      <c r="L291" s="31">
        <v>62.875217391304346</v>
      </c>
      <c r="M291" s="31">
        <v>35.728478260869565</v>
      </c>
      <c r="N291" s="31">
        <v>19.565217391304348</v>
      </c>
      <c r="O291" s="31">
        <v>7.5815217391304346</v>
      </c>
      <c r="P291" s="31">
        <v>102.64043478260869</v>
      </c>
      <c r="Q291" s="31">
        <v>102.64043478260869</v>
      </c>
      <c r="R291" s="31">
        <v>0</v>
      </c>
      <c r="S291" s="31">
        <v>170.22380434782607</v>
      </c>
      <c r="T291" s="31">
        <v>170.22380434782607</v>
      </c>
      <c r="U291" s="31">
        <v>0</v>
      </c>
      <c r="V291" s="31">
        <v>0</v>
      </c>
      <c r="W291" s="31">
        <v>90.58336956521741</v>
      </c>
      <c r="X291" s="31">
        <v>19.837173913043475</v>
      </c>
      <c r="Y291" s="31">
        <v>0</v>
      </c>
      <c r="Z291" s="31">
        <v>0</v>
      </c>
      <c r="AA291" s="31">
        <v>47.692717391304363</v>
      </c>
      <c r="AB291" s="31">
        <v>0</v>
      </c>
      <c r="AC291" s="31">
        <v>23.053478260869571</v>
      </c>
      <c r="AD291" s="31">
        <v>0</v>
      </c>
      <c r="AE291" s="31">
        <v>0</v>
      </c>
      <c r="AF291" t="s">
        <v>270</v>
      </c>
      <c r="AG291" s="32">
        <v>4</v>
      </c>
      <c r="AH291"/>
    </row>
    <row r="292" spans="1:34" x14ac:dyDescent="0.25">
      <c r="A292" t="s">
        <v>902</v>
      </c>
      <c r="B292" t="s">
        <v>386</v>
      </c>
      <c r="C292" t="s">
        <v>624</v>
      </c>
      <c r="D292" t="s">
        <v>827</v>
      </c>
      <c r="E292" s="31">
        <v>84.25</v>
      </c>
      <c r="F292" s="31">
        <v>4.661263062830602</v>
      </c>
      <c r="G292" s="31">
        <v>4.4641272093923368</v>
      </c>
      <c r="H292" s="31">
        <v>0.55202554509095592</v>
      </c>
      <c r="I292" s="31">
        <v>0.41681718487937036</v>
      </c>
      <c r="J292" s="31">
        <v>392.71141304347822</v>
      </c>
      <c r="K292" s="31">
        <v>376.10271739130434</v>
      </c>
      <c r="L292" s="31">
        <v>46.508152173913039</v>
      </c>
      <c r="M292" s="31">
        <v>35.116847826086953</v>
      </c>
      <c r="N292" s="31">
        <v>5.7391304347826084</v>
      </c>
      <c r="O292" s="31">
        <v>5.6521739130434785</v>
      </c>
      <c r="P292" s="31">
        <v>177.75304347826082</v>
      </c>
      <c r="Q292" s="31">
        <v>172.53565217391301</v>
      </c>
      <c r="R292" s="31">
        <v>5.2173913043478262</v>
      </c>
      <c r="S292" s="31">
        <v>168.45021739130434</v>
      </c>
      <c r="T292" s="31">
        <v>145.75728260869565</v>
      </c>
      <c r="U292" s="31">
        <v>22.692934782608695</v>
      </c>
      <c r="V292" s="31">
        <v>0</v>
      </c>
      <c r="W292" s="31">
        <v>99.03369565217389</v>
      </c>
      <c r="X292" s="31">
        <v>5.4239130434782608</v>
      </c>
      <c r="Y292" s="31">
        <v>0</v>
      </c>
      <c r="Z292" s="31">
        <v>0</v>
      </c>
      <c r="AA292" s="31">
        <v>63.345434782608685</v>
      </c>
      <c r="AB292" s="31">
        <v>0</v>
      </c>
      <c r="AC292" s="31">
        <v>30.264347826086954</v>
      </c>
      <c r="AD292" s="31">
        <v>0</v>
      </c>
      <c r="AE292" s="31">
        <v>0</v>
      </c>
      <c r="AF292" t="s">
        <v>73</v>
      </c>
      <c r="AG292" s="32">
        <v>4</v>
      </c>
      <c r="AH292"/>
    </row>
    <row r="293" spans="1:34" x14ac:dyDescent="0.25">
      <c r="A293" t="s">
        <v>902</v>
      </c>
      <c r="B293" t="s">
        <v>469</v>
      </c>
      <c r="C293" t="s">
        <v>669</v>
      </c>
      <c r="D293" t="s">
        <v>818</v>
      </c>
      <c r="E293" s="31">
        <v>81.782608695652172</v>
      </c>
      <c r="F293" s="31">
        <v>3.0859330143540675</v>
      </c>
      <c r="G293" s="31">
        <v>2.7472488038277523</v>
      </c>
      <c r="H293" s="31">
        <v>0.2294776714513557</v>
      </c>
      <c r="I293" s="31">
        <v>0.1541772993088783</v>
      </c>
      <c r="J293" s="31">
        <v>252.3756521739131</v>
      </c>
      <c r="K293" s="31">
        <v>224.67717391304356</v>
      </c>
      <c r="L293" s="31">
        <v>18.767282608695655</v>
      </c>
      <c r="M293" s="31">
        <v>12.609021739130437</v>
      </c>
      <c r="N293" s="31">
        <v>2.7669565217391305</v>
      </c>
      <c r="O293" s="31">
        <v>3.3913043478260869</v>
      </c>
      <c r="P293" s="31">
        <v>95.020760869565237</v>
      </c>
      <c r="Q293" s="31">
        <v>73.480543478260884</v>
      </c>
      <c r="R293" s="31">
        <v>21.540217391304349</v>
      </c>
      <c r="S293" s="31">
        <v>138.58760869565222</v>
      </c>
      <c r="T293" s="31">
        <v>133.03315217391309</v>
      </c>
      <c r="U293" s="31">
        <v>5.5544565217391293</v>
      </c>
      <c r="V293" s="31">
        <v>0</v>
      </c>
      <c r="W293" s="31">
        <v>6.9096739130434788</v>
      </c>
      <c r="X293" s="31">
        <v>0.13043478260869565</v>
      </c>
      <c r="Y293" s="31">
        <v>0</v>
      </c>
      <c r="Z293" s="31">
        <v>0</v>
      </c>
      <c r="AA293" s="31">
        <v>6.6868478260869573</v>
      </c>
      <c r="AB293" s="31">
        <v>9.2391304347826081E-2</v>
      </c>
      <c r="AC293" s="31">
        <v>0</v>
      </c>
      <c r="AD293" s="31">
        <v>0</v>
      </c>
      <c r="AE293" s="31">
        <v>0</v>
      </c>
      <c r="AF293" t="s">
        <v>157</v>
      </c>
      <c r="AG293" s="32">
        <v>4</v>
      </c>
      <c r="AH293"/>
    </row>
    <row r="294" spans="1:34" x14ac:dyDescent="0.25">
      <c r="A294" t="s">
        <v>902</v>
      </c>
      <c r="B294" t="s">
        <v>337</v>
      </c>
      <c r="C294" t="s">
        <v>653</v>
      </c>
      <c r="D294" t="s">
        <v>807</v>
      </c>
      <c r="E294" s="31">
        <v>97.391304347826093</v>
      </c>
      <c r="F294" s="31">
        <v>3.2645680803571437</v>
      </c>
      <c r="G294" s="31">
        <v>2.9880658482142861</v>
      </c>
      <c r="H294" s="31">
        <v>0.4842946428571428</v>
      </c>
      <c r="I294" s="31">
        <v>0.27313950892857142</v>
      </c>
      <c r="J294" s="31">
        <v>317.94054347826096</v>
      </c>
      <c r="K294" s="31">
        <v>291.01163043478266</v>
      </c>
      <c r="L294" s="31">
        <v>47.166086956521738</v>
      </c>
      <c r="M294" s="31">
        <v>26.60141304347826</v>
      </c>
      <c r="N294" s="31">
        <v>14.99945652173913</v>
      </c>
      <c r="O294" s="31">
        <v>5.5652173913043477</v>
      </c>
      <c r="P294" s="31">
        <v>98.737173913043506</v>
      </c>
      <c r="Q294" s="31">
        <v>92.372934782608723</v>
      </c>
      <c r="R294" s="31">
        <v>6.3642391304347852</v>
      </c>
      <c r="S294" s="31">
        <v>172.0372826086957</v>
      </c>
      <c r="T294" s="31">
        <v>172.0372826086957</v>
      </c>
      <c r="U294" s="31">
        <v>0</v>
      </c>
      <c r="V294" s="31">
        <v>0</v>
      </c>
      <c r="W294" s="31">
        <v>0</v>
      </c>
      <c r="X294" s="31">
        <v>0</v>
      </c>
      <c r="Y294" s="31">
        <v>0</v>
      </c>
      <c r="Z294" s="31">
        <v>0</v>
      </c>
      <c r="AA294" s="31">
        <v>0</v>
      </c>
      <c r="AB294" s="31">
        <v>0</v>
      </c>
      <c r="AC294" s="31">
        <v>0</v>
      </c>
      <c r="AD294" s="31">
        <v>0</v>
      </c>
      <c r="AE294" s="31">
        <v>0</v>
      </c>
      <c r="AF294" t="s">
        <v>24</v>
      </c>
      <c r="AG294" s="32">
        <v>4</v>
      </c>
      <c r="AH294"/>
    </row>
    <row r="295" spans="1:34" x14ac:dyDescent="0.25">
      <c r="A295" t="s">
        <v>902</v>
      </c>
      <c r="B295" t="s">
        <v>388</v>
      </c>
      <c r="C295" t="s">
        <v>711</v>
      </c>
      <c r="D295" t="s">
        <v>813</v>
      </c>
      <c r="E295" s="31">
        <v>125.42391304347827</v>
      </c>
      <c r="F295" s="31">
        <v>4.0562657076003124</v>
      </c>
      <c r="G295" s="31">
        <v>3.8804272467284857</v>
      </c>
      <c r="H295" s="31">
        <v>0.44026778750324985</v>
      </c>
      <c r="I295" s="31">
        <v>0.34199237368922786</v>
      </c>
      <c r="J295" s="31">
        <v>508.75271739130437</v>
      </c>
      <c r="K295" s="31">
        <v>486.69836956521738</v>
      </c>
      <c r="L295" s="31">
        <v>55.220108695652179</v>
      </c>
      <c r="M295" s="31">
        <v>42.894021739130437</v>
      </c>
      <c r="N295" s="31">
        <v>7.1956521739130439</v>
      </c>
      <c r="O295" s="31">
        <v>5.1304347826086953</v>
      </c>
      <c r="P295" s="31">
        <v>134.85597826086956</v>
      </c>
      <c r="Q295" s="31">
        <v>125.12771739130434</v>
      </c>
      <c r="R295" s="31">
        <v>9.7282608695652169</v>
      </c>
      <c r="S295" s="31">
        <v>318.67663043478262</v>
      </c>
      <c r="T295" s="31">
        <v>318.67663043478262</v>
      </c>
      <c r="U295" s="31">
        <v>0</v>
      </c>
      <c r="V295" s="31">
        <v>0</v>
      </c>
      <c r="W295" s="31">
        <v>2.347826086956522</v>
      </c>
      <c r="X295" s="31">
        <v>2.347826086956522</v>
      </c>
      <c r="Y295" s="31">
        <v>0</v>
      </c>
      <c r="Z295" s="31">
        <v>0</v>
      </c>
      <c r="AA295" s="31">
        <v>0</v>
      </c>
      <c r="AB295" s="31">
        <v>0</v>
      </c>
      <c r="AC295" s="31">
        <v>0</v>
      </c>
      <c r="AD295" s="31">
        <v>0</v>
      </c>
      <c r="AE295" s="31">
        <v>0</v>
      </c>
      <c r="AF295" t="s">
        <v>75</v>
      </c>
      <c r="AG295" s="32">
        <v>4</v>
      </c>
      <c r="AH295"/>
    </row>
    <row r="296" spans="1:34" x14ac:dyDescent="0.25">
      <c r="A296" t="s">
        <v>902</v>
      </c>
      <c r="B296" t="s">
        <v>584</v>
      </c>
      <c r="C296" t="s">
        <v>629</v>
      </c>
      <c r="D296" t="s">
        <v>811</v>
      </c>
      <c r="E296" s="31">
        <v>57.358695652173914</v>
      </c>
      <c r="F296" s="31">
        <v>4.0166969869243889</v>
      </c>
      <c r="G296" s="31">
        <v>3.6931836270608303</v>
      </c>
      <c r="H296" s="31">
        <v>0.36667803676331251</v>
      </c>
      <c r="I296" s="31">
        <v>0.13946560545764639</v>
      </c>
      <c r="J296" s="31">
        <v>230.39250000000001</v>
      </c>
      <c r="K296" s="31">
        <v>211.83619565217393</v>
      </c>
      <c r="L296" s="31">
        <v>21.032173913043479</v>
      </c>
      <c r="M296" s="31">
        <v>7.9995652173913046</v>
      </c>
      <c r="N296" s="31">
        <v>7.1739130434782608</v>
      </c>
      <c r="O296" s="31">
        <v>5.8586956521739131</v>
      </c>
      <c r="P296" s="31">
        <v>90.642934782608705</v>
      </c>
      <c r="Q296" s="31">
        <v>85.119239130434792</v>
      </c>
      <c r="R296" s="31">
        <v>5.5236956521739122</v>
      </c>
      <c r="S296" s="31">
        <v>118.71739130434783</v>
      </c>
      <c r="T296" s="31">
        <v>118.71739130434783</v>
      </c>
      <c r="U296" s="31">
        <v>0</v>
      </c>
      <c r="V296" s="31">
        <v>0</v>
      </c>
      <c r="W296" s="31">
        <v>2.3804347826086958</v>
      </c>
      <c r="X296" s="31">
        <v>0</v>
      </c>
      <c r="Y296" s="31">
        <v>0</v>
      </c>
      <c r="Z296" s="31">
        <v>2.3804347826086958</v>
      </c>
      <c r="AA296" s="31">
        <v>0</v>
      </c>
      <c r="AB296" s="31">
        <v>0</v>
      </c>
      <c r="AC296" s="31">
        <v>0</v>
      </c>
      <c r="AD296" s="31">
        <v>0</v>
      </c>
      <c r="AE296" s="31">
        <v>0</v>
      </c>
      <c r="AF296" t="s">
        <v>277</v>
      </c>
      <c r="AG296" s="32">
        <v>4</v>
      </c>
      <c r="AH296"/>
    </row>
    <row r="297" spans="1:34" x14ac:dyDescent="0.25">
      <c r="A297" t="s">
        <v>902</v>
      </c>
      <c r="B297" t="s">
        <v>587</v>
      </c>
      <c r="C297" t="s">
        <v>765</v>
      </c>
      <c r="D297" t="s">
        <v>824</v>
      </c>
      <c r="E297" s="31">
        <v>59.108695652173914</v>
      </c>
      <c r="F297" s="31">
        <v>4.5717175432144179</v>
      </c>
      <c r="G297" s="31">
        <v>4.3198731151158514</v>
      </c>
      <c r="H297" s="31">
        <v>0.73929937477013596</v>
      </c>
      <c r="I297" s="31">
        <v>0.48745494667157041</v>
      </c>
      <c r="J297" s="31">
        <v>270.22826086956525</v>
      </c>
      <c r="K297" s="31">
        <v>255.34206521739131</v>
      </c>
      <c r="L297" s="31">
        <v>43.69902173913043</v>
      </c>
      <c r="M297" s="31">
        <v>28.81282608695652</v>
      </c>
      <c r="N297" s="31">
        <v>10.366739130434784</v>
      </c>
      <c r="O297" s="31">
        <v>4.5194565217391309</v>
      </c>
      <c r="P297" s="31">
        <v>67.422826086956533</v>
      </c>
      <c r="Q297" s="31">
        <v>67.422826086956533</v>
      </c>
      <c r="R297" s="31">
        <v>0</v>
      </c>
      <c r="S297" s="31">
        <v>159.10641304347826</v>
      </c>
      <c r="T297" s="31">
        <v>146.44597826086957</v>
      </c>
      <c r="U297" s="31">
        <v>12.6604347826087</v>
      </c>
      <c r="V297" s="31">
        <v>0</v>
      </c>
      <c r="W297" s="31">
        <v>0</v>
      </c>
      <c r="X297" s="31">
        <v>0</v>
      </c>
      <c r="Y297" s="31">
        <v>0</v>
      </c>
      <c r="Z297" s="31">
        <v>0</v>
      </c>
      <c r="AA297" s="31">
        <v>0</v>
      </c>
      <c r="AB297" s="31">
        <v>0</v>
      </c>
      <c r="AC297" s="31">
        <v>0</v>
      </c>
      <c r="AD297" s="31">
        <v>0</v>
      </c>
      <c r="AE297" s="31">
        <v>0</v>
      </c>
      <c r="AF297" t="s">
        <v>280</v>
      </c>
      <c r="AG297" s="32">
        <v>4</v>
      </c>
      <c r="AH297"/>
    </row>
    <row r="298" spans="1:34" x14ac:dyDescent="0.25">
      <c r="A298" t="s">
        <v>902</v>
      </c>
      <c r="B298" t="s">
        <v>402</v>
      </c>
      <c r="C298" t="s">
        <v>683</v>
      </c>
      <c r="D298" t="s">
        <v>779</v>
      </c>
      <c r="E298" s="31">
        <v>38.217391304347828</v>
      </c>
      <c r="F298" s="31">
        <v>2.9320392491467575</v>
      </c>
      <c r="G298" s="31">
        <v>2.688742889647326</v>
      </c>
      <c r="H298" s="31">
        <v>0.44067974971558588</v>
      </c>
      <c r="I298" s="31">
        <v>0.26501422070534697</v>
      </c>
      <c r="J298" s="31">
        <v>112.05489130434782</v>
      </c>
      <c r="K298" s="31">
        <v>102.75673913043477</v>
      </c>
      <c r="L298" s="31">
        <v>16.841630434782608</v>
      </c>
      <c r="M298" s="31">
        <v>10.128152173913044</v>
      </c>
      <c r="N298" s="31">
        <v>4.5395652173913046</v>
      </c>
      <c r="O298" s="31">
        <v>2.1739130434782608</v>
      </c>
      <c r="P298" s="31">
        <v>37.951847826086954</v>
      </c>
      <c r="Q298" s="31">
        <v>35.367173913043473</v>
      </c>
      <c r="R298" s="31">
        <v>2.5846739130434786</v>
      </c>
      <c r="S298" s="31">
        <v>57.26141304347825</v>
      </c>
      <c r="T298" s="31">
        <v>57.26141304347825</v>
      </c>
      <c r="U298" s="31">
        <v>0</v>
      </c>
      <c r="V298" s="31">
        <v>0</v>
      </c>
      <c r="W298" s="31">
        <v>3.7832608695652179</v>
      </c>
      <c r="X298" s="31">
        <v>0</v>
      </c>
      <c r="Y298" s="31">
        <v>0</v>
      </c>
      <c r="Z298" s="31">
        <v>0</v>
      </c>
      <c r="AA298" s="31">
        <v>1.371413043478261</v>
      </c>
      <c r="AB298" s="31">
        <v>0</v>
      </c>
      <c r="AC298" s="31">
        <v>2.4118478260869569</v>
      </c>
      <c r="AD298" s="31">
        <v>0</v>
      </c>
      <c r="AE298" s="31">
        <v>0</v>
      </c>
      <c r="AF298" t="s">
        <v>89</v>
      </c>
      <c r="AG298" s="32">
        <v>4</v>
      </c>
      <c r="AH298"/>
    </row>
    <row r="299" spans="1:34" x14ac:dyDescent="0.25">
      <c r="A299" t="s">
        <v>902</v>
      </c>
      <c r="B299" t="s">
        <v>433</v>
      </c>
      <c r="C299" t="s">
        <v>723</v>
      </c>
      <c r="D299" t="s">
        <v>827</v>
      </c>
      <c r="E299" s="31">
        <v>94.141304347826093</v>
      </c>
      <c r="F299" s="31">
        <v>3.2393037755455492</v>
      </c>
      <c r="G299" s="31">
        <v>2.9522122156794826</v>
      </c>
      <c r="H299" s="31">
        <v>0.46363006581226179</v>
      </c>
      <c r="I299" s="31">
        <v>0.2674633414155409</v>
      </c>
      <c r="J299" s="31">
        <v>304.95228260869567</v>
      </c>
      <c r="K299" s="31">
        <v>277.92510869565217</v>
      </c>
      <c r="L299" s="31">
        <v>43.646739130434781</v>
      </c>
      <c r="M299" s="31">
        <v>25.179347826086957</v>
      </c>
      <c r="N299" s="31">
        <v>13.336956521739131</v>
      </c>
      <c r="O299" s="31">
        <v>5.1304347826086953</v>
      </c>
      <c r="P299" s="31">
        <v>85.081521739130437</v>
      </c>
      <c r="Q299" s="31">
        <v>76.521739130434781</v>
      </c>
      <c r="R299" s="31">
        <v>8.5597826086956523</v>
      </c>
      <c r="S299" s="31">
        <v>176.22402173913042</v>
      </c>
      <c r="T299" s="31">
        <v>176.22402173913042</v>
      </c>
      <c r="U299" s="31">
        <v>0</v>
      </c>
      <c r="V299" s="31">
        <v>0</v>
      </c>
      <c r="W299" s="31">
        <v>57.456521739130437</v>
      </c>
      <c r="X299" s="31">
        <v>7.0326086956521738</v>
      </c>
      <c r="Y299" s="31">
        <v>0</v>
      </c>
      <c r="Z299" s="31">
        <v>0</v>
      </c>
      <c r="AA299" s="31">
        <v>15.467391304347826</v>
      </c>
      <c r="AB299" s="31">
        <v>0</v>
      </c>
      <c r="AC299" s="31">
        <v>34.956521739130437</v>
      </c>
      <c r="AD299" s="31">
        <v>0</v>
      </c>
      <c r="AE299" s="31">
        <v>0</v>
      </c>
      <c r="AF299" t="s">
        <v>121</v>
      </c>
      <c r="AG299" s="32">
        <v>4</v>
      </c>
      <c r="AH299"/>
    </row>
    <row r="300" spans="1:34" x14ac:dyDescent="0.25">
      <c r="A300" t="s">
        <v>902</v>
      </c>
      <c r="B300" t="s">
        <v>393</v>
      </c>
      <c r="C300" t="s">
        <v>701</v>
      </c>
      <c r="D300" t="s">
        <v>802</v>
      </c>
      <c r="E300" s="31">
        <v>57.771739130434781</v>
      </c>
      <c r="F300" s="31">
        <v>2.4453960489181568</v>
      </c>
      <c r="G300" s="31">
        <v>2.1708222013170277</v>
      </c>
      <c r="H300" s="31">
        <v>0.20848918156161805</v>
      </c>
      <c r="I300" s="31">
        <v>0.10632925682031985</v>
      </c>
      <c r="J300" s="31">
        <v>141.27478260869569</v>
      </c>
      <c r="K300" s="31">
        <v>125.4121739130435</v>
      </c>
      <c r="L300" s="31">
        <v>12.044782608695652</v>
      </c>
      <c r="M300" s="31">
        <v>6.1428260869565214</v>
      </c>
      <c r="N300" s="31">
        <v>0.17913043478260871</v>
      </c>
      <c r="O300" s="31">
        <v>5.7228260869565215</v>
      </c>
      <c r="P300" s="31">
        <v>66.331304347826105</v>
      </c>
      <c r="Q300" s="31">
        <v>56.370652173913058</v>
      </c>
      <c r="R300" s="31">
        <v>9.9606521739130454</v>
      </c>
      <c r="S300" s="31">
        <v>62.898695652173927</v>
      </c>
      <c r="T300" s="31">
        <v>62.898695652173927</v>
      </c>
      <c r="U300" s="31">
        <v>0</v>
      </c>
      <c r="V300" s="31">
        <v>0</v>
      </c>
      <c r="W300" s="31">
        <v>12.536847826086959</v>
      </c>
      <c r="X300" s="31">
        <v>0</v>
      </c>
      <c r="Y300" s="31">
        <v>0</v>
      </c>
      <c r="Z300" s="31">
        <v>0</v>
      </c>
      <c r="AA300" s="31">
        <v>5.5198913043478264</v>
      </c>
      <c r="AB300" s="31">
        <v>0</v>
      </c>
      <c r="AC300" s="31">
        <v>7.0169565217391314</v>
      </c>
      <c r="AD300" s="31">
        <v>0</v>
      </c>
      <c r="AE300" s="31">
        <v>0</v>
      </c>
      <c r="AF300" t="s">
        <v>80</v>
      </c>
      <c r="AG300" s="32">
        <v>4</v>
      </c>
      <c r="AH300"/>
    </row>
    <row r="301" spans="1:34" x14ac:dyDescent="0.25">
      <c r="A301" t="s">
        <v>902</v>
      </c>
      <c r="B301" t="s">
        <v>435</v>
      </c>
      <c r="C301" t="s">
        <v>724</v>
      </c>
      <c r="D301" t="s">
        <v>792</v>
      </c>
      <c r="E301" s="31">
        <v>63.706521739130437</v>
      </c>
      <c r="F301" s="31">
        <v>3.1020030711482685</v>
      </c>
      <c r="G301" s="31">
        <v>2.8571062958539502</v>
      </c>
      <c r="H301" s="31">
        <v>0.71932605357447543</v>
      </c>
      <c r="I301" s="31">
        <v>0.47442927828015707</v>
      </c>
      <c r="J301" s="31">
        <v>197.61782608695654</v>
      </c>
      <c r="K301" s="31">
        <v>182.01630434782612</v>
      </c>
      <c r="L301" s="31">
        <v>45.825760869565222</v>
      </c>
      <c r="M301" s="31">
        <v>30.224239130434789</v>
      </c>
      <c r="N301" s="31">
        <v>9.6916304347826081</v>
      </c>
      <c r="O301" s="31">
        <v>5.9098913043478261</v>
      </c>
      <c r="P301" s="31">
        <v>36.156521739130426</v>
      </c>
      <c r="Q301" s="31">
        <v>36.156521739130426</v>
      </c>
      <c r="R301" s="31">
        <v>0</v>
      </c>
      <c r="S301" s="31">
        <v>115.63554347826089</v>
      </c>
      <c r="T301" s="31">
        <v>109.41934782608698</v>
      </c>
      <c r="U301" s="31">
        <v>6.2161956521739139</v>
      </c>
      <c r="V301" s="31">
        <v>0</v>
      </c>
      <c r="W301" s="31">
        <v>11.190000000000001</v>
      </c>
      <c r="X301" s="31">
        <v>1.4840217391304349</v>
      </c>
      <c r="Y301" s="31">
        <v>0</v>
      </c>
      <c r="Z301" s="31">
        <v>0.77945652173913049</v>
      </c>
      <c r="AA301" s="31">
        <v>4.6954347826086948</v>
      </c>
      <c r="AB301" s="31">
        <v>0</v>
      </c>
      <c r="AC301" s="31">
        <v>4.2310869565217413</v>
      </c>
      <c r="AD301" s="31">
        <v>0</v>
      </c>
      <c r="AE301" s="31">
        <v>0</v>
      </c>
      <c r="AF301" t="s">
        <v>123</v>
      </c>
      <c r="AG301" s="32">
        <v>4</v>
      </c>
      <c r="AH301"/>
    </row>
    <row r="302" spans="1:34" x14ac:dyDescent="0.25">
      <c r="A302" t="s">
        <v>902</v>
      </c>
      <c r="B302" t="s">
        <v>459</v>
      </c>
      <c r="C302" t="s">
        <v>732</v>
      </c>
      <c r="D302" t="s">
        <v>785</v>
      </c>
      <c r="E302" s="31">
        <v>47.858695652173914</v>
      </c>
      <c r="F302" s="31">
        <v>4.0784692255280479</v>
      </c>
      <c r="G302" s="31">
        <v>3.6977061094708152</v>
      </c>
      <c r="H302" s="31">
        <v>0.81972518737224609</v>
      </c>
      <c r="I302" s="31">
        <v>0.54457188280717694</v>
      </c>
      <c r="J302" s="31">
        <v>195.19021739130432</v>
      </c>
      <c r="K302" s="31">
        <v>176.96739130434781</v>
      </c>
      <c r="L302" s="31">
        <v>39.230978260869563</v>
      </c>
      <c r="M302" s="31">
        <v>26.0625</v>
      </c>
      <c r="N302" s="31">
        <v>8.4891304347826093</v>
      </c>
      <c r="O302" s="31">
        <v>4.6793478260869561</v>
      </c>
      <c r="P302" s="31">
        <v>41.540760869565212</v>
      </c>
      <c r="Q302" s="31">
        <v>36.486413043478258</v>
      </c>
      <c r="R302" s="31">
        <v>5.0543478260869561</v>
      </c>
      <c r="S302" s="31">
        <v>114.41847826086956</v>
      </c>
      <c r="T302" s="31">
        <v>114.41847826086956</v>
      </c>
      <c r="U302" s="31">
        <v>0</v>
      </c>
      <c r="V302" s="31">
        <v>0</v>
      </c>
      <c r="W302" s="31">
        <v>0</v>
      </c>
      <c r="X302" s="31">
        <v>0</v>
      </c>
      <c r="Y302" s="31">
        <v>0</v>
      </c>
      <c r="Z302" s="31">
        <v>0</v>
      </c>
      <c r="AA302" s="31">
        <v>0</v>
      </c>
      <c r="AB302" s="31">
        <v>0</v>
      </c>
      <c r="AC302" s="31">
        <v>0</v>
      </c>
      <c r="AD302" s="31">
        <v>0</v>
      </c>
      <c r="AE302" s="31">
        <v>0</v>
      </c>
      <c r="AF302" t="s">
        <v>147</v>
      </c>
      <c r="AG302" s="32">
        <v>4</v>
      </c>
      <c r="AH302"/>
    </row>
    <row r="303" spans="1:34" x14ac:dyDescent="0.25">
      <c r="A303" t="s">
        <v>902</v>
      </c>
      <c r="B303" t="s">
        <v>522</v>
      </c>
      <c r="C303" t="s">
        <v>676</v>
      </c>
      <c r="D303" t="s">
        <v>856</v>
      </c>
      <c r="E303" s="31">
        <v>52.521739130434781</v>
      </c>
      <c r="F303" s="31">
        <v>3.5806353476821191</v>
      </c>
      <c r="G303" s="31">
        <v>3.4103600993377481</v>
      </c>
      <c r="H303" s="31">
        <v>0.52000620860927138</v>
      </c>
      <c r="I303" s="31">
        <v>0.42066846026490057</v>
      </c>
      <c r="J303" s="31">
        <v>188.06119565217389</v>
      </c>
      <c r="K303" s="31">
        <v>179.11804347826086</v>
      </c>
      <c r="L303" s="31">
        <v>27.3116304347826</v>
      </c>
      <c r="M303" s="31">
        <v>22.094239130434776</v>
      </c>
      <c r="N303" s="31">
        <v>0</v>
      </c>
      <c r="O303" s="31">
        <v>5.2173913043478262</v>
      </c>
      <c r="P303" s="31">
        <v>49.181304347826071</v>
      </c>
      <c r="Q303" s="31">
        <v>45.45554347826085</v>
      </c>
      <c r="R303" s="31">
        <v>3.7257608695652191</v>
      </c>
      <c r="S303" s="31">
        <v>111.56826086956522</v>
      </c>
      <c r="T303" s="31">
        <v>111.56826086956522</v>
      </c>
      <c r="U303" s="31">
        <v>0</v>
      </c>
      <c r="V303" s="31">
        <v>0</v>
      </c>
      <c r="W303" s="31">
        <v>5.439673913043479</v>
      </c>
      <c r="X303" s="31">
        <v>0.39369565217391306</v>
      </c>
      <c r="Y303" s="31">
        <v>0</v>
      </c>
      <c r="Z303" s="31">
        <v>0</v>
      </c>
      <c r="AA303" s="31">
        <v>5.0459782608695658</v>
      </c>
      <c r="AB303" s="31">
        <v>0</v>
      </c>
      <c r="AC303" s="31">
        <v>0</v>
      </c>
      <c r="AD303" s="31">
        <v>0</v>
      </c>
      <c r="AE303" s="31">
        <v>0</v>
      </c>
      <c r="AF303" t="s">
        <v>212</v>
      </c>
      <c r="AG303" s="32">
        <v>4</v>
      </c>
      <c r="AH303"/>
    </row>
    <row r="304" spans="1:34" x14ac:dyDescent="0.25">
      <c r="A304" t="s">
        <v>902</v>
      </c>
      <c r="B304" t="s">
        <v>487</v>
      </c>
      <c r="C304" t="s">
        <v>624</v>
      </c>
      <c r="D304" t="s">
        <v>827</v>
      </c>
      <c r="E304" s="31">
        <v>51.239130434782609</v>
      </c>
      <c r="F304" s="31">
        <v>3.7945290623674168</v>
      </c>
      <c r="G304" s="31">
        <v>3.7418137462876544</v>
      </c>
      <c r="H304" s="31">
        <v>0.33575095460330939</v>
      </c>
      <c r="I304" s="31">
        <v>0.28303563852354696</v>
      </c>
      <c r="J304" s="31">
        <v>194.42836956521742</v>
      </c>
      <c r="K304" s="31">
        <v>191.72728260869567</v>
      </c>
      <c r="L304" s="31">
        <v>17.203586956521743</v>
      </c>
      <c r="M304" s="31">
        <v>14.502500000000005</v>
      </c>
      <c r="N304" s="31">
        <v>0</v>
      </c>
      <c r="O304" s="31">
        <v>2.7010869565217392</v>
      </c>
      <c r="P304" s="31">
        <v>69.039891304347833</v>
      </c>
      <c r="Q304" s="31">
        <v>69.039891304347833</v>
      </c>
      <c r="R304" s="31">
        <v>0</v>
      </c>
      <c r="S304" s="31">
        <v>108.18489130434784</v>
      </c>
      <c r="T304" s="31">
        <v>108.18489130434784</v>
      </c>
      <c r="U304" s="31">
        <v>0</v>
      </c>
      <c r="V304" s="31">
        <v>0</v>
      </c>
      <c r="W304" s="31">
        <v>27.047934782608692</v>
      </c>
      <c r="X304" s="31">
        <v>4.7497826086956518</v>
      </c>
      <c r="Y304" s="31">
        <v>0</v>
      </c>
      <c r="Z304" s="31">
        <v>0.70108695652173914</v>
      </c>
      <c r="AA304" s="31">
        <v>15.488260869565218</v>
      </c>
      <c r="AB304" s="31">
        <v>0</v>
      </c>
      <c r="AC304" s="31">
        <v>6.1088043478260854</v>
      </c>
      <c r="AD304" s="31">
        <v>0</v>
      </c>
      <c r="AE304" s="31">
        <v>0</v>
      </c>
      <c r="AF304" t="s">
        <v>175</v>
      </c>
      <c r="AG304" s="32">
        <v>4</v>
      </c>
      <c r="AH304"/>
    </row>
    <row r="305" spans="1:34" x14ac:dyDescent="0.25">
      <c r="A305" t="s">
        <v>902</v>
      </c>
      <c r="B305" t="s">
        <v>387</v>
      </c>
      <c r="C305" t="s">
        <v>699</v>
      </c>
      <c r="D305" t="s">
        <v>801</v>
      </c>
      <c r="E305" s="31">
        <v>30.456521739130434</v>
      </c>
      <c r="F305" s="31">
        <v>3.5159421841541758</v>
      </c>
      <c r="G305" s="31">
        <v>3.0852319771591721</v>
      </c>
      <c r="H305" s="31">
        <v>0.70037116345467521</v>
      </c>
      <c r="I305" s="31">
        <v>0.26966095645967164</v>
      </c>
      <c r="J305" s="31">
        <v>107.0833695652174</v>
      </c>
      <c r="K305" s="31">
        <v>93.965434782608696</v>
      </c>
      <c r="L305" s="31">
        <v>21.330869565217391</v>
      </c>
      <c r="M305" s="31">
        <v>8.2129347826086949</v>
      </c>
      <c r="N305" s="31">
        <v>7.5679347826086953</v>
      </c>
      <c r="O305" s="31">
        <v>5.55</v>
      </c>
      <c r="P305" s="31">
        <v>26.138695652173915</v>
      </c>
      <c r="Q305" s="31">
        <v>26.138695652173915</v>
      </c>
      <c r="R305" s="31">
        <v>0</v>
      </c>
      <c r="S305" s="31">
        <v>59.613804347826097</v>
      </c>
      <c r="T305" s="31">
        <v>59.613804347826097</v>
      </c>
      <c r="U305" s="31">
        <v>0</v>
      </c>
      <c r="V305" s="31">
        <v>0</v>
      </c>
      <c r="W305" s="31">
        <v>28.951630434782608</v>
      </c>
      <c r="X305" s="31">
        <v>3.2902173913043478</v>
      </c>
      <c r="Y305" s="31">
        <v>7.5679347826086953</v>
      </c>
      <c r="Z305" s="31">
        <v>3.5500000000000003</v>
      </c>
      <c r="AA305" s="31">
        <v>14.543478260869565</v>
      </c>
      <c r="AB305" s="31">
        <v>0</v>
      </c>
      <c r="AC305" s="31">
        <v>0</v>
      </c>
      <c r="AD305" s="31">
        <v>0</v>
      </c>
      <c r="AE305" s="31">
        <v>0</v>
      </c>
      <c r="AF305" t="s">
        <v>74</v>
      </c>
      <c r="AG305" s="32">
        <v>4</v>
      </c>
      <c r="AH305"/>
    </row>
    <row r="306" spans="1:34" x14ac:dyDescent="0.25">
      <c r="A306" t="s">
        <v>902</v>
      </c>
      <c r="B306" t="s">
        <v>449</v>
      </c>
      <c r="C306" t="s">
        <v>616</v>
      </c>
      <c r="D306" t="s">
        <v>811</v>
      </c>
      <c r="E306" s="31">
        <v>86.652173913043484</v>
      </c>
      <c r="F306" s="31">
        <v>4.6070622177621674</v>
      </c>
      <c r="G306" s="31">
        <v>4.3050363773206222</v>
      </c>
      <c r="H306" s="31">
        <v>0.33774460612142493</v>
      </c>
      <c r="I306" s="31">
        <v>0.16448193677872552</v>
      </c>
      <c r="J306" s="31">
        <v>399.21195652173913</v>
      </c>
      <c r="K306" s="31">
        <v>373.04076086956525</v>
      </c>
      <c r="L306" s="31">
        <v>29.266304347826086</v>
      </c>
      <c r="M306" s="31">
        <v>14.252717391304348</v>
      </c>
      <c r="N306" s="31">
        <v>9.9945652173913047</v>
      </c>
      <c r="O306" s="31">
        <v>5.0190217391304346</v>
      </c>
      <c r="P306" s="31">
        <v>132.85597826086956</v>
      </c>
      <c r="Q306" s="31">
        <v>121.69836956521739</v>
      </c>
      <c r="R306" s="31">
        <v>11.157608695652174</v>
      </c>
      <c r="S306" s="31">
        <v>237.08967391304347</v>
      </c>
      <c r="T306" s="31">
        <v>237.08967391304347</v>
      </c>
      <c r="U306" s="31">
        <v>0</v>
      </c>
      <c r="V306" s="31">
        <v>0</v>
      </c>
      <c r="W306" s="31">
        <v>0</v>
      </c>
      <c r="X306" s="31">
        <v>0</v>
      </c>
      <c r="Y306" s="31">
        <v>0</v>
      </c>
      <c r="Z306" s="31">
        <v>0</v>
      </c>
      <c r="AA306" s="31">
        <v>0</v>
      </c>
      <c r="AB306" s="31">
        <v>0</v>
      </c>
      <c r="AC306" s="31">
        <v>0</v>
      </c>
      <c r="AD306" s="31">
        <v>0</v>
      </c>
      <c r="AE306" s="31">
        <v>0</v>
      </c>
      <c r="AF306" t="s">
        <v>137</v>
      </c>
      <c r="AG306" s="32">
        <v>4</v>
      </c>
      <c r="AH306"/>
    </row>
    <row r="307" spans="1:34" x14ac:dyDescent="0.25">
      <c r="AH307"/>
    </row>
    <row r="308" spans="1:34" x14ac:dyDescent="0.25">
      <c r="W308" s="31"/>
      <c r="AH308"/>
    </row>
    <row r="309" spans="1:34" x14ac:dyDescent="0.25">
      <c r="AH309"/>
    </row>
    <row r="310" spans="1:34" x14ac:dyDescent="0.25">
      <c r="AH310"/>
    </row>
    <row r="311" spans="1:34" x14ac:dyDescent="0.25">
      <c r="AH311"/>
    </row>
    <row r="318" spans="1:34" x14ac:dyDescent="0.25">
      <c r="AH318"/>
    </row>
  </sheetData>
  <pageMargins left="0.7" right="0.7" top="0.75" bottom="0.75" header="0.3" footer="0.3"/>
  <pageSetup orientation="portrait" horizontalDpi="1200" verticalDpi="1200" r:id="rId1"/>
  <ignoredErrors>
    <ignoredError sqref="AF2:AF30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319"/>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911</v>
      </c>
      <c r="B1" s="1" t="s">
        <v>978</v>
      </c>
      <c r="C1" s="1" t="s">
        <v>914</v>
      </c>
      <c r="D1" s="1" t="s">
        <v>913</v>
      </c>
      <c r="E1" s="1" t="s">
        <v>915</v>
      </c>
      <c r="F1" s="1" t="s">
        <v>958</v>
      </c>
      <c r="G1" s="1" t="s">
        <v>981</v>
      </c>
      <c r="H1" s="35" t="s">
        <v>983</v>
      </c>
      <c r="I1" s="1" t="s">
        <v>959</v>
      </c>
      <c r="J1" s="1" t="s">
        <v>984</v>
      </c>
      <c r="K1" s="35" t="s">
        <v>985</v>
      </c>
      <c r="L1" s="1" t="s">
        <v>961</v>
      </c>
      <c r="M1" s="1" t="s">
        <v>971</v>
      </c>
      <c r="N1" s="35" t="s">
        <v>986</v>
      </c>
      <c r="O1" s="1" t="s">
        <v>962</v>
      </c>
      <c r="P1" s="1" t="s">
        <v>970</v>
      </c>
      <c r="Q1" s="35" t="s">
        <v>987</v>
      </c>
      <c r="R1" s="1" t="s">
        <v>963</v>
      </c>
      <c r="S1" s="1" t="s">
        <v>972</v>
      </c>
      <c r="T1" s="35" t="s">
        <v>988</v>
      </c>
      <c r="U1" s="1" t="s">
        <v>969</v>
      </c>
      <c r="V1" s="1" t="s">
        <v>982</v>
      </c>
      <c r="W1" s="35" t="s">
        <v>989</v>
      </c>
      <c r="X1" s="1" t="s">
        <v>964</v>
      </c>
      <c r="Y1" s="1" t="s">
        <v>973</v>
      </c>
      <c r="Z1" s="35" t="s">
        <v>990</v>
      </c>
      <c r="AA1" s="1" t="s">
        <v>965</v>
      </c>
      <c r="AB1" s="1" t="s">
        <v>974</v>
      </c>
      <c r="AC1" s="35" t="s">
        <v>991</v>
      </c>
      <c r="AD1" s="1" t="s">
        <v>966</v>
      </c>
      <c r="AE1" s="1" t="s">
        <v>975</v>
      </c>
      <c r="AF1" s="35" t="s">
        <v>992</v>
      </c>
      <c r="AG1" s="1" t="s">
        <v>967</v>
      </c>
      <c r="AH1" s="1" t="s">
        <v>976</v>
      </c>
      <c r="AI1" s="35" t="s">
        <v>993</v>
      </c>
      <c r="AJ1" s="1" t="s">
        <v>912</v>
      </c>
      <c r="AK1" s="38" t="s">
        <v>923</v>
      </c>
    </row>
    <row r="2" spans="1:46" x14ac:dyDescent="0.25">
      <c r="A2" t="s">
        <v>902</v>
      </c>
      <c r="B2" t="s">
        <v>495</v>
      </c>
      <c r="C2" t="s">
        <v>628</v>
      </c>
      <c r="D2" t="s">
        <v>829</v>
      </c>
      <c r="E2" s="31">
        <v>42.195652173913047</v>
      </c>
      <c r="F2" s="31">
        <v>266.53293478260866</v>
      </c>
      <c r="G2" s="31">
        <v>17.80467391304348</v>
      </c>
      <c r="H2" s="36">
        <v>6.6801027526168372E-2</v>
      </c>
      <c r="I2" s="31">
        <v>44.616847826086961</v>
      </c>
      <c r="J2" s="31">
        <v>0</v>
      </c>
      <c r="K2" s="36">
        <v>0</v>
      </c>
      <c r="L2" s="31">
        <v>27.847826086956523</v>
      </c>
      <c r="M2" s="31">
        <v>0</v>
      </c>
      <c r="N2" s="36">
        <v>0</v>
      </c>
      <c r="O2" s="31">
        <v>12.073369565217391</v>
      </c>
      <c r="P2" s="31">
        <v>0</v>
      </c>
      <c r="Q2" s="36">
        <v>0</v>
      </c>
      <c r="R2" s="31">
        <v>4.6956521739130439</v>
      </c>
      <c r="S2" s="31">
        <v>0</v>
      </c>
      <c r="T2" s="36">
        <v>0</v>
      </c>
      <c r="U2" s="31">
        <v>67.000434782608679</v>
      </c>
      <c r="V2" s="31">
        <v>2.9189130434782604</v>
      </c>
      <c r="W2" s="36">
        <v>4.3565583610748797E-2</v>
      </c>
      <c r="X2" s="31">
        <v>4.9103260869565215</v>
      </c>
      <c r="Y2" s="31">
        <v>0</v>
      </c>
      <c r="Z2" s="36">
        <v>0</v>
      </c>
      <c r="AA2" s="31">
        <v>72.760760869565203</v>
      </c>
      <c r="AB2" s="31">
        <v>14.885760869565219</v>
      </c>
      <c r="AC2" s="36">
        <v>0.20458500834330504</v>
      </c>
      <c r="AD2" s="31">
        <v>77.027173913043484</v>
      </c>
      <c r="AE2" s="31">
        <v>0</v>
      </c>
      <c r="AF2" s="36">
        <v>0</v>
      </c>
      <c r="AG2" s="31">
        <v>0.21739130434782608</v>
      </c>
      <c r="AH2" s="31">
        <v>0</v>
      </c>
      <c r="AI2" s="36">
        <v>0</v>
      </c>
      <c r="AJ2" t="s">
        <v>184</v>
      </c>
      <c r="AK2" s="37">
        <v>4</v>
      </c>
      <c r="AT2"/>
    </row>
    <row r="3" spans="1:46" x14ac:dyDescent="0.25">
      <c r="A3" t="s">
        <v>902</v>
      </c>
      <c r="B3" t="s">
        <v>498</v>
      </c>
      <c r="C3" t="s">
        <v>747</v>
      </c>
      <c r="D3" t="s">
        <v>854</v>
      </c>
      <c r="E3" s="31">
        <v>78.130434782608702</v>
      </c>
      <c r="F3" s="31">
        <v>276.945652173913</v>
      </c>
      <c r="G3" s="31">
        <v>1.6711956521739131</v>
      </c>
      <c r="H3" s="36">
        <v>6.0343812551513021E-3</v>
      </c>
      <c r="I3" s="31">
        <v>27.815217391304348</v>
      </c>
      <c r="J3" s="31">
        <v>0</v>
      </c>
      <c r="K3" s="36">
        <v>0</v>
      </c>
      <c r="L3" s="31">
        <v>17.540760869565219</v>
      </c>
      <c r="M3" s="31">
        <v>0</v>
      </c>
      <c r="N3" s="36">
        <v>0</v>
      </c>
      <c r="O3" s="31">
        <v>4.8831521739130439</v>
      </c>
      <c r="P3" s="31">
        <v>0</v>
      </c>
      <c r="Q3" s="36">
        <v>0</v>
      </c>
      <c r="R3" s="31">
        <v>5.3913043478260869</v>
      </c>
      <c r="S3" s="31">
        <v>0</v>
      </c>
      <c r="T3" s="36">
        <v>0</v>
      </c>
      <c r="U3" s="31">
        <v>74.747282608695656</v>
      </c>
      <c r="V3" s="31">
        <v>0</v>
      </c>
      <c r="W3" s="36">
        <v>0</v>
      </c>
      <c r="X3" s="31">
        <v>20.290760869565219</v>
      </c>
      <c r="Y3" s="31">
        <v>0</v>
      </c>
      <c r="Z3" s="36">
        <v>0</v>
      </c>
      <c r="AA3" s="31">
        <v>154.09239130434781</v>
      </c>
      <c r="AB3" s="31">
        <v>1.6711956521739131</v>
      </c>
      <c r="AC3" s="36">
        <v>1.0845413183790077E-2</v>
      </c>
      <c r="AD3" s="31">
        <v>0</v>
      </c>
      <c r="AE3" s="31">
        <v>0</v>
      </c>
      <c r="AF3" s="36" t="s">
        <v>1054</v>
      </c>
      <c r="AG3" s="31">
        <v>0</v>
      </c>
      <c r="AH3" s="31">
        <v>0</v>
      </c>
      <c r="AI3" s="36" t="s">
        <v>1054</v>
      </c>
      <c r="AJ3" t="s">
        <v>187</v>
      </c>
      <c r="AK3" s="37">
        <v>4</v>
      </c>
      <c r="AT3"/>
    </row>
    <row r="4" spans="1:46" x14ac:dyDescent="0.25">
      <c r="A4" t="s">
        <v>902</v>
      </c>
      <c r="B4" t="s">
        <v>369</v>
      </c>
      <c r="C4" t="s">
        <v>685</v>
      </c>
      <c r="D4" t="s">
        <v>776</v>
      </c>
      <c r="E4" s="31">
        <v>66.326086956521735</v>
      </c>
      <c r="F4" s="31">
        <v>212.16478260869567</v>
      </c>
      <c r="G4" s="31">
        <v>8.0652173913043477</v>
      </c>
      <c r="H4" s="36">
        <v>3.8013930927355478E-2</v>
      </c>
      <c r="I4" s="31">
        <v>32.872282608695656</v>
      </c>
      <c r="J4" s="31">
        <v>0</v>
      </c>
      <c r="K4" s="36">
        <v>0</v>
      </c>
      <c r="L4" s="31">
        <v>0</v>
      </c>
      <c r="M4" s="31">
        <v>0</v>
      </c>
      <c r="N4" s="36" t="s">
        <v>1054</v>
      </c>
      <c r="O4" s="31">
        <v>12.568152173913044</v>
      </c>
      <c r="P4" s="31">
        <v>0</v>
      </c>
      <c r="Q4" s="36">
        <v>0</v>
      </c>
      <c r="R4" s="31">
        <v>20.304130434782611</v>
      </c>
      <c r="S4" s="31">
        <v>0</v>
      </c>
      <c r="T4" s="36">
        <v>0</v>
      </c>
      <c r="U4" s="31">
        <v>52.363478260869563</v>
      </c>
      <c r="V4" s="31">
        <v>6.1358695652173916</v>
      </c>
      <c r="W4" s="36">
        <v>0.11717841841309909</v>
      </c>
      <c r="X4" s="31">
        <v>0</v>
      </c>
      <c r="Y4" s="31">
        <v>0</v>
      </c>
      <c r="Z4" s="36" t="s">
        <v>1054</v>
      </c>
      <c r="AA4" s="31">
        <v>126.92902173913046</v>
      </c>
      <c r="AB4" s="31">
        <v>1.9293478260869565</v>
      </c>
      <c r="AC4" s="36">
        <v>1.5200210319529827E-2</v>
      </c>
      <c r="AD4" s="31">
        <v>0</v>
      </c>
      <c r="AE4" s="31">
        <v>0</v>
      </c>
      <c r="AF4" s="36" t="s">
        <v>1054</v>
      </c>
      <c r="AG4" s="31">
        <v>0</v>
      </c>
      <c r="AH4" s="31">
        <v>0</v>
      </c>
      <c r="AI4" s="36" t="s">
        <v>1054</v>
      </c>
      <c r="AJ4" t="s">
        <v>56</v>
      </c>
      <c r="AK4" s="37">
        <v>4</v>
      </c>
      <c r="AT4"/>
    </row>
    <row r="5" spans="1:46" x14ac:dyDescent="0.25">
      <c r="A5" t="s">
        <v>902</v>
      </c>
      <c r="B5" t="s">
        <v>520</v>
      </c>
      <c r="C5" t="s">
        <v>623</v>
      </c>
      <c r="D5" t="s">
        <v>768</v>
      </c>
      <c r="E5" s="31">
        <v>85.945652173913047</v>
      </c>
      <c r="F5" s="31">
        <v>333.77902173913049</v>
      </c>
      <c r="G5" s="31">
        <v>1.3668478260869565</v>
      </c>
      <c r="H5" s="36">
        <v>4.0950681051346452E-3</v>
      </c>
      <c r="I5" s="31">
        <v>40.660326086956523</v>
      </c>
      <c r="J5" s="31">
        <v>0</v>
      </c>
      <c r="K5" s="36">
        <v>0</v>
      </c>
      <c r="L5" s="31">
        <v>28.513586956521738</v>
      </c>
      <c r="M5" s="31">
        <v>0</v>
      </c>
      <c r="N5" s="36">
        <v>0</v>
      </c>
      <c r="O5" s="31">
        <v>6.7880434782608692</v>
      </c>
      <c r="P5" s="31">
        <v>0</v>
      </c>
      <c r="Q5" s="36">
        <v>0</v>
      </c>
      <c r="R5" s="31">
        <v>5.3586956521739131</v>
      </c>
      <c r="S5" s="31">
        <v>0</v>
      </c>
      <c r="T5" s="36">
        <v>0</v>
      </c>
      <c r="U5" s="31">
        <v>96.690217391304344</v>
      </c>
      <c r="V5" s="31">
        <v>0</v>
      </c>
      <c r="W5" s="36">
        <v>0</v>
      </c>
      <c r="X5" s="31">
        <v>17.679347826086957</v>
      </c>
      <c r="Y5" s="31">
        <v>0</v>
      </c>
      <c r="Z5" s="36">
        <v>0</v>
      </c>
      <c r="AA5" s="31">
        <v>176.6322826086957</v>
      </c>
      <c r="AB5" s="31">
        <v>1.3668478260869565</v>
      </c>
      <c r="AC5" s="36">
        <v>7.7383805830954361E-3</v>
      </c>
      <c r="AD5" s="31">
        <v>2.1168478260869565</v>
      </c>
      <c r="AE5" s="31">
        <v>0</v>
      </c>
      <c r="AF5" s="36">
        <v>0</v>
      </c>
      <c r="AG5" s="31">
        <v>0</v>
      </c>
      <c r="AH5" s="31">
        <v>0</v>
      </c>
      <c r="AI5" s="36" t="s">
        <v>1054</v>
      </c>
      <c r="AJ5" t="s">
        <v>210</v>
      </c>
      <c r="AK5" s="37">
        <v>4</v>
      </c>
      <c r="AT5"/>
    </row>
    <row r="6" spans="1:46" x14ac:dyDescent="0.25">
      <c r="A6" t="s">
        <v>902</v>
      </c>
      <c r="B6" t="s">
        <v>515</v>
      </c>
      <c r="C6" t="s">
        <v>703</v>
      </c>
      <c r="D6" t="s">
        <v>800</v>
      </c>
      <c r="E6" s="31">
        <v>72.391304347826093</v>
      </c>
      <c r="F6" s="31">
        <v>231.05434782608697</v>
      </c>
      <c r="G6" s="31">
        <v>0</v>
      </c>
      <c r="H6" s="36">
        <v>0</v>
      </c>
      <c r="I6" s="31">
        <v>31.048913043478262</v>
      </c>
      <c r="J6" s="31">
        <v>0</v>
      </c>
      <c r="K6" s="36">
        <v>0</v>
      </c>
      <c r="L6" s="31">
        <v>21.551630434782609</v>
      </c>
      <c r="M6" s="31">
        <v>0</v>
      </c>
      <c r="N6" s="36">
        <v>0</v>
      </c>
      <c r="O6" s="31">
        <v>4.4538043478260869</v>
      </c>
      <c r="P6" s="31">
        <v>0</v>
      </c>
      <c r="Q6" s="36">
        <v>0</v>
      </c>
      <c r="R6" s="31">
        <v>5.0434782608695654</v>
      </c>
      <c r="S6" s="31">
        <v>0</v>
      </c>
      <c r="T6" s="36">
        <v>0</v>
      </c>
      <c r="U6" s="31">
        <v>84.6875</v>
      </c>
      <c r="V6" s="31">
        <v>0</v>
      </c>
      <c r="W6" s="36">
        <v>0</v>
      </c>
      <c r="X6" s="31">
        <v>20.421195652173914</v>
      </c>
      <c r="Y6" s="31">
        <v>0</v>
      </c>
      <c r="Z6" s="36">
        <v>0</v>
      </c>
      <c r="AA6" s="31">
        <v>84.309782608695656</v>
      </c>
      <c r="AB6" s="31">
        <v>0</v>
      </c>
      <c r="AC6" s="36">
        <v>0</v>
      </c>
      <c r="AD6" s="31">
        <v>10.586956521739131</v>
      </c>
      <c r="AE6" s="31">
        <v>0</v>
      </c>
      <c r="AF6" s="36">
        <v>0</v>
      </c>
      <c r="AG6" s="31">
        <v>0</v>
      </c>
      <c r="AH6" s="31">
        <v>0</v>
      </c>
      <c r="AI6" s="36" t="s">
        <v>1054</v>
      </c>
      <c r="AJ6" t="s">
        <v>205</v>
      </c>
      <c r="AK6" s="37">
        <v>4</v>
      </c>
      <c r="AT6"/>
    </row>
    <row r="7" spans="1:46" x14ac:dyDescent="0.25">
      <c r="A7" t="s">
        <v>902</v>
      </c>
      <c r="B7" t="s">
        <v>514</v>
      </c>
      <c r="C7" t="s">
        <v>683</v>
      </c>
      <c r="D7" t="s">
        <v>779</v>
      </c>
      <c r="E7" s="31">
        <v>67.586956521739125</v>
      </c>
      <c r="F7" s="31">
        <v>227.56054347826085</v>
      </c>
      <c r="G7" s="31">
        <v>31.17195652173913</v>
      </c>
      <c r="H7" s="36">
        <v>0.13698313444534829</v>
      </c>
      <c r="I7" s="31">
        <v>32.633913043478259</v>
      </c>
      <c r="J7" s="31">
        <v>9.4328260869565206</v>
      </c>
      <c r="K7" s="36">
        <v>0.28904980148685017</v>
      </c>
      <c r="L7" s="31">
        <v>16.595869565217392</v>
      </c>
      <c r="M7" s="31">
        <v>7.4328260869565215</v>
      </c>
      <c r="N7" s="36">
        <v>0.44787204778559359</v>
      </c>
      <c r="O7" s="31">
        <v>7.3423913043478262</v>
      </c>
      <c r="P7" s="31">
        <v>0</v>
      </c>
      <c r="Q7" s="36">
        <v>0</v>
      </c>
      <c r="R7" s="31">
        <v>8.695652173913043</v>
      </c>
      <c r="S7" s="31">
        <v>2</v>
      </c>
      <c r="T7" s="36">
        <v>0.23</v>
      </c>
      <c r="U7" s="31">
        <v>47.385869565217391</v>
      </c>
      <c r="V7" s="31">
        <v>8.6820652173913047</v>
      </c>
      <c r="W7" s="36">
        <v>0.18322055281568989</v>
      </c>
      <c r="X7" s="31">
        <v>15.608695652173912</v>
      </c>
      <c r="Y7" s="31">
        <v>0</v>
      </c>
      <c r="Z7" s="36">
        <v>0</v>
      </c>
      <c r="AA7" s="31">
        <v>124.2445652173913</v>
      </c>
      <c r="AB7" s="31">
        <v>13.057065217391305</v>
      </c>
      <c r="AC7" s="36">
        <v>0.10509164078561743</v>
      </c>
      <c r="AD7" s="31">
        <v>7.6875</v>
      </c>
      <c r="AE7" s="31">
        <v>0</v>
      </c>
      <c r="AF7" s="36">
        <v>0</v>
      </c>
      <c r="AG7" s="31">
        <v>0</v>
      </c>
      <c r="AH7" s="31">
        <v>0</v>
      </c>
      <c r="AI7" s="36" t="s">
        <v>1054</v>
      </c>
      <c r="AJ7" t="s">
        <v>204</v>
      </c>
      <c r="AK7" s="37">
        <v>4</v>
      </c>
      <c r="AT7"/>
    </row>
    <row r="8" spans="1:46" x14ac:dyDescent="0.25">
      <c r="A8" t="s">
        <v>902</v>
      </c>
      <c r="B8" t="s">
        <v>464</v>
      </c>
      <c r="C8" t="s">
        <v>644</v>
      </c>
      <c r="D8" t="s">
        <v>815</v>
      </c>
      <c r="E8" s="31">
        <v>63.554347826086953</v>
      </c>
      <c r="F8" s="31">
        <v>311.23913043478257</v>
      </c>
      <c r="G8" s="31">
        <v>0</v>
      </c>
      <c r="H8" s="36">
        <v>0</v>
      </c>
      <c r="I8" s="31">
        <v>55.410326086956516</v>
      </c>
      <c r="J8" s="31">
        <v>0</v>
      </c>
      <c r="K8" s="36">
        <v>0</v>
      </c>
      <c r="L8" s="31">
        <v>28.942934782608695</v>
      </c>
      <c r="M8" s="31">
        <v>0</v>
      </c>
      <c r="N8" s="36">
        <v>0</v>
      </c>
      <c r="O8" s="31">
        <v>21.519021739130434</v>
      </c>
      <c r="P8" s="31">
        <v>0</v>
      </c>
      <c r="Q8" s="36">
        <v>0</v>
      </c>
      <c r="R8" s="31">
        <v>4.9483695652173916</v>
      </c>
      <c r="S8" s="31">
        <v>0</v>
      </c>
      <c r="T8" s="36">
        <v>0</v>
      </c>
      <c r="U8" s="31">
        <v>73.828804347826093</v>
      </c>
      <c r="V8" s="31">
        <v>0</v>
      </c>
      <c r="W8" s="36">
        <v>0</v>
      </c>
      <c r="X8" s="31">
        <v>8.2092391304347831</v>
      </c>
      <c r="Y8" s="31">
        <v>0</v>
      </c>
      <c r="Z8" s="36">
        <v>0</v>
      </c>
      <c r="AA8" s="31">
        <v>150.52445652173913</v>
      </c>
      <c r="AB8" s="31">
        <v>0</v>
      </c>
      <c r="AC8" s="36">
        <v>0</v>
      </c>
      <c r="AD8" s="31">
        <v>23.266304347826086</v>
      </c>
      <c r="AE8" s="31">
        <v>0</v>
      </c>
      <c r="AF8" s="36">
        <v>0</v>
      </c>
      <c r="AG8" s="31">
        <v>0</v>
      </c>
      <c r="AH8" s="31">
        <v>0</v>
      </c>
      <c r="AI8" s="36" t="s">
        <v>1054</v>
      </c>
      <c r="AJ8" t="s">
        <v>152</v>
      </c>
      <c r="AK8" s="37">
        <v>4</v>
      </c>
      <c r="AT8"/>
    </row>
    <row r="9" spans="1:46" x14ac:dyDescent="0.25">
      <c r="A9" t="s">
        <v>902</v>
      </c>
      <c r="B9" t="s">
        <v>526</v>
      </c>
      <c r="C9" t="s">
        <v>675</v>
      </c>
      <c r="D9" t="s">
        <v>830</v>
      </c>
      <c r="E9" s="31">
        <v>67.021739130434781</v>
      </c>
      <c r="F9" s="31">
        <v>237.60869565217391</v>
      </c>
      <c r="G9" s="31">
        <v>0</v>
      </c>
      <c r="H9" s="36">
        <v>0</v>
      </c>
      <c r="I9" s="31">
        <v>31.277173913043477</v>
      </c>
      <c r="J9" s="31">
        <v>0</v>
      </c>
      <c r="K9" s="36">
        <v>0</v>
      </c>
      <c r="L9" s="31">
        <v>22.320652173913043</v>
      </c>
      <c r="M9" s="31">
        <v>0</v>
      </c>
      <c r="N9" s="36">
        <v>0</v>
      </c>
      <c r="O9" s="31">
        <v>4.8695652173913047</v>
      </c>
      <c r="P9" s="31">
        <v>0</v>
      </c>
      <c r="Q9" s="36">
        <v>0</v>
      </c>
      <c r="R9" s="31">
        <v>4.0869565217391308</v>
      </c>
      <c r="S9" s="31">
        <v>0</v>
      </c>
      <c r="T9" s="36">
        <v>0</v>
      </c>
      <c r="U9" s="31">
        <v>50.198369565217391</v>
      </c>
      <c r="V9" s="31">
        <v>0</v>
      </c>
      <c r="W9" s="36">
        <v>0</v>
      </c>
      <c r="X9" s="31">
        <v>17.529891304347824</v>
      </c>
      <c r="Y9" s="31">
        <v>0</v>
      </c>
      <c r="Z9" s="36">
        <v>0</v>
      </c>
      <c r="AA9" s="31">
        <v>130.8016304347826</v>
      </c>
      <c r="AB9" s="31">
        <v>0</v>
      </c>
      <c r="AC9" s="36">
        <v>0</v>
      </c>
      <c r="AD9" s="31">
        <v>7.8016304347826084</v>
      </c>
      <c r="AE9" s="31">
        <v>0</v>
      </c>
      <c r="AF9" s="36">
        <v>0</v>
      </c>
      <c r="AG9" s="31">
        <v>0</v>
      </c>
      <c r="AH9" s="31">
        <v>0</v>
      </c>
      <c r="AI9" s="36" t="s">
        <v>1054</v>
      </c>
      <c r="AJ9" t="s">
        <v>216</v>
      </c>
      <c r="AK9" s="37">
        <v>4</v>
      </c>
      <c r="AT9"/>
    </row>
    <row r="10" spans="1:46" x14ac:dyDescent="0.25">
      <c r="A10" t="s">
        <v>902</v>
      </c>
      <c r="B10" t="s">
        <v>421</v>
      </c>
      <c r="C10" t="s">
        <v>624</v>
      </c>
      <c r="D10" t="s">
        <v>827</v>
      </c>
      <c r="E10" s="31">
        <v>94.695652173913047</v>
      </c>
      <c r="F10" s="31">
        <v>329.32173913043482</v>
      </c>
      <c r="G10" s="31">
        <v>4.2907608695652177</v>
      </c>
      <c r="H10" s="36">
        <v>1.302908481199831E-2</v>
      </c>
      <c r="I10" s="31">
        <v>70.326086956521749</v>
      </c>
      <c r="J10" s="31">
        <v>0.69836956521739135</v>
      </c>
      <c r="K10" s="36">
        <v>9.9304482225656878E-3</v>
      </c>
      <c r="L10" s="31">
        <v>38.959239130434781</v>
      </c>
      <c r="M10" s="31">
        <v>0.69836956521739135</v>
      </c>
      <c r="N10" s="36">
        <v>1.7925646927530167E-2</v>
      </c>
      <c r="O10" s="31">
        <v>26.410326086956523</v>
      </c>
      <c r="P10" s="31">
        <v>0</v>
      </c>
      <c r="Q10" s="36">
        <v>0</v>
      </c>
      <c r="R10" s="31">
        <v>4.9565217391304346</v>
      </c>
      <c r="S10" s="31">
        <v>0</v>
      </c>
      <c r="T10" s="36">
        <v>0</v>
      </c>
      <c r="U10" s="31">
        <v>50.502717391304351</v>
      </c>
      <c r="V10" s="31">
        <v>3.0923913043478262</v>
      </c>
      <c r="W10" s="36">
        <v>6.123217648641377E-2</v>
      </c>
      <c r="X10" s="31">
        <v>13.622282608695652</v>
      </c>
      <c r="Y10" s="31">
        <v>0</v>
      </c>
      <c r="Z10" s="36">
        <v>0</v>
      </c>
      <c r="AA10" s="31">
        <v>169.31902173913045</v>
      </c>
      <c r="AB10" s="31">
        <v>0.5</v>
      </c>
      <c r="AC10" s="36">
        <v>2.9530054855286679E-3</v>
      </c>
      <c r="AD10" s="31">
        <v>25.551630434782609</v>
      </c>
      <c r="AE10" s="31">
        <v>0</v>
      </c>
      <c r="AF10" s="36">
        <v>0</v>
      </c>
      <c r="AG10" s="31">
        <v>0</v>
      </c>
      <c r="AH10" s="31">
        <v>0</v>
      </c>
      <c r="AI10" s="36" t="s">
        <v>1054</v>
      </c>
      <c r="AJ10" t="s">
        <v>109</v>
      </c>
      <c r="AK10" s="37">
        <v>4</v>
      </c>
      <c r="AT10"/>
    </row>
    <row r="11" spans="1:46" x14ac:dyDescent="0.25">
      <c r="A11" t="s">
        <v>902</v>
      </c>
      <c r="B11" t="s">
        <v>534</v>
      </c>
      <c r="C11" t="s">
        <v>668</v>
      </c>
      <c r="D11" t="s">
        <v>803</v>
      </c>
      <c r="E11" s="31">
        <v>73.456521739130437</v>
      </c>
      <c r="F11" s="31">
        <v>293.35054347826082</v>
      </c>
      <c r="G11" s="31">
        <v>0</v>
      </c>
      <c r="H11" s="36">
        <v>0</v>
      </c>
      <c r="I11" s="31">
        <v>50.426630434782602</v>
      </c>
      <c r="J11" s="31">
        <v>0</v>
      </c>
      <c r="K11" s="36">
        <v>0</v>
      </c>
      <c r="L11" s="31">
        <v>32.241847826086953</v>
      </c>
      <c r="M11" s="31">
        <v>0</v>
      </c>
      <c r="N11" s="36">
        <v>0</v>
      </c>
      <c r="O11" s="31">
        <v>13.141304347826088</v>
      </c>
      <c r="P11" s="31">
        <v>0</v>
      </c>
      <c r="Q11" s="36">
        <v>0</v>
      </c>
      <c r="R11" s="31">
        <v>5.0434782608695654</v>
      </c>
      <c r="S11" s="31">
        <v>0</v>
      </c>
      <c r="T11" s="36">
        <v>0</v>
      </c>
      <c r="U11" s="31">
        <v>71.255434782608702</v>
      </c>
      <c r="V11" s="31">
        <v>0</v>
      </c>
      <c r="W11" s="36">
        <v>0</v>
      </c>
      <c r="X11" s="31">
        <v>24.635869565217391</v>
      </c>
      <c r="Y11" s="31">
        <v>0</v>
      </c>
      <c r="Z11" s="36">
        <v>0</v>
      </c>
      <c r="AA11" s="31">
        <v>130.4266304347826</v>
      </c>
      <c r="AB11" s="31">
        <v>0</v>
      </c>
      <c r="AC11" s="36">
        <v>0</v>
      </c>
      <c r="AD11" s="31">
        <v>16.605978260869566</v>
      </c>
      <c r="AE11" s="31">
        <v>0</v>
      </c>
      <c r="AF11" s="36">
        <v>0</v>
      </c>
      <c r="AG11" s="31">
        <v>0</v>
      </c>
      <c r="AH11" s="31">
        <v>0</v>
      </c>
      <c r="AI11" s="36" t="s">
        <v>1054</v>
      </c>
      <c r="AJ11" t="s">
        <v>224</v>
      </c>
      <c r="AK11" s="37">
        <v>4</v>
      </c>
      <c r="AT11"/>
    </row>
    <row r="12" spans="1:46" x14ac:dyDescent="0.25">
      <c r="A12" t="s">
        <v>902</v>
      </c>
      <c r="B12" t="s">
        <v>530</v>
      </c>
      <c r="C12" t="s">
        <v>736</v>
      </c>
      <c r="D12" t="s">
        <v>851</v>
      </c>
      <c r="E12" s="31">
        <v>91.913043478260875</v>
      </c>
      <c r="F12" s="31">
        <v>370.17391304347825</v>
      </c>
      <c r="G12" s="31">
        <v>0</v>
      </c>
      <c r="H12" s="36">
        <v>0</v>
      </c>
      <c r="I12" s="31">
        <v>35.461956521739133</v>
      </c>
      <c r="J12" s="31">
        <v>0</v>
      </c>
      <c r="K12" s="36">
        <v>0</v>
      </c>
      <c r="L12" s="31">
        <v>10.793478260869565</v>
      </c>
      <c r="M12" s="31">
        <v>0</v>
      </c>
      <c r="N12" s="36">
        <v>0</v>
      </c>
      <c r="O12" s="31">
        <v>19.972826086956523</v>
      </c>
      <c r="P12" s="31">
        <v>0</v>
      </c>
      <c r="Q12" s="36">
        <v>0</v>
      </c>
      <c r="R12" s="31">
        <v>4.6956521739130439</v>
      </c>
      <c r="S12" s="31">
        <v>0</v>
      </c>
      <c r="T12" s="36">
        <v>0</v>
      </c>
      <c r="U12" s="31">
        <v>93.695652173913047</v>
      </c>
      <c r="V12" s="31">
        <v>0</v>
      </c>
      <c r="W12" s="36">
        <v>0</v>
      </c>
      <c r="X12" s="31">
        <v>26.133152173913043</v>
      </c>
      <c r="Y12" s="31">
        <v>0</v>
      </c>
      <c r="Z12" s="36">
        <v>0</v>
      </c>
      <c r="AA12" s="31">
        <v>197.53260869565219</v>
      </c>
      <c r="AB12" s="31">
        <v>0</v>
      </c>
      <c r="AC12" s="36">
        <v>0</v>
      </c>
      <c r="AD12" s="31">
        <v>17.350543478260871</v>
      </c>
      <c r="AE12" s="31">
        <v>0</v>
      </c>
      <c r="AF12" s="36">
        <v>0</v>
      </c>
      <c r="AG12" s="31">
        <v>0</v>
      </c>
      <c r="AH12" s="31">
        <v>0</v>
      </c>
      <c r="AI12" s="36" t="s">
        <v>1054</v>
      </c>
      <c r="AJ12" t="s">
        <v>220</v>
      </c>
      <c r="AK12" s="37">
        <v>4</v>
      </c>
      <c r="AT12"/>
    </row>
    <row r="13" spans="1:46" x14ac:dyDescent="0.25">
      <c r="A13" t="s">
        <v>902</v>
      </c>
      <c r="B13" t="s">
        <v>536</v>
      </c>
      <c r="C13" t="s">
        <v>617</v>
      </c>
      <c r="D13" t="s">
        <v>774</v>
      </c>
      <c r="E13" s="31">
        <v>78.315217391304344</v>
      </c>
      <c r="F13" s="31">
        <v>293.60326086956525</v>
      </c>
      <c r="G13" s="31">
        <v>0</v>
      </c>
      <c r="H13" s="36">
        <v>0</v>
      </c>
      <c r="I13" s="31">
        <v>34.345108695652172</v>
      </c>
      <c r="J13" s="31">
        <v>0</v>
      </c>
      <c r="K13" s="36">
        <v>0</v>
      </c>
      <c r="L13" s="31">
        <v>21.804347826086957</v>
      </c>
      <c r="M13" s="31">
        <v>0</v>
      </c>
      <c r="N13" s="36">
        <v>0</v>
      </c>
      <c r="O13" s="31">
        <v>7.9320652173913047</v>
      </c>
      <c r="P13" s="31">
        <v>0</v>
      </c>
      <c r="Q13" s="36">
        <v>0</v>
      </c>
      <c r="R13" s="31">
        <v>4.6086956521739131</v>
      </c>
      <c r="S13" s="31">
        <v>0</v>
      </c>
      <c r="T13" s="36">
        <v>0</v>
      </c>
      <c r="U13" s="31">
        <v>57.005434782608695</v>
      </c>
      <c r="V13" s="31">
        <v>0</v>
      </c>
      <c r="W13" s="36">
        <v>0</v>
      </c>
      <c r="X13" s="31">
        <v>16.934782608695652</v>
      </c>
      <c r="Y13" s="31">
        <v>0</v>
      </c>
      <c r="Z13" s="36">
        <v>0</v>
      </c>
      <c r="AA13" s="31">
        <v>174.40489130434781</v>
      </c>
      <c r="AB13" s="31">
        <v>0</v>
      </c>
      <c r="AC13" s="36">
        <v>0</v>
      </c>
      <c r="AD13" s="31">
        <v>10.913043478260869</v>
      </c>
      <c r="AE13" s="31">
        <v>0</v>
      </c>
      <c r="AF13" s="36">
        <v>0</v>
      </c>
      <c r="AG13" s="31">
        <v>0</v>
      </c>
      <c r="AH13" s="31">
        <v>0</v>
      </c>
      <c r="AI13" s="36" t="s">
        <v>1054</v>
      </c>
      <c r="AJ13" t="s">
        <v>226</v>
      </c>
      <c r="AK13" s="37">
        <v>4</v>
      </c>
      <c r="AT13"/>
    </row>
    <row r="14" spans="1:46" x14ac:dyDescent="0.25">
      <c r="A14" t="s">
        <v>902</v>
      </c>
      <c r="B14" t="s">
        <v>516</v>
      </c>
      <c r="C14" t="s">
        <v>683</v>
      </c>
      <c r="D14" t="s">
        <v>779</v>
      </c>
      <c r="E14" s="31">
        <v>90.021739130434781</v>
      </c>
      <c r="F14" s="31">
        <v>326.63586956521738</v>
      </c>
      <c r="G14" s="31">
        <v>0</v>
      </c>
      <c r="H14" s="36">
        <v>0</v>
      </c>
      <c r="I14" s="31">
        <v>32.176630434782609</v>
      </c>
      <c r="J14" s="31">
        <v>0</v>
      </c>
      <c r="K14" s="36">
        <v>0</v>
      </c>
      <c r="L14" s="31">
        <v>16.304347826086957</v>
      </c>
      <c r="M14" s="31">
        <v>0</v>
      </c>
      <c r="N14" s="36">
        <v>0</v>
      </c>
      <c r="O14" s="31">
        <v>11.002717391304348</v>
      </c>
      <c r="P14" s="31">
        <v>0</v>
      </c>
      <c r="Q14" s="36">
        <v>0</v>
      </c>
      <c r="R14" s="31">
        <v>4.8695652173913047</v>
      </c>
      <c r="S14" s="31">
        <v>0</v>
      </c>
      <c r="T14" s="36">
        <v>0</v>
      </c>
      <c r="U14" s="31">
        <v>96.402173913043484</v>
      </c>
      <c r="V14" s="31">
        <v>0</v>
      </c>
      <c r="W14" s="36">
        <v>0</v>
      </c>
      <c r="X14" s="31">
        <v>20.491847826086957</v>
      </c>
      <c r="Y14" s="31">
        <v>0</v>
      </c>
      <c r="Z14" s="36">
        <v>0</v>
      </c>
      <c r="AA14" s="31">
        <v>161.96739130434781</v>
      </c>
      <c r="AB14" s="31">
        <v>0</v>
      </c>
      <c r="AC14" s="36">
        <v>0</v>
      </c>
      <c r="AD14" s="31">
        <v>15.597826086956522</v>
      </c>
      <c r="AE14" s="31">
        <v>0</v>
      </c>
      <c r="AF14" s="36">
        <v>0</v>
      </c>
      <c r="AG14" s="31">
        <v>0</v>
      </c>
      <c r="AH14" s="31">
        <v>0</v>
      </c>
      <c r="AI14" s="36" t="s">
        <v>1054</v>
      </c>
      <c r="AJ14" t="s">
        <v>206</v>
      </c>
      <c r="AK14" s="37">
        <v>4</v>
      </c>
      <c r="AT14"/>
    </row>
    <row r="15" spans="1:46" x14ac:dyDescent="0.25">
      <c r="A15" t="s">
        <v>902</v>
      </c>
      <c r="B15" t="s">
        <v>537</v>
      </c>
      <c r="C15" t="s">
        <v>667</v>
      </c>
      <c r="D15" t="s">
        <v>814</v>
      </c>
      <c r="E15" s="31">
        <v>53.967391304347828</v>
      </c>
      <c r="F15" s="31">
        <v>226.01902173913044</v>
      </c>
      <c r="G15" s="31">
        <v>6.3179347826086953</v>
      </c>
      <c r="H15" s="36">
        <v>2.7953110910730387E-2</v>
      </c>
      <c r="I15" s="31">
        <v>36.766304347826086</v>
      </c>
      <c r="J15" s="31">
        <v>0</v>
      </c>
      <c r="K15" s="36">
        <v>0</v>
      </c>
      <c r="L15" s="31">
        <v>19.038043478260871</v>
      </c>
      <c r="M15" s="31">
        <v>0</v>
      </c>
      <c r="N15" s="36">
        <v>0</v>
      </c>
      <c r="O15" s="31">
        <v>13.119565217391305</v>
      </c>
      <c r="P15" s="31">
        <v>0</v>
      </c>
      <c r="Q15" s="36">
        <v>0</v>
      </c>
      <c r="R15" s="31">
        <v>4.6086956521739131</v>
      </c>
      <c r="S15" s="31">
        <v>0</v>
      </c>
      <c r="T15" s="36">
        <v>0</v>
      </c>
      <c r="U15" s="31">
        <v>58.304347826086953</v>
      </c>
      <c r="V15" s="31">
        <v>0</v>
      </c>
      <c r="W15" s="36">
        <v>0</v>
      </c>
      <c r="X15" s="31">
        <v>19.614130434782609</v>
      </c>
      <c r="Y15" s="31">
        <v>0</v>
      </c>
      <c r="Z15" s="36">
        <v>0</v>
      </c>
      <c r="AA15" s="31">
        <v>106.64130434782609</v>
      </c>
      <c r="AB15" s="31">
        <v>6.3179347826086953</v>
      </c>
      <c r="AC15" s="36">
        <v>5.9244725308327383E-2</v>
      </c>
      <c r="AD15" s="31">
        <v>4.6929347826086953</v>
      </c>
      <c r="AE15" s="31">
        <v>0</v>
      </c>
      <c r="AF15" s="36">
        <v>0</v>
      </c>
      <c r="AG15" s="31">
        <v>0</v>
      </c>
      <c r="AH15" s="31">
        <v>0</v>
      </c>
      <c r="AI15" s="36" t="s">
        <v>1054</v>
      </c>
      <c r="AJ15" t="s">
        <v>227</v>
      </c>
      <c r="AK15" s="37">
        <v>4</v>
      </c>
      <c r="AT15"/>
    </row>
    <row r="16" spans="1:46" x14ac:dyDescent="0.25">
      <c r="A16" t="s">
        <v>902</v>
      </c>
      <c r="B16" t="s">
        <v>518</v>
      </c>
      <c r="C16" t="s">
        <v>750</v>
      </c>
      <c r="D16" t="s">
        <v>821</v>
      </c>
      <c r="E16" s="31">
        <v>81.391304347826093</v>
      </c>
      <c r="F16" s="31">
        <v>270.07880434782612</v>
      </c>
      <c r="G16" s="31">
        <v>0</v>
      </c>
      <c r="H16" s="36">
        <v>0</v>
      </c>
      <c r="I16" s="31">
        <v>23.875</v>
      </c>
      <c r="J16" s="31">
        <v>0</v>
      </c>
      <c r="K16" s="36">
        <v>0</v>
      </c>
      <c r="L16" s="31">
        <v>14.804347826086957</v>
      </c>
      <c r="M16" s="31">
        <v>0</v>
      </c>
      <c r="N16" s="36">
        <v>0</v>
      </c>
      <c r="O16" s="31">
        <v>4.1141304347826084</v>
      </c>
      <c r="P16" s="31">
        <v>0</v>
      </c>
      <c r="Q16" s="36">
        <v>0</v>
      </c>
      <c r="R16" s="31">
        <v>4.9565217391304346</v>
      </c>
      <c r="S16" s="31">
        <v>0</v>
      </c>
      <c r="T16" s="36">
        <v>0</v>
      </c>
      <c r="U16" s="31">
        <v>88.241847826086953</v>
      </c>
      <c r="V16" s="31">
        <v>0</v>
      </c>
      <c r="W16" s="36">
        <v>0</v>
      </c>
      <c r="X16" s="31">
        <v>15.641304347826088</v>
      </c>
      <c r="Y16" s="31">
        <v>0</v>
      </c>
      <c r="Z16" s="36">
        <v>0</v>
      </c>
      <c r="AA16" s="31">
        <v>115.23641304347827</v>
      </c>
      <c r="AB16" s="31">
        <v>0</v>
      </c>
      <c r="AC16" s="36">
        <v>0</v>
      </c>
      <c r="AD16" s="31">
        <v>27.084239130434781</v>
      </c>
      <c r="AE16" s="31">
        <v>0</v>
      </c>
      <c r="AF16" s="36">
        <v>0</v>
      </c>
      <c r="AG16" s="31">
        <v>0</v>
      </c>
      <c r="AH16" s="31">
        <v>0</v>
      </c>
      <c r="AI16" s="36" t="s">
        <v>1054</v>
      </c>
      <c r="AJ16" t="s">
        <v>208</v>
      </c>
      <c r="AK16" s="37">
        <v>4</v>
      </c>
      <c r="AT16"/>
    </row>
    <row r="17" spans="1:46" x14ac:dyDescent="0.25">
      <c r="A17" t="s">
        <v>902</v>
      </c>
      <c r="B17" t="s">
        <v>519</v>
      </c>
      <c r="C17" t="s">
        <v>671</v>
      </c>
      <c r="D17" t="s">
        <v>812</v>
      </c>
      <c r="E17" s="31">
        <v>68.206521739130437</v>
      </c>
      <c r="F17" s="31">
        <v>285.89945652173913</v>
      </c>
      <c r="G17" s="31">
        <v>5.434782608695652E-3</v>
      </c>
      <c r="H17" s="36">
        <v>1.9009419167197345E-5</v>
      </c>
      <c r="I17" s="31">
        <v>41.902173913043477</v>
      </c>
      <c r="J17" s="31">
        <v>0</v>
      </c>
      <c r="K17" s="36">
        <v>0</v>
      </c>
      <c r="L17" s="31">
        <v>29.494565217391305</v>
      </c>
      <c r="M17" s="31">
        <v>0</v>
      </c>
      <c r="N17" s="36">
        <v>0</v>
      </c>
      <c r="O17" s="31">
        <v>7.8858695652173916</v>
      </c>
      <c r="P17" s="31">
        <v>0</v>
      </c>
      <c r="Q17" s="36">
        <v>0</v>
      </c>
      <c r="R17" s="31">
        <v>4.5217391304347823</v>
      </c>
      <c r="S17" s="31">
        <v>0</v>
      </c>
      <c r="T17" s="36">
        <v>0</v>
      </c>
      <c r="U17" s="31">
        <v>63.293478260869563</v>
      </c>
      <c r="V17" s="31">
        <v>5.434782608695652E-3</v>
      </c>
      <c r="W17" s="36">
        <v>8.5866391894212605E-5</v>
      </c>
      <c r="X17" s="31">
        <v>15.016304347826088</v>
      </c>
      <c r="Y17" s="31">
        <v>0</v>
      </c>
      <c r="Z17" s="36">
        <v>0</v>
      </c>
      <c r="AA17" s="31">
        <v>151.99456521739131</v>
      </c>
      <c r="AB17" s="31">
        <v>0</v>
      </c>
      <c r="AC17" s="36">
        <v>0</v>
      </c>
      <c r="AD17" s="31">
        <v>13.692934782608695</v>
      </c>
      <c r="AE17" s="31">
        <v>0</v>
      </c>
      <c r="AF17" s="36">
        <v>0</v>
      </c>
      <c r="AG17" s="31">
        <v>0</v>
      </c>
      <c r="AH17" s="31">
        <v>0</v>
      </c>
      <c r="AI17" s="36" t="s">
        <v>1054</v>
      </c>
      <c r="AJ17" t="s">
        <v>209</v>
      </c>
      <c r="AK17" s="37">
        <v>4</v>
      </c>
      <c r="AT17"/>
    </row>
    <row r="18" spans="1:46" x14ac:dyDescent="0.25">
      <c r="A18" t="s">
        <v>902</v>
      </c>
      <c r="B18" t="s">
        <v>517</v>
      </c>
      <c r="C18" t="s">
        <v>738</v>
      </c>
      <c r="D18" t="s">
        <v>794</v>
      </c>
      <c r="E18" s="31">
        <v>69.836956521739125</v>
      </c>
      <c r="F18" s="31">
        <v>282.75543478260869</v>
      </c>
      <c r="G18" s="31">
        <v>0</v>
      </c>
      <c r="H18" s="36">
        <v>0</v>
      </c>
      <c r="I18" s="31">
        <v>43.744565217391305</v>
      </c>
      <c r="J18" s="31">
        <v>0</v>
      </c>
      <c r="K18" s="36">
        <v>0</v>
      </c>
      <c r="L18" s="31">
        <v>23.779891304347824</v>
      </c>
      <c r="M18" s="31">
        <v>0</v>
      </c>
      <c r="N18" s="36">
        <v>0</v>
      </c>
      <c r="O18" s="31">
        <v>15.008152173913043</v>
      </c>
      <c r="P18" s="31">
        <v>0</v>
      </c>
      <c r="Q18" s="36">
        <v>0</v>
      </c>
      <c r="R18" s="31">
        <v>4.9565217391304346</v>
      </c>
      <c r="S18" s="31">
        <v>0</v>
      </c>
      <c r="T18" s="36">
        <v>0</v>
      </c>
      <c r="U18" s="31">
        <v>68.614130434782609</v>
      </c>
      <c r="V18" s="31">
        <v>0</v>
      </c>
      <c r="W18" s="36">
        <v>0</v>
      </c>
      <c r="X18" s="31">
        <v>10.769021739130435</v>
      </c>
      <c r="Y18" s="31">
        <v>0</v>
      </c>
      <c r="Z18" s="36">
        <v>0</v>
      </c>
      <c r="AA18" s="31">
        <v>121.45108695652173</v>
      </c>
      <c r="AB18" s="31">
        <v>0</v>
      </c>
      <c r="AC18" s="36">
        <v>0</v>
      </c>
      <c r="AD18" s="31">
        <v>38.176630434782609</v>
      </c>
      <c r="AE18" s="31">
        <v>0</v>
      </c>
      <c r="AF18" s="36">
        <v>0</v>
      </c>
      <c r="AG18" s="31">
        <v>0</v>
      </c>
      <c r="AH18" s="31">
        <v>0</v>
      </c>
      <c r="AI18" s="36" t="s">
        <v>1054</v>
      </c>
      <c r="AJ18" t="s">
        <v>207</v>
      </c>
      <c r="AK18" s="37">
        <v>4</v>
      </c>
      <c r="AT18"/>
    </row>
    <row r="19" spans="1:46" x14ac:dyDescent="0.25">
      <c r="A19" t="s">
        <v>902</v>
      </c>
      <c r="B19" t="s">
        <v>535</v>
      </c>
      <c r="C19" t="s">
        <v>754</v>
      </c>
      <c r="D19" t="s">
        <v>854</v>
      </c>
      <c r="E19" s="31">
        <v>96.597826086956516</v>
      </c>
      <c r="F19" s="31">
        <v>340.69293478260869</v>
      </c>
      <c r="G19" s="31">
        <v>0</v>
      </c>
      <c r="H19" s="36">
        <v>0</v>
      </c>
      <c r="I19" s="31">
        <v>57.668478260869563</v>
      </c>
      <c r="J19" s="31">
        <v>0</v>
      </c>
      <c r="K19" s="36">
        <v>0</v>
      </c>
      <c r="L19" s="31">
        <v>35.752717391304351</v>
      </c>
      <c r="M19" s="31">
        <v>0</v>
      </c>
      <c r="N19" s="36">
        <v>0</v>
      </c>
      <c r="O19" s="31">
        <v>16.654891304347824</v>
      </c>
      <c r="P19" s="31">
        <v>0</v>
      </c>
      <c r="Q19" s="36">
        <v>0</v>
      </c>
      <c r="R19" s="31">
        <v>5.2608695652173916</v>
      </c>
      <c r="S19" s="31">
        <v>0</v>
      </c>
      <c r="T19" s="36">
        <v>0</v>
      </c>
      <c r="U19" s="31">
        <v>82.926630434782609</v>
      </c>
      <c r="V19" s="31">
        <v>0</v>
      </c>
      <c r="W19" s="36">
        <v>0</v>
      </c>
      <c r="X19" s="31">
        <v>24.755434782608695</v>
      </c>
      <c r="Y19" s="31">
        <v>0</v>
      </c>
      <c r="Z19" s="36">
        <v>0</v>
      </c>
      <c r="AA19" s="31">
        <v>159.375</v>
      </c>
      <c r="AB19" s="31">
        <v>0</v>
      </c>
      <c r="AC19" s="36">
        <v>0</v>
      </c>
      <c r="AD19" s="31">
        <v>15.967391304347826</v>
      </c>
      <c r="AE19" s="31">
        <v>0</v>
      </c>
      <c r="AF19" s="36">
        <v>0</v>
      </c>
      <c r="AG19" s="31">
        <v>0</v>
      </c>
      <c r="AH19" s="31">
        <v>0</v>
      </c>
      <c r="AI19" s="36" t="s">
        <v>1054</v>
      </c>
      <c r="AJ19" t="s">
        <v>225</v>
      </c>
      <c r="AK19" s="37">
        <v>4</v>
      </c>
      <c r="AT19"/>
    </row>
    <row r="20" spans="1:46" x14ac:dyDescent="0.25">
      <c r="A20" t="s">
        <v>902</v>
      </c>
      <c r="B20" t="s">
        <v>527</v>
      </c>
      <c r="C20" t="s">
        <v>647</v>
      </c>
      <c r="D20" t="s">
        <v>838</v>
      </c>
      <c r="E20" s="31">
        <v>44.173913043478258</v>
      </c>
      <c r="F20" s="31">
        <v>173.43478260869563</v>
      </c>
      <c r="G20" s="31">
        <v>0</v>
      </c>
      <c r="H20" s="36">
        <v>0</v>
      </c>
      <c r="I20" s="31">
        <v>30.404891304347828</v>
      </c>
      <c r="J20" s="31">
        <v>0</v>
      </c>
      <c r="K20" s="36">
        <v>0</v>
      </c>
      <c r="L20" s="31">
        <v>10.429347826086957</v>
      </c>
      <c r="M20" s="31">
        <v>0</v>
      </c>
      <c r="N20" s="36">
        <v>0</v>
      </c>
      <c r="O20" s="31">
        <v>15.105978260869565</v>
      </c>
      <c r="P20" s="31">
        <v>0</v>
      </c>
      <c r="Q20" s="36">
        <v>0</v>
      </c>
      <c r="R20" s="31">
        <v>4.8695652173913047</v>
      </c>
      <c r="S20" s="31">
        <v>0</v>
      </c>
      <c r="T20" s="36">
        <v>0</v>
      </c>
      <c r="U20" s="31">
        <v>51.195652173913047</v>
      </c>
      <c r="V20" s="31">
        <v>0</v>
      </c>
      <c r="W20" s="36">
        <v>0</v>
      </c>
      <c r="X20" s="31">
        <v>7.7201086956521738</v>
      </c>
      <c r="Y20" s="31">
        <v>0</v>
      </c>
      <c r="Z20" s="36">
        <v>0</v>
      </c>
      <c r="AA20" s="31">
        <v>70.440217391304344</v>
      </c>
      <c r="AB20" s="31">
        <v>0</v>
      </c>
      <c r="AC20" s="36">
        <v>0</v>
      </c>
      <c r="AD20" s="31">
        <v>13.673913043478262</v>
      </c>
      <c r="AE20" s="31">
        <v>0</v>
      </c>
      <c r="AF20" s="36">
        <v>0</v>
      </c>
      <c r="AG20" s="31">
        <v>0</v>
      </c>
      <c r="AH20" s="31">
        <v>0</v>
      </c>
      <c r="AI20" s="36" t="s">
        <v>1054</v>
      </c>
      <c r="AJ20" t="s">
        <v>217</v>
      </c>
      <c r="AK20" s="37">
        <v>4</v>
      </c>
      <c r="AT20"/>
    </row>
    <row r="21" spans="1:46" x14ac:dyDescent="0.25">
      <c r="A21" t="s">
        <v>902</v>
      </c>
      <c r="B21" t="s">
        <v>524</v>
      </c>
      <c r="C21" t="s">
        <v>751</v>
      </c>
      <c r="D21" t="s">
        <v>817</v>
      </c>
      <c r="E21" s="31">
        <v>76.152173913043484</v>
      </c>
      <c r="F21" s="31">
        <v>238.6983695652174</v>
      </c>
      <c r="G21" s="31">
        <v>0</v>
      </c>
      <c r="H21" s="36">
        <v>0</v>
      </c>
      <c r="I21" s="31">
        <v>40.309782608695656</v>
      </c>
      <c r="J21" s="31">
        <v>0</v>
      </c>
      <c r="K21" s="36">
        <v>0</v>
      </c>
      <c r="L21" s="31">
        <v>30.220108695652176</v>
      </c>
      <c r="M21" s="31">
        <v>0</v>
      </c>
      <c r="N21" s="36">
        <v>0</v>
      </c>
      <c r="O21" s="31">
        <v>4.6114130434782608</v>
      </c>
      <c r="P21" s="31">
        <v>0</v>
      </c>
      <c r="Q21" s="36">
        <v>0</v>
      </c>
      <c r="R21" s="31">
        <v>5.4782608695652177</v>
      </c>
      <c r="S21" s="31">
        <v>0</v>
      </c>
      <c r="T21" s="36">
        <v>0</v>
      </c>
      <c r="U21" s="31">
        <v>44.793478260869563</v>
      </c>
      <c r="V21" s="31">
        <v>0</v>
      </c>
      <c r="W21" s="36">
        <v>0</v>
      </c>
      <c r="X21" s="31">
        <v>27.625</v>
      </c>
      <c r="Y21" s="31">
        <v>0</v>
      </c>
      <c r="Z21" s="36">
        <v>0</v>
      </c>
      <c r="AA21" s="31">
        <v>116.95652173913044</v>
      </c>
      <c r="AB21" s="31">
        <v>0</v>
      </c>
      <c r="AC21" s="36">
        <v>0</v>
      </c>
      <c r="AD21" s="31">
        <v>9.0135869565217384</v>
      </c>
      <c r="AE21" s="31">
        <v>0</v>
      </c>
      <c r="AF21" s="36">
        <v>0</v>
      </c>
      <c r="AG21" s="31">
        <v>0</v>
      </c>
      <c r="AH21" s="31">
        <v>0</v>
      </c>
      <c r="AI21" s="36" t="s">
        <v>1054</v>
      </c>
      <c r="AJ21" t="s">
        <v>214</v>
      </c>
      <c r="AK21" s="37">
        <v>4</v>
      </c>
      <c r="AT21"/>
    </row>
    <row r="22" spans="1:46" x14ac:dyDescent="0.25">
      <c r="A22" t="s">
        <v>902</v>
      </c>
      <c r="B22" t="s">
        <v>499</v>
      </c>
      <c r="C22" t="s">
        <v>617</v>
      </c>
      <c r="D22" t="s">
        <v>774</v>
      </c>
      <c r="E22" s="31">
        <v>83.5</v>
      </c>
      <c r="F22" s="31">
        <v>325.88282608695653</v>
      </c>
      <c r="G22" s="31">
        <v>0</v>
      </c>
      <c r="H22" s="36">
        <v>0</v>
      </c>
      <c r="I22" s="31">
        <v>34.896739130434781</v>
      </c>
      <c r="J22" s="31">
        <v>0</v>
      </c>
      <c r="K22" s="36">
        <v>0</v>
      </c>
      <c r="L22" s="31">
        <v>18.184782608695652</v>
      </c>
      <c r="M22" s="31">
        <v>0</v>
      </c>
      <c r="N22" s="36">
        <v>0</v>
      </c>
      <c r="O22" s="31">
        <v>12.190217391304348</v>
      </c>
      <c r="P22" s="31">
        <v>0</v>
      </c>
      <c r="Q22" s="36">
        <v>0</v>
      </c>
      <c r="R22" s="31">
        <v>4.5217391304347823</v>
      </c>
      <c r="S22" s="31">
        <v>0</v>
      </c>
      <c r="T22" s="36">
        <v>0</v>
      </c>
      <c r="U22" s="31">
        <v>76.913043478260875</v>
      </c>
      <c r="V22" s="31">
        <v>0</v>
      </c>
      <c r="W22" s="36">
        <v>0</v>
      </c>
      <c r="X22" s="31">
        <v>22.269021739130434</v>
      </c>
      <c r="Y22" s="31">
        <v>0</v>
      </c>
      <c r="Z22" s="36">
        <v>0</v>
      </c>
      <c r="AA22" s="31">
        <v>161.3475</v>
      </c>
      <c r="AB22" s="31">
        <v>0</v>
      </c>
      <c r="AC22" s="36">
        <v>0</v>
      </c>
      <c r="AD22" s="31">
        <v>30.456521739130434</v>
      </c>
      <c r="AE22" s="31">
        <v>0</v>
      </c>
      <c r="AF22" s="36">
        <v>0</v>
      </c>
      <c r="AG22" s="31">
        <v>0</v>
      </c>
      <c r="AH22" s="31">
        <v>0</v>
      </c>
      <c r="AI22" s="36" t="s">
        <v>1054</v>
      </c>
      <c r="AJ22" t="s">
        <v>188</v>
      </c>
      <c r="AK22" s="37">
        <v>4</v>
      </c>
      <c r="AT22"/>
    </row>
    <row r="23" spans="1:46" x14ac:dyDescent="0.25">
      <c r="A23" t="s">
        <v>902</v>
      </c>
      <c r="B23" t="s">
        <v>484</v>
      </c>
      <c r="C23" t="s">
        <v>628</v>
      </c>
      <c r="D23" t="s">
        <v>829</v>
      </c>
      <c r="E23" s="31">
        <v>58.804347826086953</v>
      </c>
      <c r="F23" s="31">
        <v>192.34239130434781</v>
      </c>
      <c r="G23" s="31">
        <v>0</v>
      </c>
      <c r="H23" s="36">
        <v>0</v>
      </c>
      <c r="I23" s="31">
        <v>26.567934782608695</v>
      </c>
      <c r="J23" s="31">
        <v>0</v>
      </c>
      <c r="K23" s="36">
        <v>0</v>
      </c>
      <c r="L23" s="31">
        <v>11.6875</v>
      </c>
      <c r="M23" s="31">
        <v>0</v>
      </c>
      <c r="N23" s="36">
        <v>0</v>
      </c>
      <c r="O23" s="31">
        <v>9.6195652173913047</v>
      </c>
      <c r="P23" s="31">
        <v>0</v>
      </c>
      <c r="Q23" s="36">
        <v>0</v>
      </c>
      <c r="R23" s="31">
        <v>5.2608695652173916</v>
      </c>
      <c r="S23" s="31">
        <v>0</v>
      </c>
      <c r="T23" s="36">
        <v>0</v>
      </c>
      <c r="U23" s="31">
        <v>48.4375</v>
      </c>
      <c r="V23" s="31">
        <v>0</v>
      </c>
      <c r="W23" s="36">
        <v>0</v>
      </c>
      <c r="X23" s="31">
        <v>23.752717391304348</v>
      </c>
      <c r="Y23" s="31">
        <v>0</v>
      </c>
      <c r="Z23" s="36">
        <v>0</v>
      </c>
      <c r="AA23" s="31">
        <v>90.144021739130437</v>
      </c>
      <c r="AB23" s="31">
        <v>0</v>
      </c>
      <c r="AC23" s="36">
        <v>0</v>
      </c>
      <c r="AD23" s="31">
        <v>3.4402173913043477</v>
      </c>
      <c r="AE23" s="31">
        <v>0</v>
      </c>
      <c r="AF23" s="36">
        <v>0</v>
      </c>
      <c r="AG23" s="31">
        <v>0</v>
      </c>
      <c r="AH23" s="31">
        <v>0</v>
      </c>
      <c r="AI23" s="36" t="s">
        <v>1054</v>
      </c>
      <c r="AJ23" t="s">
        <v>172</v>
      </c>
      <c r="AK23" s="37">
        <v>4</v>
      </c>
      <c r="AT23"/>
    </row>
    <row r="24" spans="1:46" x14ac:dyDescent="0.25">
      <c r="A24" t="s">
        <v>902</v>
      </c>
      <c r="B24" t="s">
        <v>545</v>
      </c>
      <c r="C24" t="s">
        <v>625</v>
      </c>
      <c r="D24" t="s">
        <v>786</v>
      </c>
      <c r="E24" s="31">
        <v>86.858695652173907</v>
      </c>
      <c r="F24" s="31">
        <v>330.75815217391306</v>
      </c>
      <c r="G24" s="31">
        <v>2.1902173913043477</v>
      </c>
      <c r="H24" s="36">
        <v>6.6218092491722733E-3</v>
      </c>
      <c r="I24" s="31">
        <v>48.258152173913039</v>
      </c>
      <c r="J24" s="31">
        <v>0</v>
      </c>
      <c r="K24" s="36">
        <v>0</v>
      </c>
      <c r="L24" s="31">
        <v>15.627717391304348</v>
      </c>
      <c r="M24" s="31">
        <v>0</v>
      </c>
      <c r="N24" s="36">
        <v>0</v>
      </c>
      <c r="O24" s="31">
        <v>25.326086956521738</v>
      </c>
      <c r="P24" s="31">
        <v>0</v>
      </c>
      <c r="Q24" s="36">
        <v>0</v>
      </c>
      <c r="R24" s="31">
        <v>7.3043478260869561</v>
      </c>
      <c r="S24" s="31">
        <v>0</v>
      </c>
      <c r="T24" s="36">
        <v>0</v>
      </c>
      <c r="U24" s="31">
        <v>88.269021739130437</v>
      </c>
      <c r="V24" s="31">
        <v>2.1902173913043477</v>
      </c>
      <c r="W24" s="36">
        <v>2.4812979096758302E-2</v>
      </c>
      <c r="X24" s="31">
        <v>10.209239130434783</v>
      </c>
      <c r="Y24" s="31">
        <v>0</v>
      </c>
      <c r="Z24" s="36">
        <v>0</v>
      </c>
      <c r="AA24" s="31">
        <v>163.76902173913044</v>
      </c>
      <c r="AB24" s="31">
        <v>0</v>
      </c>
      <c r="AC24" s="36">
        <v>0</v>
      </c>
      <c r="AD24" s="31">
        <v>20.252717391304348</v>
      </c>
      <c r="AE24" s="31">
        <v>0</v>
      </c>
      <c r="AF24" s="36">
        <v>0</v>
      </c>
      <c r="AG24" s="31">
        <v>0</v>
      </c>
      <c r="AH24" s="31">
        <v>0</v>
      </c>
      <c r="AI24" s="36" t="s">
        <v>1054</v>
      </c>
      <c r="AJ24" t="s">
        <v>235</v>
      </c>
      <c r="AK24" s="37">
        <v>4</v>
      </c>
      <c r="AT24"/>
    </row>
    <row r="25" spans="1:46" x14ac:dyDescent="0.25">
      <c r="A25" t="s">
        <v>902</v>
      </c>
      <c r="B25" t="s">
        <v>528</v>
      </c>
      <c r="C25" t="s">
        <v>642</v>
      </c>
      <c r="D25" t="s">
        <v>809</v>
      </c>
      <c r="E25" s="31">
        <v>100.20652173913044</v>
      </c>
      <c r="F25" s="31">
        <v>378.4646739130435</v>
      </c>
      <c r="G25" s="31">
        <v>0</v>
      </c>
      <c r="H25" s="36">
        <v>0</v>
      </c>
      <c r="I25" s="31">
        <v>39.095108695652172</v>
      </c>
      <c r="J25" s="31">
        <v>0</v>
      </c>
      <c r="K25" s="36">
        <v>0</v>
      </c>
      <c r="L25" s="31">
        <v>19.184782608695652</v>
      </c>
      <c r="M25" s="31">
        <v>0</v>
      </c>
      <c r="N25" s="36">
        <v>0</v>
      </c>
      <c r="O25" s="31">
        <v>15.649456521739131</v>
      </c>
      <c r="P25" s="31">
        <v>0</v>
      </c>
      <c r="Q25" s="36">
        <v>0</v>
      </c>
      <c r="R25" s="31">
        <v>4.2608695652173916</v>
      </c>
      <c r="S25" s="31">
        <v>0</v>
      </c>
      <c r="T25" s="36">
        <v>0</v>
      </c>
      <c r="U25" s="31">
        <v>79.790760869565219</v>
      </c>
      <c r="V25" s="31">
        <v>0</v>
      </c>
      <c r="W25" s="36">
        <v>0</v>
      </c>
      <c r="X25" s="31">
        <v>21.320652173913043</v>
      </c>
      <c r="Y25" s="31">
        <v>0</v>
      </c>
      <c r="Z25" s="36">
        <v>0</v>
      </c>
      <c r="AA25" s="31">
        <v>236.85597826086956</v>
      </c>
      <c r="AB25" s="31">
        <v>0</v>
      </c>
      <c r="AC25" s="36">
        <v>0</v>
      </c>
      <c r="AD25" s="31">
        <v>1.4021739130434783</v>
      </c>
      <c r="AE25" s="31">
        <v>0</v>
      </c>
      <c r="AF25" s="36">
        <v>0</v>
      </c>
      <c r="AG25" s="31">
        <v>0</v>
      </c>
      <c r="AH25" s="31">
        <v>0</v>
      </c>
      <c r="AI25" s="36" t="s">
        <v>1054</v>
      </c>
      <c r="AJ25" t="s">
        <v>218</v>
      </c>
      <c r="AK25" s="37">
        <v>4</v>
      </c>
      <c r="AT25"/>
    </row>
    <row r="26" spans="1:46" x14ac:dyDescent="0.25">
      <c r="A26" t="s">
        <v>902</v>
      </c>
      <c r="B26" t="s">
        <v>489</v>
      </c>
      <c r="C26" t="s">
        <v>649</v>
      </c>
      <c r="D26" t="s">
        <v>840</v>
      </c>
      <c r="E26" s="31">
        <v>65.760869565217391</v>
      </c>
      <c r="F26" s="31">
        <v>261.06521739130432</v>
      </c>
      <c r="G26" s="31">
        <v>0</v>
      </c>
      <c r="H26" s="36">
        <v>0</v>
      </c>
      <c r="I26" s="31">
        <v>32.970108695652172</v>
      </c>
      <c r="J26" s="31">
        <v>0</v>
      </c>
      <c r="K26" s="36">
        <v>0</v>
      </c>
      <c r="L26" s="31">
        <v>15.230978260869565</v>
      </c>
      <c r="M26" s="31">
        <v>0</v>
      </c>
      <c r="N26" s="36">
        <v>0</v>
      </c>
      <c r="O26" s="31">
        <v>13.516304347826088</v>
      </c>
      <c r="P26" s="31">
        <v>0</v>
      </c>
      <c r="Q26" s="36">
        <v>0</v>
      </c>
      <c r="R26" s="31">
        <v>4.2228260869565215</v>
      </c>
      <c r="S26" s="31">
        <v>0</v>
      </c>
      <c r="T26" s="36">
        <v>0</v>
      </c>
      <c r="U26" s="31">
        <v>83.0625</v>
      </c>
      <c r="V26" s="31">
        <v>0</v>
      </c>
      <c r="W26" s="36">
        <v>0</v>
      </c>
      <c r="X26" s="31">
        <v>7.2146739130434785</v>
      </c>
      <c r="Y26" s="31">
        <v>0</v>
      </c>
      <c r="Z26" s="36">
        <v>0</v>
      </c>
      <c r="AA26" s="31">
        <v>90.888586956521735</v>
      </c>
      <c r="AB26" s="31">
        <v>0</v>
      </c>
      <c r="AC26" s="36">
        <v>0</v>
      </c>
      <c r="AD26" s="31">
        <v>46.929347826086953</v>
      </c>
      <c r="AE26" s="31">
        <v>0</v>
      </c>
      <c r="AF26" s="36">
        <v>0</v>
      </c>
      <c r="AG26" s="31">
        <v>0</v>
      </c>
      <c r="AH26" s="31">
        <v>0</v>
      </c>
      <c r="AI26" s="36" t="s">
        <v>1054</v>
      </c>
      <c r="AJ26" t="s">
        <v>177</v>
      </c>
      <c r="AK26" s="37">
        <v>4</v>
      </c>
      <c r="AT26"/>
    </row>
    <row r="27" spans="1:46" x14ac:dyDescent="0.25">
      <c r="A27" t="s">
        <v>902</v>
      </c>
      <c r="B27" t="s">
        <v>511</v>
      </c>
      <c r="C27" t="s">
        <v>697</v>
      </c>
      <c r="D27" t="s">
        <v>846</v>
      </c>
      <c r="E27" s="31">
        <v>54.913043478260867</v>
      </c>
      <c r="F27" s="31">
        <v>210.22554347826085</v>
      </c>
      <c r="G27" s="31">
        <v>0</v>
      </c>
      <c r="H27" s="36">
        <v>0</v>
      </c>
      <c r="I27" s="31">
        <v>28.942934782608695</v>
      </c>
      <c r="J27" s="31">
        <v>0</v>
      </c>
      <c r="K27" s="36">
        <v>0</v>
      </c>
      <c r="L27" s="31">
        <v>17.391304347826086</v>
      </c>
      <c r="M27" s="31">
        <v>0</v>
      </c>
      <c r="N27" s="36">
        <v>0</v>
      </c>
      <c r="O27" s="31">
        <v>7.8994565217391308</v>
      </c>
      <c r="P27" s="31">
        <v>0</v>
      </c>
      <c r="Q27" s="36">
        <v>0</v>
      </c>
      <c r="R27" s="31">
        <v>3.652173913043478</v>
      </c>
      <c r="S27" s="31">
        <v>0</v>
      </c>
      <c r="T27" s="36">
        <v>0</v>
      </c>
      <c r="U27" s="31">
        <v>50.4375</v>
      </c>
      <c r="V27" s="31">
        <v>0</v>
      </c>
      <c r="W27" s="36">
        <v>0</v>
      </c>
      <c r="X27" s="31">
        <v>7.0706521739130439</v>
      </c>
      <c r="Y27" s="31">
        <v>0</v>
      </c>
      <c r="Z27" s="36">
        <v>0</v>
      </c>
      <c r="AA27" s="31">
        <v>92.271739130434781</v>
      </c>
      <c r="AB27" s="31">
        <v>0</v>
      </c>
      <c r="AC27" s="36">
        <v>0</v>
      </c>
      <c r="AD27" s="31">
        <v>31.502717391304348</v>
      </c>
      <c r="AE27" s="31">
        <v>0</v>
      </c>
      <c r="AF27" s="36">
        <v>0</v>
      </c>
      <c r="AG27" s="31">
        <v>0</v>
      </c>
      <c r="AH27" s="31">
        <v>0</v>
      </c>
      <c r="AI27" s="36" t="s">
        <v>1054</v>
      </c>
      <c r="AJ27" t="s">
        <v>201</v>
      </c>
      <c r="AK27" s="37">
        <v>4</v>
      </c>
      <c r="AT27"/>
    </row>
    <row r="28" spans="1:46" x14ac:dyDescent="0.25">
      <c r="A28" t="s">
        <v>902</v>
      </c>
      <c r="B28" t="s">
        <v>543</v>
      </c>
      <c r="C28" t="s">
        <v>757</v>
      </c>
      <c r="D28" t="s">
        <v>827</v>
      </c>
      <c r="E28" s="31">
        <v>62.206521739130437</v>
      </c>
      <c r="F28" s="31">
        <v>227.95239130434783</v>
      </c>
      <c r="G28" s="31">
        <v>18.449673913043476</v>
      </c>
      <c r="H28" s="36">
        <v>8.0936522786508619E-2</v>
      </c>
      <c r="I28" s="31">
        <v>34.385869565217391</v>
      </c>
      <c r="J28" s="31">
        <v>0</v>
      </c>
      <c r="K28" s="36">
        <v>0</v>
      </c>
      <c r="L28" s="31">
        <v>17.195652173913043</v>
      </c>
      <c r="M28" s="31">
        <v>0</v>
      </c>
      <c r="N28" s="36">
        <v>0</v>
      </c>
      <c r="O28" s="31">
        <v>15.538043478260869</v>
      </c>
      <c r="P28" s="31">
        <v>0</v>
      </c>
      <c r="Q28" s="36">
        <v>0</v>
      </c>
      <c r="R28" s="31">
        <v>1.6521739130434783</v>
      </c>
      <c r="S28" s="31">
        <v>0</v>
      </c>
      <c r="T28" s="36">
        <v>0</v>
      </c>
      <c r="U28" s="31">
        <v>57.432608695652178</v>
      </c>
      <c r="V28" s="31">
        <v>10.495108695652174</v>
      </c>
      <c r="W28" s="36">
        <v>0.18273780233922554</v>
      </c>
      <c r="X28" s="31">
        <v>12.274456521739131</v>
      </c>
      <c r="Y28" s="31">
        <v>0</v>
      </c>
      <c r="Z28" s="36">
        <v>0</v>
      </c>
      <c r="AA28" s="31">
        <v>108.13119565217391</v>
      </c>
      <c r="AB28" s="31">
        <v>7.9545652173913037</v>
      </c>
      <c r="AC28" s="36">
        <v>7.3564017945189367E-2</v>
      </c>
      <c r="AD28" s="31">
        <v>15.728260869565217</v>
      </c>
      <c r="AE28" s="31">
        <v>0</v>
      </c>
      <c r="AF28" s="36">
        <v>0</v>
      </c>
      <c r="AG28" s="31">
        <v>0</v>
      </c>
      <c r="AH28" s="31">
        <v>0</v>
      </c>
      <c r="AI28" s="36" t="s">
        <v>1054</v>
      </c>
      <c r="AJ28" t="s">
        <v>233</v>
      </c>
      <c r="AK28" s="37">
        <v>4</v>
      </c>
      <c r="AT28"/>
    </row>
    <row r="29" spans="1:46" x14ac:dyDescent="0.25">
      <c r="A29" t="s">
        <v>902</v>
      </c>
      <c r="B29" t="s">
        <v>415</v>
      </c>
      <c r="C29" t="s">
        <v>666</v>
      </c>
      <c r="D29" t="s">
        <v>826</v>
      </c>
      <c r="E29" s="31">
        <v>48.108695652173914</v>
      </c>
      <c r="F29" s="31">
        <v>175.08967391304347</v>
      </c>
      <c r="G29" s="31">
        <v>0</v>
      </c>
      <c r="H29" s="36">
        <v>0</v>
      </c>
      <c r="I29" s="31">
        <v>29.58967391304348</v>
      </c>
      <c r="J29" s="31">
        <v>0</v>
      </c>
      <c r="K29" s="36">
        <v>0</v>
      </c>
      <c r="L29" s="31">
        <v>9.625</v>
      </c>
      <c r="M29" s="31">
        <v>0</v>
      </c>
      <c r="N29" s="36">
        <v>0</v>
      </c>
      <c r="O29" s="31">
        <v>14.660326086956522</v>
      </c>
      <c r="P29" s="31">
        <v>0</v>
      </c>
      <c r="Q29" s="36">
        <v>0</v>
      </c>
      <c r="R29" s="31">
        <v>5.3043478260869561</v>
      </c>
      <c r="S29" s="31">
        <v>0</v>
      </c>
      <c r="T29" s="36">
        <v>0</v>
      </c>
      <c r="U29" s="31">
        <v>44.894021739130437</v>
      </c>
      <c r="V29" s="31">
        <v>0</v>
      </c>
      <c r="W29" s="36">
        <v>0</v>
      </c>
      <c r="X29" s="31">
        <v>3.9456521739130435</v>
      </c>
      <c r="Y29" s="31">
        <v>0</v>
      </c>
      <c r="Z29" s="36">
        <v>0</v>
      </c>
      <c r="AA29" s="31">
        <v>89.557065217391298</v>
      </c>
      <c r="AB29" s="31">
        <v>0</v>
      </c>
      <c r="AC29" s="36">
        <v>0</v>
      </c>
      <c r="AD29" s="31">
        <v>7.1032608695652177</v>
      </c>
      <c r="AE29" s="31">
        <v>0</v>
      </c>
      <c r="AF29" s="36">
        <v>0</v>
      </c>
      <c r="AG29" s="31">
        <v>0</v>
      </c>
      <c r="AH29" s="31">
        <v>0</v>
      </c>
      <c r="AI29" s="36" t="s">
        <v>1054</v>
      </c>
      <c r="AJ29" t="s">
        <v>103</v>
      </c>
      <c r="AK29" s="37">
        <v>4</v>
      </c>
      <c r="AT29"/>
    </row>
    <row r="30" spans="1:46" x14ac:dyDescent="0.25">
      <c r="A30" t="s">
        <v>902</v>
      </c>
      <c r="B30" t="s">
        <v>381</v>
      </c>
      <c r="C30" t="s">
        <v>617</v>
      </c>
      <c r="D30" t="s">
        <v>774</v>
      </c>
      <c r="E30" s="31">
        <v>54.206521739130437</v>
      </c>
      <c r="F30" s="31">
        <v>310.57880434782601</v>
      </c>
      <c r="G30" s="31">
        <v>0</v>
      </c>
      <c r="H30" s="36">
        <v>0</v>
      </c>
      <c r="I30" s="31">
        <v>58.298913043478258</v>
      </c>
      <c r="J30" s="31">
        <v>0</v>
      </c>
      <c r="K30" s="36">
        <v>0</v>
      </c>
      <c r="L30" s="31">
        <v>38.918478260869563</v>
      </c>
      <c r="M30" s="31">
        <v>0</v>
      </c>
      <c r="N30" s="36">
        <v>0</v>
      </c>
      <c r="O30" s="31">
        <v>14.163043478260869</v>
      </c>
      <c r="P30" s="31">
        <v>0</v>
      </c>
      <c r="Q30" s="36">
        <v>0</v>
      </c>
      <c r="R30" s="31">
        <v>5.2173913043478262</v>
      </c>
      <c r="S30" s="31">
        <v>0</v>
      </c>
      <c r="T30" s="36">
        <v>0</v>
      </c>
      <c r="U30" s="31">
        <v>87.956521739130437</v>
      </c>
      <c r="V30" s="31">
        <v>0</v>
      </c>
      <c r="W30" s="36">
        <v>0</v>
      </c>
      <c r="X30" s="31">
        <v>24.586956521739129</v>
      </c>
      <c r="Y30" s="31">
        <v>0</v>
      </c>
      <c r="Z30" s="36">
        <v>0</v>
      </c>
      <c r="AA30" s="31">
        <v>130.1141304347826</v>
      </c>
      <c r="AB30" s="31">
        <v>0</v>
      </c>
      <c r="AC30" s="36">
        <v>0</v>
      </c>
      <c r="AD30" s="31">
        <v>9.6222826086956523</v>
      </c>
      <c r="AE30" s="31">
        <v>0</v>
      </c>
      <c r="AF30" s="36">
        <v>0</v>
      </c>
      <c r="AG30" s="31">
        <v>0</v>
      </c>
      <c r="AH30" s="31">
        <v>0</v>
      </c>
      <c r="AI30" s="36" t="s">
        <v>1054</v>
      </c>
      <c r="AJ30" t="s">
        <v>68</v>
      </c>
      <c r="AK30" s="37">
        <v>4</v>
      </c>
      <c r="AT30"/>
    </row>
    <row r="31" spans="1:46" x14ac:dyDescent="0.25">
      <c r="A31" t="s">
        <v>902</v>
      </c>
      <c r="B31" t="s">
        <v>533</v>
      </c>
      <c r="C31" t="s">
        <v>753</v>
      </c>
      <c r="D31" t="s">
        <v>803</v>
      </c>
      <c r="E31" s="31">
        <v>42.293478260869563</v>
      </c>
      <c r="F31" s="31">
        <v>200.44565217391303</v>
      </c>
      <c r="G31" s="31">
        <v>0</v>
      </c>
      <c r="H31" s="36">
        <v>0</v>
      </c>
      <c r="I31" s="31">
        <v>32.793478260869563</v>
      </c>
      <c r="J31" s="31">
        <v>0</v>
      </c>
      <c r="K31" s="36">
        <v>0</v>
      </c>
      <c r="L31" s="31">
        <v>17.426630434782609</v>
      </c>
      <c r="M31" s="31">
        <v>0</v>
      </c>
      <c r="N31" s="36">
        <v>0</v>
      </c>
      <c r="O31" s="31">
        <v>10.323369565217391</v>
      </c>
      <c r="P31" s="31">
        <v>0</v>
      </c>
      <c r="Q31" s="36">
        <v>0</v>
      </c>
      <c r="R31" s="31">
        <v>5.0434782608695654</v>
      </c>
      <c r="S31" s="31">
        <v>0</v>
      </c>
      <c r="T31" s="36">
        <v>0</v>
      </c>
      <c r="U31" s="31">
        <v>49.211956521739133</v>
      </c>
      <c r="V31" s="31">
        <v>0</v>
      </c>
      <c r="W31" s="36">
        <v>0</v>
      </c>
      <c r="X31" s="31">
        <v>10.073369565217391</v>
      </c>
      <c r="Y31" s="31">
        <v>0</v>
      </c>
      <c r="Z31" s="36">
        <v>0</v>
      </c>
      <c r="AA31" s="31">
        <v>86.785326086956516</v>
      </c>
      <c r="AB31" s="31">
        <v>0</v>
      </c>
      <c r="AC31" s="36">
        <v>0</v>
      </c>
      <c r="AD31" s="31">
        <v>21.581521739130434</v>
      </c>
      <c r="AE31" s="31">
        <v>0</v>
      </c>
      <c r="AF31" s="36">
        <v>0</v>
      </c>
      <c r="AG31" s="31">
        <v>0</v>
      </c>
      <c r="AH31" s="31">
        <v>0</v>
      </c>
      <c r="AI31" s="36" t="s">
        <v>1054</v>
      </c>
      <c r="AJ31" t="s">
        <v>223</v>
      </c>
      <c r="AK31" s="37">
        <v>4</v>
      </c>
      <c r="AT31"/>
    </row>
    <row r="32" spans="1:46" x14ac:dyDescent="0.25">
      <c r="A32" t="s">
        <v>902</v>
      </c>
      <c r="B32" t="s">
        <v>549</v>
      </c>
      <c r="C32" t="s">
        <v>759</v>
      </c>
      <c r="D32" t="s">
        <v>857</v>
      </c>
      <c r="E32" s="31">
        <v>79.326086956521735</v>
      </c>
      <c r="F32" s="31">
        <v>304.10489130434786</v>
      </c>
      <c r="G32" s="31">
        <v>0</v>
      </c>
      <c r="H32" s="36">
        <v>0</v>
      </c>
      <c r="I32" s="31">
        <v>53.002065217391312</v>
      </c>
      <c r="J32" s="31">
        <v>0</v>
      </c>
      <c r="K32" s="36">
        <v>0</v>
      </c>
      <c r="L32" s="31">
        <v>34.829347826086966</v>
      </c>
      <c r="M32" s="31">
        <v>0</v>
      </c>
      <c r="N32" s="36">
        <v>0</v>
      </c>
      <c r="O32" s="31">
        <v>12.158369565217393</v>
      </c>
      <c r="P32" s="31">
        <v>0</v>
      </c>
      <c r="Q32" s="36">
        <v>0</v>
      </c>
      <c r="R32" s="31">
        <v>6.0143478260869569</v>
      </c>
      <c r="S32" s="31">
        <v>0</v>
      </c>
      <c r="T32" s="36">
        <v>0</v>
      </c>
      <c r="U32" s="31">
        <v>75.591630434782616</v>
      </c>
      <c r="V32" s="31">
        <v>0</v>
      </c>
      <c r="W32" s="36">
        <v>0</v>
      </c>
      <c r="X32" s="31">
        <v>0</v>
      </c>
      <c r="Y32" s="31">
        <v>0</v>
      </c>
      <c r="Z32" s="36" t="s">
        <v>1054</v>
      </c>
      <c r="AA32" s="31">
        <v>141.88043478260872</v>
      </c>
      <c r="AB32" s="31">
        <v>0</v>
      </c>
      <c r="AC32" s="36">
        <v>0</v>
      </c>
      <c r="AD32" s="31">
        <v>33.630760869565215</v>
      </c>
      <c r="AE32" s="31">
        <v>0</v>
      </c>
      <c r="AF32" s="36">
        <v>0</v>
      </c>
      <c r="AG32" s="31">
        <v>0</v>
      </c>
      <c r="AH32" s="31">
        <v>0</v>
      </c>
      <c r="AI32" s="36" t="s">
        <v>1054</v>
      </c>
      <c r="AJ32" t="s">
        <v>239</v>
      </c>
      <c r="AK32" s="37">
        <v>4</v>
      </c>
      <c r="AT32"/>
    </row>
    <row r="33" spans="1:46" x14ac:dyDescent="0.25">
      <c r="A33" t="s">
        <v>902</v>
      </c>
      <c r="B33" t="s">
        <v>351</v>
      </c>
      <c r="C33" t="s">
        <v>683</v>
      </c>
      <c r="D33" t="s">
        <v>779</v>
      </c>
      <c r="E33" s="31">
        <v>22.923913043478262</v>
      </c>
      <c r="F33" s="31">
        <v>134.3104347826087</v>
      </c>
      <c r="G33" s="31">
        <v>11.238913043478261</v>
      </c>
      <c r="H33" s="36">
        <v>8.3678629003541435E-2</v>
      </c>
      <c r="I33" s="31">
        <v>36.678586956521727</v>
      </c>
      <c r="J33" s="31">
        <v>0</v>
      </c>
      <c r="K33" s="36">
        <v>0</v>
      </c>
      <c r="L33" s="31">
        <v>28.75304347826086</v>
      </c>
      <c r="M33" s="31">
        <v>0</v>
      </c>
      <c r="N33" s="36">
        <v>0</v>
      </c>
      <c r="O33" s="31">
        <v>4.2733695652173918</v>
      </c>
      <c r="P33" s="31">
        <v>0</v>
      </c>
      <c r="Q33" s="36">
        <v>0</v>
      </c>
      <c r="R33" s="31">
        <v>3.652173913043478</v>
      </c>
      <c r="S33" s="31">
        <v>0</v>
      </c>
      <c r="T33" s="36">
        <v>0</v>
      </c>
      <c r="U33" s="31">
        <v>23.755434782608695</v>
      </c>
      <c r="V33" s="31">
        <v>2.5380434782608696</v>
      </c>
      <c r="W33" s="36">
        <v>0.10684053992221459</v>
      </c>
      <c r="X33" s="31">
        <v>10.230978260869565</v>
      </c>
      <c r="Y33" s="31">
        <v>0</v>
      </c>
      <c r="Z33" s="36">
        <v>0</v>
      </c>
      <c r="AA33" s="31">
        <v>63.645434782608689</v>
      </c>
      <c r="AB33" s="31">
        <v>8.700869565217392</v>
      </c>
      <c r="AC33" s="36">
        <v>0.13670846298617684</v>
      </c>
      <c r="AD33" s="31">
        <v>0</v>
      </c>
      <c r="AE33" s="31">
        <v>0</v>
      </c>
      <c r="AF33" s="36" t="s">
        <v>1054</v>
      </c>
      <c r="AG33" s="31">
        <v>0</v>
      </c>
      <c r="AH33" s="31">
        <v>0</v>
      </c>
      <c r="AI33" s="36" t="s">
        <v>1054</v>
      </c>
      <c r="AJ33" t="s">
        <v>38</v>
      </c>
      <c r="AK33" s="37">
        <v>4</v>
      </c>
      <c r="AT33"/>
    </row>
    <row r="34" spans="1:46" x14ac:dyDescent="0.25">
      <c r="A34" t="s">
        <v>902</v>
      </c>
      <c r="B34" t="s">
        <v>564</v>
      </c>
      <c r="C34" t="s">
        <v>683</v>
      </c>
      <c r="D34" t="s">
        <v>779</v>
      </c>
      <c r="E34" s="31">
        <v>142.46739130434781</v>
      </c>
      <c r="F34" s="31">
        <v>415.44532608695658</v>
      </c>
      <c r="G34" s="31">
        <v>69.883478260869566</v>
      </c>
      <c r="H34" s="36">
        <v>0.16821341792215108</v>
      </c>
      <c r="I34" s="31">
        <v>45.252717391304351</v>
      </c>
      <c r="J34" s="31">
        <v>0</v>
      </c>
      <c r="K34" s="36">
        <v>0</v>
      </c>
      <c r="L34" s="31">
        <v>31.679347826086957</v>
      </c>
      <c r="M34" s="31">
        <v>0</v>
      </c>
      <c r="N34" s="36">
        <v>0</v>
      </c>
      <c r="O34" s="31">
        <v>9.7472826086956523</v>
      </c>
      <c r="P34" s="31">
        <v>0</v>
      </c>
      <c r="Q34" s="36">
        <v>0</v>
      </c>
      <c r="R34" s="31">
        <v>3.8260869565217392</v>
      </c>
      <c r="S34" s="31">
        <v>0</v>
      </c>
      <c r="T34" s="36">
        <v>0</v>
      </c>
      <c r="U34" s="31">
        <v>139.51717391304351</v>
      </c>
      <c r="V34" s="31">
        <v>3.996413043478261</v>
      </c>
      <c r="W34" s="36">
        <v>2.8644595725319771E-2</v>
      </c>
      <c r="X34" s="31">
        <v>10.716195652173912</v>
      </c>
      <c r="Y34" s="31">
        <v>0</v>
      </c>
      <c r="Z34" s="36">
        <v>0</v>
      </c>
      <c r="AA34" s="31">
        <v>196.40793478260872</v>
      </c>
      <c r="AB34" s="31">
        <v>65.88706521739131</v>
      </c>
      <c r="AC34" s="36">
        <v>0.33546030250925174</v>
      </c>
      <c r="AD34" s="31">
        <v>23.551304347826086</v>
      </c>
      <c r="AE34" s="31">
        <v>0</v>
      </c>
      <c r="AF34" s="36">
        <v>0</v>
      </c>
      <c r="AG34" s="31">
        <v>0</v>
      </c>
      <c r="AH34" s="31">
        <v>0</v>
      </c>
      <c r="AI34" s="36" t="s">
        <v>1054</v>
      </c>
      <c r="AJ34" t="s">
        <v>256</v>
      </c>
      <c r="AK34" s="37">
        <v>4</v>
      </c>
      <c r="AT34"/>
    </row>
    <row r="35" spans="1:46" x14ac:dyDescent="0.25">
      <c r="A35" t="s">
        <v>902</v>
      </c>
      <c r="B35" t="s">
        <v>538</v>
      </c>
      <c r="C35" t="s">
        <v>623</v>
      </c>
      <c r="D35" t="s">
        <v>768</v>
      </c>
      <c r="E35" s="31">
        <v>86.271739130434781</v>
      </c>
      <c r="F35" s="31">
        <v>320.27989130434781</v>
      </c>
      <c r="G35" s="31">
        <v>62.315217391304344</v>
      </c>
      <c r="H35" s="36">
        <v>0.19456487616979035</v>
      </c>
      <c r="I35" s="31">
        <v>23.043478260869563</v>
      </c>
      <c r="J35" s="31">
        <v>2.6902173913043477</v>
      </c>
      <c r="K35" s="36">
        <v>0.11674528301886793</v>
      </c>
      <c r="L35" s="31">
        <v>11.320652173913043</v>
      </c>
      <c r="M35" s="31">
        <v>2.6902173913043477</v>
      </c>
      <c r="N35" s="36">
        <v>0.23763802208353335</v>
      </c>
      <c r="O35" s="31">
        <v>7.5679347826086953</v>
      </c>
      <c r="P35" s="31">
        <v>0</v>
      </c>
      <c r="Q35" s="36">
        <v>0</v>
      </c>
      <c r="R35" s="31">
        <v>4.1548913043478262</v>
      </c>
      <c r="S35" s="31">
        <v>0</v>
      </c>
      <c r="T35" s="36">
        <v>0</v>
      </c>
      <c r="U35" s="31">
        <v>94.171195652173907</v>
      </c>
      <c r="V35" s="31">
        <v>42.021739130434781</v>
      </c>
      <c r="W35" s="36">
        <v>0.44622709565719232</v>
      </c>
      <c r="X35" s="31">
        <v>27.627717391304348</v>
      </c>
      <c r="Y35" s="31">
        <v>0</v>
      </c>
      <c r="Z35" s="36">
        <v>0</v>
      </c>
      <c r="AA35" s="31">
        <v>167.58423913043478</v>
      </c>
      <c r="AB35" s="31">
        <v>17.603260869565219</v>
      </c>
      <c r="AC35" s="36">
        <v>0.10504126737040101</v>
      </c>
      <c r="AD35" s="31">
        <v>7.8532608695652177</v>
      </c>
      <c r="AE35" s="31">
        <v>0</v>
      </c>
      <c r="AF35" s="36">
        <v>0</v>
      </c>
      <c r="AG35" s="31">
        <v>0</v>
      </c>
      <c r="AH35" s="31">
        <v>0</v>
      </c>
      <c r="AI35" s="36" t="s">
        <v>1054</v>
      </c>
      <c r="AJ35" t="s">
        <v>228</v>
      </c>
      <c r="AK35" s="37">
        <v>4</v>
      </c>
      <c r="AT35"/>
    </row>
    <row r="36" spans="1:46" x14ac:dyDescent="0.25">
      <c r="A36" t="s">
        <v>902</v>
      </c>
      <c r="B36" t="s">
        <v>505</v>
      </c>
      <c r="C36" t="s">
        <v>615</v>
      </c>
      <c r="D36" t="s">
        <v>779</v>
      </c>
      <c r="E36" s="31">
        <v>61.043478260869563</v>
      </c>
      <c r="F36" s="31">
        <v>215.54619565217391</v>
      </c>
      <c r="G36" s="31">
        <v>20.910326086956523</v>
      </c>
      <c r="H36" s="36">
        <v>9.7010879842664627E-2</v>
      </c>
      <c r="I36" s="31">
        <v>38.535326086956523</v>
      </c>
      <c r="J36" s="31">
        <v>0</v>
      </c>
      <c r="K36" s="36">
        <v>0</v>
      </c>
      <c r="L36" s="31">
        <v>16.815217391304348</v>
      </c>
      <c r="M36" s="31">
        <v>0</v>
      </c>
      <c r="N36" s="36">
        <v>0</v>
      </c>
      <c r="O36" s="31">
        <v>17.111413043478262</v>
      </c>
      <c r="P36" s="31">
        <v>0</v>
      </c>
      <c r="Q36" s="36">
        <v>0</v>
      </c>
      <c r="R36" s="31">
        <v>4.6086956521739131</v>
      </c>
      <c r="S36" s="31">
        <v>0</v>
      </c>
      <c r="T36" s="36">
        <v>0</v>
      </c>
      <c r="U36" s="31">
        <v>50.353260869565219</v>
      </c>
      <c r="V36" s="31">
        <v>10.480978260869565</v>
      </c>
      <c r="W36" s="36">
        <v>0.20814894765245545</v>
      </c>
      <c r="X36" s="31">
        <v>4.9619565217391308</v>
      </c>
      <c r="Y36" s="31">
        <v>0</v>
      </c>
      <c r="Z36" s="36">
        <v>0</v>
      </c>
      <c r="AA36" s="31">
        <v>120.90489130434783</v>
      </c>
      <c r="AB36" s="31">
        <v>10.429347826086957</v>
      </c>
      <c r="AC36" s="36">
        <v>8.6260760119569374E-2</v>
      </c>
      <c r="AD36" s="31">
        <v>0.79076086956521741</v>
      </c>
      <c r="AE36" s="31">
        <v>0</v>
      </c>
      <c r="AF36" s="36">
        <v>0</v>
      </c>
      <c r="AG36" s="31">
        <v>0</v>
      </c>
      <c r="AH36" s="31">
        <v>0</v>
      </c>
      <c r="AI36" s="36" t="s">
        <v>1054</v>
      </c>
      <c r="AJ36" t="s">
        <v>194</v>
      </c>
      <c r="AK36" s="37">
        <v>4</v>
      </c>
      <c r="AT36"/>
    </row>
    <row r="37" spans="1:46" x14ac:dyDescent="0.25">
      <c r="A37" t="s">
        <v>902</v>
      </c>
      <c r="B37" t="s">
        <v>560</v>
      </c>
      <c r="C37" t="s">
        <v>711</v>
      </c>
      <c r="D37" t="s">
        <v>813</v>
      </c>
      <c r="E37" s="31">
        <v>41.619565217391305</v>
      </c>
      <c r="F37" s="31">
        <v>176.3125</v>
      </c>
      <c r="G37" s="31">
        <v>29.546195652173914</v>
      </c>
      <c r="H37" s="36">
        <v>0.16757856449301051</v>
      </c>
      <c r="I37" s="31">
        <v>37.701086956521742</v>
      </c>
      <c r="J37" s="31">
        <v>13.760869565217391</v>
      </c>
      <c r="K37" s="36">
        <v>0.36499927922733166</v>
      </c>
      <c r="L37" s="31">
        <v>20.274456521739129</v>
      </c>
      <c r="M37" s="31">
        <v>5.7092391304347823</v>
      </c>
      <c r="N37" s="36">
        <v>0.28159764106688112</v>
      </c>
      <c r="O37" s="31">
        <v>8.7663043478260878</v>
      </c>
      <c r="P37" s="31">
        <v>0</v>
      </c>
      <c r="Q37" s="36">
        <v>0</v>
      </c>
      <c r="R37" s="31">
        <v>8.6603260869565215</v>
      </c>
      <c r="S37" s="31">
        <v>8.0516304347826093</v>
      </c>
      <c r="T37" s="36">
        <v>0.92971446501411992</v>
      </c>
      <c r="U37" s="31">
        <v>41.850543478260867</v>
      </c>
      <c r="V37" s="31">
        <v>13.972826086956522</v>
      </c>
      <c r="W37" s="36">
        <v>0.33387442373871828</v>
      </c>
      <c r="X37" s="31">
        <v>0</v>
      </c>
      <c r="Y37" s="31">
        <v>0</v>
      </c>
      <c r="Z37" s="36" t="s">
        <v>1054</v>
      </c>
      <c r="AA37" s="31">
        <v>96.760869565217391</v>
      </c>
      <c r="AB37" s="31">
        <v>1.8125</v>
      </c>
      <c r="AC37" s="36">
        <v>1.8731745675129186E-2</v>
      </c>
      <c r="AD37" s="31">
        <v>0</v>
      </c>
      <c r="AE37" s="31">
        <v>0</v>
      </c>
      <c r="AF37" s="36" t="s">
        <v>1054</v>
      </c>
      <c r="AG37" s="31">
        <v>0</v>
      </c>
      <c r="AH37" s="31">
        <v>0</v>
      </c>
      <c r="AI37" s="36" t="s">
        <v>1054</v>
      </c>
      <c r="AJ37" t="s">
        <v>252</v>
      </c>
      <c r="AK37" s="37">
        <v>4</v>
      </c>
      <c r="AT37"/>
    </row>
    <row r="38" spans="1:46" x14ac:dyDescent="0.25">
      <c r="A38" t="s">
        <v>902</v>
      </c>
      <c r="B38" t="s">
        <v>317</v>
      </c>
      <c r="C38" t="s">
        <v>311</v>
      </c>
      <c r="D38" t="s">
        <v>784</v>
      </c>
      <c r="E38" s="31">
        <v>124.82608695652173</v>
      </c>
      <c r="F38" s="31">
        <v>391.52456521739134</v>
      </c>
      <c r="G38" s="31">
        <v>87.13326086956522</v>
      </c>
      <c r="H38" s="36">
        <v>0.2225486434578762</v>
      </c>
      <c r="I38" s="31">
        <v>76.22282608695653</v>
      </c>
      <c r="J38" s="31">
        <v>0</v>
      </c>
      <c r="K38" s="36">
        <v>0</v>
      </c>
      <c r="L38" s="31">
        <v>55.024456521739133</v>
      </c>
      <c r="M38" s="31">
        <v>0</v>
      </c>
      <c r="N38" s="36">
        <v>0</v>
      </c>
      <c r="O38" s="31">
        <v>19.198369565217391</v>
      </c>
      <c r="P38" s="31">
        <v>0</v>
      </c>
      <c r="Q38" s="36">
        <v>0</v>
      </c>
      <c r="R38" s="31">
        <v>2</v>
      </c>
      <c r="S38" s="31">
        <v>0</v>
      </c>
      <c r="T38" s="36">
        <v>0</v>
      </c>
      <c r="U38" s="31">
        <v>86.780869565217387</v>
      </c>
      <c r="V38" s="31">
        <v>12.454782608695654</v>
      </c>
      <c r="W38" s="36">
        <v>0.14351991021864169</v>
      </c>
      <c r="X38" s="31">
        <v>13.165760869565217</v>
      </c>
      <c r="Y38" s="31">
        <v>0</v>
      </c>
      <c r="Z38" s="36">
        <v>0</v>
      </c>
      <c r="AA38" s="31">
        <v>215.35510869565221</v>
      </c>
      <c r="AB38" s="31">
        <v>74.678478260869568</v>
      </c>
      <c r="AC38" s="36">
        <v>0.34676901195043369</v>
      </c>
      <c r="AD38" s="31">
        <v>0</v>
      </c>
      <c r="AE38" s="31">
        <v>0</v>
      </c>
      <c r="AF38" s="36" t="s">
        <v>1054</v>
      </c>
      <c r="AG38" s="31">
        <v>0</v>
      </c>
      <c r="AH38" s="31">
        <v>0</v>
      </c>
      <c r="AI38" s="36" t="s">
        <v>1054</v>
      </c>
      <c r="AJ38" t="s">
        <v>4</v>
      </c>
      <c r="AK38" s="37">
        <v>4</v>
      </c>
      <c r="AT38"/>
    </row>
    <row r="39" spans="1:46" x14ac:dyDescent="0.25">
      <c r="A39" t="s">
        <v>902</v>
      </c>
      <c r="B39" t="s">
        <v>342</v>
      </c>
      <c r="C39" t="s">
        <v>706</v>
      </c>
      <c r="D39" t="s">
        <v>801</v>
      </c>
      <c r="E39" s="31">
        <v>82.608695652173907</v>
      </c>
      <c r="F39" s="31">
        <v>264.77293478260873</v>
      </c>
      <c r="G39" s="31">
        <v>8.179347826086957</v>
      </c>
      <c r="H39" s="36">
        <v>3.0891933243866462E-2</v>
      </c>
      <c r="I39" s="31">
        <v>62.881739130434788</v>
      </c>
      <c r="J39" s="31">
        <v>5.2880434782608692</v>
      </c>
      <c r="K39" s="36">
        <v>8.4095057665182382E-2</v>
      </c>
      <c r="L39" s="31">
        <v>48.425217391304358</v>
      </c>
      <c r="M39" s="31">
        <v>5.2880434782608692</v>
      </c>
      <c r="N39" s="36">
        <v>0.10920020111691714</v>
      </c>
      <c r="O39" s="31">
        <v>9.0652173913043477</v>
      </c>
      <c r="P39" s="31">
        <v>0</v>
      </c>
      <c r="Q39" s="36">
        <v>0</v>
      </c>
      <c r="R39" s="31">
        <v>5.3913043478260869</v>
      </c>
      <c r="S39" s="31">
        <v>0</v>
      </c>
      <c r="T39" s="36">
        <v>0</v>
      </c>
      <c r="U39" s="31">
        <v>84.356195652173923</v>
      </c>
      <c r="V39" s="31">
        <v>2.8913043478260869</v>
      </c>
      <c r="W39" s="36">
        <v>3.4274949521761369E-2</v>
      </c>
      <c r="X39" s="31">
        <v>6.1001086956521746</v>
      </c>
      <c r="Y39" s="31">
        <v>0</v>
      </c>
      <c r="Z39" s="36">
        <v>0</v>
      </c>
      <c r="AA39" s="31">
        <v>111.43489130434784</v>
      </c>
      <c r="AB39" s="31">
        <v>0</v>
      </c>
      <c r="AC39" s="36">
        <v>0</v>
      </c>
      <c r="AD39" s="31">
        <v>0</v>
      </c>
      <c r="AE39" s="31">
        <v>0</v>
      </c>
      <c r="AF39" s="36" t="s">
        <v>1054</v>
      </c>
      <c r="AG39" s="31">
        <v>0</v>
      </c>
      <c r="AH39" s="31">
        <v>0</v>
      </c>
      <c r="AI39" s="36" t="s">
        <v>1054</v>
      </c>
      <c r="AJ39" t="s">
        <v>29</v>
      </c>
      <c r="AK39" s="37">
        <v>4</v>
      </c>
      <c r="AT39"/>
    </row>
    <row r="40" spans="1:46" x14ac:dyDescent="0.25">
      <c r="A40" t="s">
        <v>902</v>
      </c>
      <c r="B40" t="s">
        <v>569</v>
      </c>
      <c r="C40" t="s">
        <v>656</v>
      </c>
      <c r="D40" t="s">
        <v>779</v>
      </c>
      <c r="E40" s="31">
        <v>83.413043478260875</v>
      </c>
      <c r="F40" s="31">
        <v>442.27456521739123</v>
      </c>
      <c r="G40" s="31">
        <v>8.984782608695653</v>
      </c>
      <c r="H40" s="36">
        <v>2.0314943058684289E-2</v>
      </c>
      <c r="I40" s="31">
        <v>32.510326086956525</v>
      </c>
      <c r="J40" s="31">
        <v>0.77989130434782605</v>
      </c>
      <c r="K40" s="36">
        <v>2.3989033584647015E-2</v>
      </c>
      <c r="L40" s="31">
        <v>9.4070652173913043</v>
      </c>
      <c r="M40" s="31">
        <v>0.77989130434782605</v>
      </c>
      <c r="N40" s="36">
        <v>8.2904847189323463E-2</v>
      </c>
      <c r="O40" s="31">
        <v>18.032608695652176</v>
      </c>
      <c r="P40" s="31">
        <v>0</v>
      </c>
      <c r="Q40" s="36">
        <v>0</v>
      </c>
      <c r="R40" s="31">
        <v>5.0706521739130439</v>
      </c>
      <c r="S40" s="31">
        <v>0</v>
      </c>
      <c r="T40" s="36">
        <v>0</v>
      </c>
      <c r="U40" s="31">
        <v>109.61934782608695</v>
      </c>
      <c r="V40" s="31">
        <v>0.92391304347826086</v>
      </c>
      <c r="W40" s="36">
        <v>8.428375663610637E-3</v>
      </c>
      <c r="X40" s="31">
        <v>6.3913043478260869</v>
      </c>
      <c r="Y40" s="31">
        <v>0</v>
      </c>
      <c r="Z40" s="36">
        <v>0</v>
      </c>
      <c r="AA40" s="31">
        <v>293.7535869565217</v>
      </c>
      <c r="AB40" s="31">
        <v>7.2809782608695652</v>
      </c>
      <c r="AC40" s="36">
        <v>2.4786006313336419E-2</v>
      </c>
      <c r="AD40" s="31">
        <v>0</v>
      </c>
      <c r="AE40" s="31">
        <v>0</v>
      </c>
      <c r="AF40" s="36" t="s">
        <v>1054</v>
      </c>
      <c r="AG40" s="31">
        <v>0</v>
      </c>
      <c r="AH40" s="31">
        <v>0</v>
      </c>
      <c r="AI40" s="36" t="s">
        <v>1054</v>
      </c>
      <c r="AJ40" t="s">
        <v>261</v>
      </c>
      <c r="AK40" s="37">
        <v>4</v>
      </c>
      <c r="AT40"/>
    </row>
    <row r="41" spans="1:46" x14ac:dyDescent="0.25">
      <c r="A41" t="s">
        <v>902</v>
      </c>
      <c r="B41" t="s">
        <v>468</v>
      </c>
      <c r="C41" t="s">
        <v>667</v>
      </c>
      <c r="D41" t="s">
        <v>814</v>
      </c>
      <c r="E41" s="31">
        <v>41.391304347826086</v>
      </c>
      <c r="F41" s="31">
        <v>158.76086956521738</v>
      </c>
      <c r="G41" s="31">
        <v>0.9811956521739128</v>
      </c>
      <c r="H41" s="36">
        <v>6.180336847870737E-3</v>
      </c>
      <c r="I41" s="31">
        <v>23.797173913043473</v>
      </c>
      <c r="J41" s="31">
        <v>0</v>
      </c>
      <c r="K41" s="36">
        <v>0</v>
      </c>
      <c r="L41" s="31">
        <v>13.230434782608691</v>
      </c>
      <c r="M41" s="31">
        <v>0</v>
      </c>
      <c r="N41" s="36">
        <v>0</v>
      </c>
      <c r="O41" s="31">
        <v>4.8276086956521729</v>
      </c>
      <c r="P41" s="31">
        <v>0</v>
      </c>
      <c r="Q41" s="36">
        <v>0</v>
      </c>
      <c r="R41" s="31">
        <v>5.7391304347826084</v>
      </c>
      <c r="S41" s="31">
        <v>0</v>
      </c>
      <c r="T41" s="36">
        <v>0</v>
      </c>
      <c r="U41" s="31">
        <v>40.922065217391314</v>
      </c>
      <c r="V41" s="31">
        <v>0</v>
      </c>
      <c r="W41" s="36">
        <v>0</v>
      </c>
      <c r="X41" s="31">
        <v>5.1300000000000017</v>
      </c>
      <c r="Y41" s="31">
        <v>0</v>
      </c>
      <c r="Z41" s="36">
        <v>0</v>
      </c>
      <c r="AA41" s="31">
        <v>88.911630434782595</v>
      </c>
      <c r="AB41" s="31">
        <v>0.9811956521739128</v>
      </c>
      <c r="AC41" s="36">
        <v>1.1035627705574782E-2</v>
      </c>
      <c r="AD41" s="31">
        <v>0</v>
      </c>
      <c r="AE41" s="31">
        <v>0</v>
      </c>
      <c r="AF41" s="36" t="s">
        <v>1054</v>
      </c>
      <c r="AG41" s="31">
        <v>0</v>
      </c>
      <c r="AH41" s="31">
        <v>0</v>
      </c>
      <c r="AI41" s="36" t="s">
        <v>1054</v>
      </c>
      <c r="AJ41" t="s">
        <v>156</v>
      </c>
      <c r="AK41" s="37">
        <v>4</v>
      </c>
      <c r="AT41"/>
    </row>
    <row r="42" spans="1:46" x14ac:dyDescent="0.25">
      <c r="A42" t="s">
        <v>902</v>
      </c>
      <c r="B42" t="s">
        <v>500</v>
      </c>
      <c r="C42" t="s">
        <v>623</v>
      </c>
      <c r="D42" t="s">
        <v>768</v>
      </c>
      <c r="E42" s="31">
        <v>85.619565217391298</v>
      </c>
      <c r="F42" s="31">
        <v>290.54119565217394</v>
      </c>
      <c r="G42" s="31">
        <v>0.17934782608695651</v>
      </c>
      <c r="H42" s="36">
        <v>6.1728880024871117E-4</v>
      </c>
      <c r="I42" s="31">
        <v>58.096304347826099</v>
      </c>
      <c r="J42" s="31">
        <v>0.17934782608695651</v>
      </c>
      <c r="K42" s="36">
        <v>3.0870780525589065E-3</v>
      </c>
      <c r="L42" s="31">
        <v>34.643586956521744</v>
      </c>
      <c r="M42" s="31">
        <v>0</v>
      </c>
      <c r="N42" s="36">
        <v>0</v>
      </c>
      <c r="O42" s="31">
        <v>17.713586956521745</v>
      </c>
      <c r="P42" s="31">
        <v>0.17934782608695651</v>
      </c>
      <c r="Q42" s="36">
        <v>1.0124873439082008E-2</v>
      </c>
      <c r="R42" s="31">
        <v>5.7391304347826084</v>
      </c>
      <c r="S42" s="31">
        <v>0</v>
      </c>
      <c r="T42" s="36">
        <v>0</v>
      </c>
      <c r="U42" s="31">
        <v>59.76239130434783</v>
      </c>
      <c r="V42" s="31">
        <v>0</v>
      </c>
      <c r="W42" s="36">
        <v>0</v>
      </c>
      <c r="X42" s="31">
        <v>6.4041304347826085</v>
      </c>
      <c r="Y42" s="31">
        <v>0</v>
      </c>
      <c r="Z42" s="36">
        <v>0</v>
      </c>
      <c r="AA42" s="31">
        <v>166.27836956521739</v>
      </c>
      <c r="AB42" s="31">
        <v>0</v>
      </c>
      <c r="AC42" s="36">
        <v>0</v>
      </c>
      <c r="AD42" s="31">
        <v>0</v>
      </c>
      <c r="AE42" s="31">
        <v>0</v>
      </c>
      <c r="AF42" s="36" t="s">
        <v>1054</v>
      </c>
      <c r="AG42" s="31">
        <v>0</v>
      </c>
      <c r="AH42" s="31">
        <v>0</v>
      </c>
      <c r="AI42" s="36" t="s">
        <v>1054</v>
      </c>
      <c r="AJ42" t="s">
        <v>189</v>
      </c>
      <c r="AK42" s="37">
        <v>4</v>
      </c>
      <c r="AT42"/>
    </row>
    <row r="43" spans="1:46" x14ac:dyDescent="0.25">
      <c r="A43" t="s">
        <v>902</v>
      </c>
      <c r="B43" t="s">
        <v>440</v>
      </c>
      <c r="C43" t="s">
        <v>726</v>
      </c>
      <c r="D43" t="s">
        <v>820</v>
      </c>
      <c r="E43" s="31">
        <v>103.52173913043478</v>
      </c>
      <c r="F43" s="31">
        <v>257.82880434782618</v>
      </c>
      <c r="G43" s="31">
        <v>0</v>
      </c>
      <c r="H43" s="36">
        <v>0</v>
      </c>
      <c r="I43" s="31">
        <v>36.077717391304347</v>
      </c>
      <c r="J43" s="31">
        <v>0</v>
      </c>
      <c r="K43" s="36">
        <v>0</v>
      </c>
      <c r="L43" s="31">
        <v>16.818152173913042</v>
      </c>
      <c r="M43" s="31">
        <v>0</v>
      </c>
      <c r="N43" s="36">
        <v>0</v>
      </c>
      <c r="O43" s="31">
        <v>13.520434782608698</v>
      </c>
      <c r="P43" s="31">
        <v>0</v>
      </c>
      <c r="Q43" s="36">
        <v>0</v>
      </c>
      <c r="R43" s="31">
        <v>5.7391304347826084</v>
      </c>
      <c r="S43" s="31">
        <v>0</v>
      </c>
      <c r="T43" s="36">
        <v>0</v>
      </c>
      <c r="U43" s="31">
        <v>75.956521739130451</v>
      </c>
      <c r="V43" s="31">
        <v>0</v>
      </c>
      <c r="W43" s="36">
        <v>0</v>
      </c>
      <c r="X43" s="31">
        <v>5.7391304347826084</v>
      </c>
      <c r="Y43" s="31">
        <v>0</v>
      </c>
      <c r="Z43" s="36">
        <v>0</v>
      </c>
      <c r="AA43" s="31">
        <v>139.88173913043482</v>
      </c>
      <c r="AB43" s="31">
        <v>0</v>
      </c>
      <c r="AC43" s="36">
        <v>0</v>
      </c>
      <c r="AD43" s="31">
        <v>0.17369565217391306</v>
      </c>
      <c r="AE43" s="31">
        <v>0</v>
      </c>
      <c r="AF43" s="36">
        <v>0</v>
      </c>
      <c r="AG43" s="31">
        <v>0</v>
      </c>
      <c r="AH43" s="31">
        <v>0</v>
      </c>
      <c r="AI43" s="36" t="s">
        <v>1054</v>
      </c>
      <c r="AJ43" t="s">
        <v>128</v>
      </c>
      <c r="AK43" s="37">
        <v>4</v>
      </c>
      <c r="AT43"/>
    </row>
    <row r="44" spans="1:46" x14ac:dyDescent="0.25">
      <c r="A44" t="s">
        <v>902</v>
      </c>
      <c r="B44" t="s">
        <v>546</v>
      </c>
      <c r="C44" t="s">
        <v>758</v>
      </c>
      <c r="D44" t="s">
        <v>857</v>
      </c>
      <c r="E44" s="31">
        <v>95.706521739130437</v>
      </c>
      <c r="F44" s="31">
        <v>352.36402173913046</v>
      </c>
      <c r="G44" s="31">
        <v>0</v>
      </c>
      <c r="H44" s="36">
        <v>0</v>
      </c>
      <c r="I44" s="31">
        <v>38.691195652173903</v>
      </c>
      <c r="J44" s="31">
        <v>0</v>
      </c>
      <c r="K44" s="36">
        <v>0</v>
      </c>
      <c r="L44" s="31">
        <v>21.705652173913037</v>
      </c>
      <c r="M44" s="31">
        <v>0</v>
      </c>
      <c r="N44" s="36">
        <v>0</v>
      </c>
      <c r="O44" s="31">
        <v>11.469239130434781</v>
      </c>
      <c r="P44" s="31">
        <v>0</v>
      </c>
      <c r="Q44" s="36">
        <v>0</v>
      </c>
      <c r="R44" s="31">
        <v>5.5163043478260869</v>
      </c>
      <c r="S44" s="31">
        <v>0</v>
      </c>
      <c r="T44" s="36">
        <v>0</v>
      </c>
      <c r="U44" s="31">
        <v>113.31989130434785</v>
      </c>
      <c r="V44" s="31">
        <v>0</v>
      </c>
      <c r="W44" s="36">
        <v>0</v>
      </c>
      <c r="X44" s="31">
        <v>8.2667391304347841</v>
      </c>
      <c r="Y44" s="31">
        <v>0</v>
      </c>
      <c r="Z44" s="36">
        <v>0</v>
      </c>
      <c r="AA44" s="31">
        <v>159.33358695652171</v>
      </c>
      <c r="AB44" s="31">
        <v>0</v>
      </c>
      <c r="AC44" s="36">
        <v>0</v>
      </c>
      <c r="AD44" s="31">
        <v>32.752608695652192</v>
      </c>
      <c r="AE44" s="31">
        <v>0</v>
      </c>
      <c r="AF44" s="36">
        <v>0</v>
      </c>
      <c r="AG44" s="31">
        <v>0</v>
      </c>
      <c r="AH44" s="31">
        <v>0</v>
      </c>
      <c r="AI44" s="36" t="s">
        <v>1054</v>
      </c>
      <c r="AJ44" t="s">
        <v>236</v>
      </c>
      <c r="AK44" s="37">
        <v>4</v>
      </c>
      <c r="AT44"/>
    </row>
    <row r="45" spans="1:46" x14ac:dyDescent="0.25">
      <c r="A45" t="s">
        <v>902</v>
      </c>
      <c r="B45" t="s">
        <v>367</v>
      </c>
      <c r="C45" t="s">
        <v>624</v>
      </c>
      <c r="D45" t="s">
        <v>827</v>
      </c>
      <c r="E45" s="31">
        <v>151.5108695652174</v>
      </c>
      <c r="F45" s="31">
        <v>571.49315217391302</v>
      </c>
      <c r="G45" s="31">
        <v>69.266304347826093</v>
      </c>
      <c r="H45" s="36">
        <v>0.12120233476874177</v>
      </c>
      <c r="I45" s="31">
        <v>50.0470652173913</v>
      </c>
      <c r="J45" s="31">
        <v>4.3804347826086953</v>
      </c>
      <c r="K45" s="36">
        <v>8.7526306759072442E-2</v>
      </c>
      <c r="L45" s="31">
        <v>28.8125</v>
      </c>
      <c r="M45" s="31">
        <v>4.1630434782608692</v>
      </c>
      <c r="N45" s="36">
        <v>0.14448740922380457</v>
      </c>
      <c r="O45" s="31">
        <v>17.321521739130436</v>
      </c>
      <c r="P45" s="31">
        <v>0.21739130434782608</v>
      </c>
      <c r="Q45" s="36">
        <v>1.2550358312729827E-2</v>
      </c>
      <c r="R45" s="31">
        <v>3.9130434782608696</v>
      </c>
      <c r="S45" s="31">
        <v>0</v>
      </c>
      <c r="T45" s="36">
        <v>0</v>
      </c>
      <c r="U45" s="31">
        <v>184.44869565217391</v>
      </c>
      <c r="V45" s="31">
        <v>10.067934782608695</v>
      </c>
      <c r="W45" s="36">
        <v>5.4583930490863491E-2</v>
      </c>
      <c r="X45" s="31">
        <v>28.546195652173914</v>
      </c>
      <c r="Y45" s="31">
        <v>0</v>
      </c>
      <c r="Z45" s="36">
        <v>0</v>
      </c>
      <c r="AA45" s="31">
        <v>308.45119565217391</v>
      </c>
      <c r="AB45" s="31">
        <v>54.817934782608695</v>
      </c>
      <c r="AC45" s="36">
        <v>0.17771996204036225</v>
      </c>
      <c r="AD45" s="31">
        <v>0</v>
      </c>
      <c r="AE45" s="31">
        <v>0</v>
      </c>
      <c r="AF45" s="36" t="s">
        <v>1054</v>
      </c>
      <c r="AG45" s="31">
        <v>0</v>
      </c>
      <c r="AH45" s="31">
        <v>0</v>
      </c>
      <c r="AI45" s="36" t="s">
        <v>1054</v>
      </c>
      <c r="AJ45" t="s">
        <v>54</v>
      </c>
      <c r="AK45" s="37">
        <v>4</v>
      </c>
      <c r="AT45"/>
    </row>
    <row r="46" spans="1:46" x14ac:dyDescent="0.25">
      <c r="A46" t="s">
        <v>902</v>
      </c>
      <c r="B46" t="s">
        <v>349</v>
      </c>
      <c r="C46" t="s">
        <v>653</v>
      </c>
      <c r="D46" t="s">
        <v>807</v>
      </c>
      <c r="E46" s="31">
        <v>171.55434782608697</v>
      </c>
      <c r="F46" s="31">
        <v>518.50869565217386</v>
      </c>
      <c r="G46" s="31">
        <v>10.313586956521739</v>
      </c>
      <c r="H46" s="36">
        <v>1.989086594497598E-2</v>
      </c>
      <c r="I46" s="31">
        <v>95.753586956521744</v>
      </c>
      <c r="J46" s="31">
        <v>2.8296739130434787</v>
      </c>
      <c r="K46" s="36">
        <v>2.9551623108681369E-2</v>
      </c>
      <c r="L46" s="31">
        <v>67.612282608695651</v>
      </c>
      <c r="M46" s="31">
        <v>2.8296739130434787</v>
      </c>
      <c r="N46" s="36">
        <v>4.1851477333196156E-2</v>
      </c>
      <c r="O46" s="31">
        <v>22.75</v>
      </c>
      <c r="P46" s="31">
        <v>0</v>
      </c>
      <c r="Q46" s="36">
        <v>0</v>
      </c>
      <c r="R46" s="31">
        <v>5.3913043478260869</v>
      </c>
      <c r="S46" s="31">
        <v>0</v>
      </c>
      <c r="T46" s="36">
        <v>0</v>
      </c>
      <c r="U46" s="31">
        <v>132.09119565217389</v>
      </c>
      <c r="V46" s="31">
        <v>2.5667391304347826</v>
      </c>
      <c r="W46" s="36">
        <v>1.9431568605023378E-2</v>
      </c>
      <c r="X46" s="31">
        <v>15.586956521739131</v>
      </c>
      <c r="Y46" s="31">
        <v>0</v>
      </c>
      <c r="Z46" s="36">
        <v>0</v>
      </c>
      <c r="AA46" s="31">
        <v>275.07695652173913</v>
      </c>
      <c r="AB46" s="31">
        <v>4.9171739130434782</v>
      </c>
      <c r="AC46" s="36">
        <v>1.7875630060836728E-2</v>
      </c>
      <c r="AD46" s="31">
        <v>0</v>
      </c>
      <c r="AE46" s="31">
        <v>0</v>
      </c>
      <c r="AF46" s="36" t="s">
        <v>1054</v>
      </c>
      <c r="AG46" s="31">
        <v>0</v>
      </c>
      <c r="AH46" s="31">
        <v>0</v>
      </c>
      <c r="AI46" s="36" t="s">
        <v>1054</v>
      </c>
      <c r="AJ46" t="s">
        <v>36</v>
      </c>
      <c r="AK46" s="37">
        <v>4</v>
      </c>
      <c r="AT46"/>
    </row>
    <row r="47" spans="1:46" x14ac:dyDescent="0.25">
      <c r="A47" t="s">
        <v>902</v>
      </c>
      <c r="B47" t="s">
        <v>607</v>
      </c>
      <c r="C47" t="s">
        <v>672</v>
      </c>
      <c r="D47" t="s">
        <v>859</v>
      </c>
      <c r="E47" s="31">
        <v>36.543478260869563</v>
      </c>
      <c r="F47" s="31">
        <v>140.07880434782609</v>
      </c>
      <c r="G47" s="31">
        <v>5.5271739130434785</v>
      </c>
      <c r="H47" s="36">
        <v>3.9457603445265672E-2</v>
      </c>
      <c r="I47" s="31">
        <v>12.317934782608695</v>
      </c>
      <c r="J47" s="31">
        <v>0</v>
      </c>
      <c r="K47" s="36">
        <v>0</v>
      </c>
      <c r="L47" s="31">
        <v>3.6875</v>
      </c>
      <c r="M47" s="31">
        <v>0</v>
      </c>
      <c r="N47" s="36">
        <v>0</v>
      </c>
      <c r="O47" s="31">
        <v>2.3315217391304346</v>
      </c>
      <c r="P47" s="31">
        <v>0</v>
      </c>
      <c r="Q47" s="36">
        <v>0</v>
      </c>
      <c r="R47" s="31">
        <v>6.2989130434782608</v>
      </c>
      <c r="S47" s="31">
        <v>0</v>
      </c>
      <c r="T47" s="36">
        <v>0</v>
      </c>
      <c r="U47" s="31">
        <v>36.323369565217391</v>
      </c>
      <c r="V47" s="31">
        <v>2.2608695652173911</v>
      </c>
      <c r="W47" s="36">
        <v>6.2242836836986608E-2</v>
      </c>
      <c r="X47" s="31">
        <v>9.9646739130434785</v>
      </c>
      <c r="Y47" s="31">
        <v>0</v>
      </c>
      <c r="Z47" s="36">
        <v>0</v>
      </c>
      <c r="AA47" s="31">
        <v>57.5625</v>
      </c>
      <c r="AB47" s="31">
        <v>3.2663043478260869</v>
      </c>
      <c r="AC47" s="36">
        <v>5.6743615163102487E-2</v>
      </c>
      <c r="AD47" s="31">
        <v>23.910326086956523</v>
      </c>
      <c r="AE47" s="31">
        <v>0</v>
      </c>
      <c r="AF47" s="36">
        <v>0</v>
      </c>
      <c r="AG47" s="31">
        <v>0</v>
      </c>
      <c r="AH47" s="31">
        <v>0</v>
      </c>
      <c r="AI47" s="36" t="s">
        <v>1054</v>
      </c>
      <c r="AJ47" t="s">
        <v>300</v>
      </c>
      <c r="AK47" s="37">
        <v>4</v>
      </c>
      <c r="AT47"/>
    </row>
    <row r="48" spans="1:46" x14ac:dyDescent="0.25">
      <c r="A48" t="s">
        <v>902</v>
      </c>
      <c r="B48" t="s">
        <v>501</v>
      </c>
      <c r="C48" t="s">
        <v>311</v>
      </c>
      <c r="D48" t="s">
        <v>784</v>
      </c>
      <c r="E48" s="31">
        <v>62.402173913043477</v>
      </c>
      <c r="F48" s="31">
        <v>207.1603260869565</v>
      </c>
      <c r="G48" s="31">
        <v>0</v>
      </c>
      <c r="H48" s="36">
        <v>0</v>
      </c>
      <c r="I48" s="31">
        <v>60.239130434782602</v>
      </c>
      <c r="J48" s="31">
        <v>0</v>
      </c>
      <c r="K48" s="36">
        <v>0</v>
      </c>
      <c r="L48" s="31">
        <v>45.241847826086953</v>
      </c>
      <c r="M48" s="31">
        <v>0</v>
      </c>
      <c r="N48" s="36">
        <v>0</v>
      </c>
      <c r="O48" s="31">
        <v>10.214673913043478</v>
      </c>
      <c r="P48" s="31">
        <v>0</v>
      </c>
      <c r="Q48" s="36">
        <v>0</v>
      </c>
      <c r="R48" s="31">
        <v>4.7826086956521738</v>
      </c>
      <c r="S48" s="31">
        <v>0</v>
      </c>
      <c r="T48" s="36">
        <v>0</v>
      </c>
      <c r="U48" s="31">
        <v>0</v>
      </c>
      <c r="V48" s="31">
        <v>0</v>
      </c>
      <c r="W48" s="36" t="s">
        <v>1054</v>
      </c>
      <c r="X48" s="31">
        <v>52.043478260869563</v>
      </c>
      <c r="Y48" s="31">
        <v>0</v>
      </c>
      <c r="Z48" s="36">
        <v>0</v>
      </c>
      <c r="AA48" s="31">
        <v>85.149456521739125</v>
      </c>
      <c r="AB48" s="31">
        <v>0</v>
      </c>
      <c r="AC48" s="36">
        <v>0</v>
      </c>
      <c r="AD48" s="31">
        <v>9.7282608695652169</v>
      </c>
      <c r="AE48" s="31">
        <v>0</v>
      </c>
      <c r="AF48" s="36">
        <v>0</v>
      </c>
      <c r="AG48" s="31">
        <v>0</v>
      </c>
      <c r="AH48" s="31">
        <v>0</v>
      </c>
      <c r="AI48" s="36" t="s">
        <v>1054</v>
      </c>
      <c r="AJ48" t="s">
        <v>190</v>
      </c>
      <c r="AK48" s="37">
        <v>4</v>
      </c>
      <c r="AT48"/>
    </row>
    <row r="49" spans="1:46" x14ac:dyDescent="0.25">
      <c r="A49" t="s">
        <v>902</v>
      </c>
      <c r="B49" t="s">
        <v>358</v>
      </c>
      <c r="C49" t="s">
        <v>648</v>
      </c>
      <c r="D49" t="s">
        <v>793</v>
      </c>
      <c r="E49" s="31">
        <v>108.09782608695652</v>
      </c>
      <c r="F49" s="31">
        <v>390.17391304347825</v>
      </c>
      <c r="G49" s="31">
        <v>0</v>
      </c>
      <c r="H49" s="36">
        <v>0</v>
      </c>
      <c r="I49" s="31">
        <v>36.896739130434781</v>
      </c>
      <c r="J49" s="31">
        <v>0</v>
      </c>
      <c r="K49" s="36">
        <v>0</v>
      </c>
      <c r="L49" s="31">
        <v>25.788043478260871</v>
      </c>
      <c r="M49" s="31">
        <v>0</v>
      </c>
      <c r="N49" s="36">
        <v>0</v>
      </c>
      <c r="O49" s="31">
        <v>5.6304347826086953</v>
      </c>
      <c r="P49" s="31">
        <v>0</v>
      </c>
      <c r="Q49" s="36">
        <v>0</v>
      </c>
      <c r="R49" s="31">
        <v>5.4782608695652177</v>
      </c>
      <c r="S49" s="31">
        <v>0</v>
      </c>
      <c r="T49" s="36">
        <v>0</v>
      </c>
      <c r="U49" s="31">
        <v>132.20923913043478</v>
      </c>
      <c r="V49" s="31">
        <v>0</v>
      </c>
      <c r="W49" s="36">
        <v>0</v>
      </c>
      <c r="X49" s="31">
        <v>5.1847826086956523</v>
      </c>
      <c r="Y49" s="31">
        <v>0</v>
      </c>
      <c r="Z49" s="36">
        <v>0</v>
      </c>
      <c r="AA49" s="31">
        <v>215.88315217391303</v>
      </c>
      <c r="AB49" s="31">
        <v>0</v>
      </c>
      <c r="AC49" s="36">
        <v>0</v>
      </c>
      <c r="AD49" s="31">
        <v>0</v>
      </c>
      <c r="AE49" s="31">
        <v>0</v>
      </c>
      <c r="AF49" s="36" t="s">
        <v>1054</v>
      </c>
      <c r="AG49" s="31">
        <v>0</v>
      </c>
      <c r="AH49" s="31">
        <v>0</v>
      </c>
      <c r="AI49" s="36" t="s">
        <v>1054</v>
      </c>
      <c r="AJ49" t="s">
        <v>45</v>
      </c>
      <c r="AK49" s="37">
        <v>4</v>
      </c>
      <c r="AT49"/>
    </row>
    <row r="50" spans="1:46" x14ac:dyDescent="0.25">
      <c r="A50" t="s">
        <v>902</v>
      </c>
      <c r="B50" t="s">
        <v>420</v>
      </c>
      <c r="C50" t="s">
        <v>707</v>
      </c>
      <c r="D50" t="s">
        <v>819</v>
      </c>
      <c r="E50" s="31">
        <v>96.956521739130437</v>
      </c>
      <c r="F50" s="31">
        <v>302.58499999999998</v>
      </c>
      <c r="G50" s="31">
        <v>0.41847826086956524</v>
      </c>
      <c r="H50" s="36">
        <v>1.3830105949388281E-3</v>
      </c>
      <c r="I50" s="31">
        <v>46.476847826086953</v>
      </c>
      <c r="J50" s="31">
        <v>0.41847826086956524</v>
      </c>
      <c r="K50" s="36">
        <v>9.0040155570679202E-3</v>
      </c>
      <c r="L50" s="31">
        <v>17.516413043478263</v>
      </c>
      <c r="M50" s="31">
        <v>0</v>
      </c>
      <c r="N50" s="36">
        <v>0</v>
      </c>
      <c r="O50" s="31">
        <v>24.003913043478256</v>
      </c>
      <c r="P50" s="31">
        <v>0.41847826086956524</v>
      </c>
      <c r="Q50" s="36">
        <v>1.7433751743375178E-2</v>
      </c>
      <c r="R50" s="31">
        <v>4.9565217391304346</v>
      </c>
      <c r="S50" s="31">
        <v>0</v>
      </c>
      <c r="T50" s="36">
        <v>0</v>
      </c>
      <c r="U50" s="31">
        <v>85.626956521739118</v>
      </c>
      <c r="V50" s="31">
        <v>0</v>
      </c>
      <c r="W50" s="36">
        <v>0</v>
      </c>
      <c r="X50" s="31">
        <v>0</v>
      </c>
      <c r="Y50" s="31">
        <v>0</v>
      </c>
      <c r="Z50" s="36" t="s">
        <v>1054</v>
      </c>
      <c r="AA50" s="31">
        <v>136.59836956521738</v>
      </c>
      <c r="AB50" s="31">
        <v>0</v>
      </c>
      <c r="AC50" s="36">
        <v>0</v>
      </c>
      <c r="AD50" s="31">
        <v>33.882826086956513</v>
      </c>
      <c r="AE50" s="31">
        <v>0</v>
      </c>
      <c r="AF50" s="36">
        <v>0</v>
      </c>
      <c r="AG50" s="31">
        <v>0</v>
      </c>
      <c r="AH50" s="31">
        <v>0</v>
      </c>
      <c r="AI50" s="36" t="s">
        <v>1054</v>
      </c>
      <c r="AJ50" t="s">
        <v>108</v>
      </c>
      <c r="AK50" s="37">
        <v>4</v>
      </c>
      <c r="AT50"/>
    </row>
    <row r="51" spans="1:46" x14ac:dyDescent="0.25">
      <c r="A51" t="s">
        <v>902</v>
      </c>
      <c r="B51" t="s">
        <v>466</v>
      </c>
      <c r="C51" t="s">
        <v>671</v>
      </c>
      <c r="D51" t="s">
        <v>812</v>
      </c>
      <c r="E51" s="31">
        <v>37.760869565217391</v>
      </c>
      <c r="F51" s="31">
        <v>132.08673913043481</v>
      </c>
      <c r="G51" s="31">
        <v>0</v>
      </c>
      <c r="H51" s="36">
        <v>0</v>
      </c>
      <c r="I51" s="31">
        <v>25.993586956521739</v>
      </c>
      <c r="J51" s="31">
        <v>0</v>
      </c>
      <c r="K51" s="36">
        <v>0</v>
      </c>
      <c r="L51" s="31">
        <v>14.988695652173913</v>
      </c>
      <c r="M51" s="31">
        <v>0</v>
      </c>
      <c r="N51" s="36">
        <v>0</v>
      </c>
      <c r="O51" s="31">
        <v>5.2657608695652174</v>
      </c>
      <c r="P51" s="31">
        <v>0</v>
      </c>
      <c r="Q51" s="36">
        <v>0</v>
      </c>
      <c r="R51" s="31">
        <v>5.7391304347826084</v>
      </c>
      <c r="S51" s="31">
        <v>0</v>
      </c>
      <c r="T51" s="36">
        <v>0</v>
      </c>
      <c r="U51" s="31">
        <v>33.985978260869572</v>
      </c>
      <c r="V51" s="31">
        <v>0</v>
      </c>
      <c r="W51" s="36">
        <v>0</v>
      </c>
      <c r="X51" s="31">
        <v>5.7852173913043483</v>
      </c>
      <c r="Y51" s="31">
        <v>0</v>
      </c>
      <c r="Z51" s="36">
        <v>0</v>
      </c>
      <c r="AA51" s="31">
        <v>64.20695652173913</v>
      </c>
      <c r="AB51" s="31">
        <v>0</v>
      </c>
      <c r="AC51" s="36">
        <v>0</v>
      </c>
      <c r="AD51" s="31">
        <v>2.1150000000000002</v>
      </c>
      <c r="AE51" s="31">
        <v>0</v>
      </c>
      <c r="AF51" s="36">
        <v>0</v>
      </c>
      <c r="AG51" s="31">
        <v>0</v>
      </c>
      <c r="AH51" s="31">
        <v>0</v>
      </c>
      <c r="AI51" s="36" t="s">
        <v>1054</v>
      </c>
      <c r="AJ51" t="s">
        <v>154</v>
      </c>
      <c r="AK51" s="37">
        <v>4</v>
      </c>
      <c r="AT51"/>
    </row>
    <row r="52" spans="1:46" x14ac:dyDescent="0.25">
      <c r="A52" t="s">
        <v>902</v>
      </c>
      <c r="B52" t="s">
        <v>597</v>
      </c>
      <c r="C52" t="s">
        <v>623</v>
      </c>
      <c r="D52" t="s">
        <v>768</v>
      </c>
      <c r="E52" s="31">
        <v>79.076086956521735</v>
      </c>
      <c r="F52" s="31">
        <v>455.133152173913</v>
      </c>
      <c r="G52" s="31">
        <v>0</v>
      </c>
      <c r="H52" s="36">
        <v>0</v>
      </c>
      <c r="I52" s="31">
        <v>62.141304347826093</v>
      </c>
      <c r="J52" s="31">
        <v>0</v>
      </c>
      <c r="K52" s="36">
        <v>0</v>
      </c>
      <c r="L52" s="31">
        <v>41.070652173913047</v>
      </c>
      <c r="M52" s="31">
        <v>0</v>
      </c>
      <c r="N52" s="36">
        <v>0</v>
      </c>
      <c r="O52" s="31">
        <v>16.288043478260871</v>
      </c>
      <c r="P52" s="31">
        <v>0</v>
      </c>
      <c r="Q52" s="36">
        <v>0</v>
      </c>
      <c r="R52" s="31">
        <v>4.7826086956521738</v>
      </c>
      <c r="S52" s="31">
        <v>0</v>
      </c>
      <c r="T52" s="36">
        <v>0</v>
      </c>
      <c r="U52" s="31">
        <v>114.92663043478261</v>
      </c>
      <c r="V52" s="31">
        <v>0</v>
      </c>
      <c r="W52" s="36">
        <v>0</v>
      </c>
      <c r="X52" s="31">
        <v>11.089673913043478</v>
      </c>
      <c r="Y52" s="31">
        <v>0</v>
      </c>
      <c r="Z52" s="36">
        <v>0</v>
      </c>
      <c r="AA52" s="31">
        <v>266.97554347826087</v>
      </c>
      <c r="AB52" s="31">
        <v>0</v>
      </c>
      <c r="AC52" s="36">
        <v>0</v>
      </c>
      <c r="AD52" s="31">
        <v>0</v>
      </c>
      <c r="AE52" s="31">
        <v>0</v>
      </c>
      <c r="AF52" s="36" t="s">
        <v>1054</v>
      </c>
      <c r="AG52" s="31">
        <v>0</v>
      </c>
      <c r="AH52" s="31">
        <v>0</v>
      </c>
      <c r="AI52" s="36" t="s">
        <v>1054</v>
      </c>
      <c r="AJ52" t="s">
        <v>290</v>
      </c>
      <c r="AK52" s="37">
        <v>4</v>
      </c>
      <c r="AT52"/>
    </row>
    <row r="53" spans="1:46" x14ac:dyDescent="0.25">
      <c r="A53" t="s">
        <v>902</v>
      </c>
      <c r="B53" t="s">
        <v>427</v>
      </c>
      <c r="C53" t="s">
        <v>621</v>
      </c>
      <c r="D53" t="s">
        <v>787</v>
      </c>
      <c r="E53" s="31">
        <v>44.760869565217391</v>
      </c>
      <c r="F53" s="31">
        <v>186.57206521739124</v>
      </c>
      <c r="G53" s="31">
        <v>0</v>
      </c>
      <c r="H53" s="36">
        <v>0</v>
      </c>
      <c r="I53" s="31">
        <v>29.744565217391305</v>
      </c>
      <c r="J53" s="31">
        <v>0</v>
      </c>
      <c r="K53" s="36">
        <v>0</v>
      </c>
      <c r="L53" s="31">
        <v>6.921195652173914</v>
      </c>
      <c r="M53" s="31">
        <v>0</v>
      </c>
      <c r="N53" s="36">
        <v>0</v>
      </c>
      <c r="O53" s="31">
        <v>17.866847826086957</v>
      </c>
      <c r="P53" s="31">
        <v>0</v>
      </c>
      <c r="Q53" s="36">
        <v>0</v>
      </c>
      <c r="R53" s="31">
        <v>4.9565217391304346</v>
      </c>
      <c r="S53" s="31">
        <v>0</v>
      </c>
      <c r="T53" s="36">
        <v>0</v>
      </c>
      <c r="U53" s="31">
        <v>51.629565217391288</v>
      </c>
      <c r="V53" s="31">
        <v>0</v>
      </c>
      <c r="W53" s="36">
        <v>0</v>
      </c>
      <c r="X53" s="31">
        <v>0.3038043478260869</v>
      </c>
      <c r="Y53" s="31">
        <v>0</v>
      </c>
      <c r="Z53" s="36">
        <v>0</v>
      </c>
      <c r="AA53" s="31">
        <v>104.89413043478257</v>
      </c>
      <c r="AB53" s="31">
        <v>0</v>
      </c>
      <c r="AC53" s="36">
        <v>0</v>
      </c>
      <c r="AD53" s="31">
        <v>0</v>
      </c>
      <c r="AE53" s="31">
        <v>0</v>
      </c>
      <c r="AF53" s="36" t="s">
        <v>1054</v>
      </c>
      <c r="AG53" s="31">
        <v>0</v>
      </c>
      <c r="AH53" s="31">
        <v>0</v>
      </c>
      <c r="AI53" s="36" t="s">
        <v>1054</v>
      </c>
      <c r="AJ53" t="s">
        <v>115</v>
      </c>
      <c r="AK53" s="37">
        <v>4</v>
      </c>
      <c r="AT53"/>
    </row>
    <row r="54" spans="1:46" x14ac:dyDescent="0.25">
      <c r="A54" t="s">
        <v>902</v>
      </c>
      <c r="B54" t="s">
        <v>529</v>
      </c>
      <c r="C54" t="s">
        <v>688</v>
      </c>
      <c r="D54" t="s">
        <v>777</v>
      </c>
      <c r="E54" s="31">
        <v>46.413043478260867</v>
      </c>
      <c r="F54" s="31">
        <v>136.32358695652175</v>
      </c>
      <c r="G54" s="31">
        <v>0</v>
      </c>
      <c r="H54" s="36">
        <v>0</v>
      </c>
      <c r="I54" s="31">
        <v>35.280434782608687</v>
      </c>
      <c r="J54" s="31">
        <v>0</v>
      </c>
      <c r="K54" s="36">
        <v>0</v>
      </c>
      <c r="L54" s="31">
        <v>20.928043478260864</v>
      </c>
      <c r="M54" s="31">
        <v>0</v>
      </c>
      <c r="N54" s="36">
        <v>0</v>
      </c>
      <c r="O54" s="31">
        <v>8.7023913043478256</v>
      </c>
      <c r="P54" s="31">
        <v>0</v>
      </c>
      <c r="Q54" s="36">
        <v>0</v>
      </c>
      <c r="R54" s="31">
        <v>5.6499999999999995</v>
      </c>
      <c r="S54" s="31">
        <v>0</v>
      </c>
      <c r="T54" s="36">
        <v>0</v>
      </c>
      <c r="U54" s="31">
        <v>34.997826086956515</v>
      </c>
      <c r="V54" s="31">
        <v>0</v>
      </c>
      <c r="W54" s="36">
        <v>0</v>
      </c>
      <c r="X54" s="31">
        <v>1.9372826086956518</v>
      </c>
      <c r="Y54" s="31">
        <v>0</v>
      </c>
      <c r="Z54" s="36">
        <v>0</v>
      </c>
      <c r="AA54" s="31">
        <v>64.108043478260882</v>
      </c>
      <c r="AB54" s="31">
        <v>0</v>
      </c>
      <c r="AC54" s="36">
        <v>0</v>
      </c>
      <c r="AD54" s="31">
        <v>0</v>
      </c>
      <c r="AE54" s="31">
        <v>0</v>
      </c>
      <c r="AF54" s="36" t="s">
        <v>1054</v>
      </c>
      <c r="AG54" s="31">
        <v>0</v>
      </c>
      <c r="AH54" s="31">
        <v>0</v>
      </c>
      <c r="AI54" s="36" t="s">
        <v>1054</v>
      </c>
      <c r="AJ54" t="s">
        <v>219</v>
      </c>
      <c r="AK54" s="37">
        <v>4</v>
      </c>
      <c r="AT54"/>
    </row>
    <row r="55" spans="1:46" x14ac:dyDescent="0.25">
      <c r="A55" t="s">
        <v>902</v>
      </c>
      <c r="B55" t="s">
        <v>512</v>
      </c>
      <c r="C55" t="s">
        <v>702</v>
      </c>
      <c r="D55" t="s">
        <v>836</v>
      </c>
      <c r="E55" s="31">
        <v>63.956521739130437</v>
      </c>
      <c r="F55" s="31">
        <v>230.59510869565221</v>
      </c>
      <c r="G55" s="31">
        <v>0</v>
      </c>
      <c r="H55" s="36">
        <v>0</v>
      </c>
      <c r="I55" s="31">
        <v>47.683260869565217</v>
      </c>
      <c r="J55" s="31">
        <v>0</v>
      </c>
      <c r="K55" s="36">
        <v>0</v>
      </c>
      <c r="L55" s="31">
        <v>25.056630434782608</v>
      </c>
      <c r="M55" s="31">
        <v>0</v>
      </c>
      <c r="N55" s="36">
        <v>0</v>
      </c>
      <c r="O55" s="31">
        <v>22.626630434782605</v>
      </c>
      <c r="P55" s="31">
        <v>0</v>
      </c>
      <c r="Q55" s="36">
        <v>0</v>
      </c>
      <c r="R55" s="31">
        <v>0</v>
      </c>
      <c r="S55" s="31">
        <v>0</v>
      </c>
      <c r="T55" s="36" t="s">
        <v>1054</v>
      </c>
      <c r="U55" s="31">
        <v>67.427826086956543</v>
      </c>
      <c r="V55" s="31">
        <v>0</v>
      </c>
      <c r="W55" s="36">
        <v>0</v>
      </c>
      <c r="X55" s="31">
        <v>0</v>
      </c>
      <c r="Y55" s="31">
        <v>0</v>
      </c>
      <c r="Z55" s="36" t="s">
        <v>1054</v>
      </c>
      <c r="AA55" s="31">
        <v>109.3563043478261</v>
      </c>
      <c r="AB55" s="31">
        <v>0</v>
      </c>
      <c r="AC55" s="36">
        <v>0</v>
      </c>
      <c r="AD55" s="31">
        <v>6.1277173913043477</v>
      </c>
      <c r="AE55" s="31">
        <v>0</v>
      </c>
      <c r="AF55" s="36">
        <v>0</v>
      </c>
      <c r="AG55" s="31">
        <v>0</v>
      </c>
      <c r="AH55" s="31">
        <v>0</v>
      </c>
      <c r="AI55" s="36" t="s">
        <v>1054</v>
      </c>
      <c r="AJ55" t="s">
        <v>202</v>
      </c>
      <c r="AK55" s="37">
        <v>4</v>
      </c>
      <c r="AT55"/>
    </row>
    <row r="56" spans="1:46" x14ac:dyDescent="0.25">
      <c r="A56" t="s">
        <v>902</v>
      </c>
      <c r="B56" t="s">
        <v>603</v>
      </c>
      <c r="C56" t="s">
        <v>719</v>
      </c>
      <c r="D56" t="s">
        <v>813</v>
      </c>
      <c r="E56" s="31">
        <v>102.01086956521739</v>
      </c>
      <c r="F56" s="31">
        <v>239.43119565217393</v>
      </c>
      <c r="G56" s="31">
        <v>5.0360869565217392</v>
      </c>
      <c r="H56" s="36">
        <v>2.1033545536137049E-2</v>
      </c>
      <c r="I56" s="31">
        <v>36.614130434782609</v>
      </c>
      <c r="J56" s="31">
        <v>0</v>
      </c>
      <c r="K56" s="36">
        <v>0</v>
      </c>
      <c r="L56" s="31">
        <v>24.396739130434781</v>
      </c>
      <c r="M56" s="31">
        <v>0</v>
      </c>
      <c r="N56" s="36">
        <v>0</v>
      </c>
      <c r="O56" s="31">
        <v>5.7065217391304346</v>
      </c>
      <c r="P56" s="31">
        <v>0</v>
      </c>
      <c r="Q56" s="36">
        <v>0</v>
      </c>
      <c r="R56" s="31">
        <v>6.5108695652173916</v>
      </c>
      <c r="S56" s="31">
        <v>0</v>
      </c>
      <c r="T56" s="36">
        <v>0</v>
      </c>
      <c r="U56" s="31">
        <v>67.535543478260877</v>
      </c>
      <c r="V56" s="31">
        <v>3.3097826086956523</v>
      </c>
      <c r="W56" s="36">
        <v>4.900801027478284E-2</v>
      </c>
      <c r="X56" s="31">
        <v>0</v>
      </c>
      <c r="Y56" s="31">
        <v>0</v>
      </c>
      <c r="Z56" s="36" t="s">
        <v>1054</v>
      </c>
      <c r="AA56" s="31">
        <v>131.05054347826086</v>
      </c>
      <c r="AB56" s="31">
        <v>1.7263043478260869</v>
      </c>
      <c r="AC56" s="36">
        <v>1.3172813343673408E-2</v>
      </c>
      <c r="AD56" s="31">
        <v>4.2309782608695654</v>
      </c>
      <c r="AE56" s="31">
        <v>0</v>
      </c>
      <c r="AF56" s="36">
        <v>0</v>
      </c>
      <c r="AG56" s="31">
        <v>0</v>
      </c>
      <c r="AH56" s="31">
        <v>0</v>
      </c>
      <c r="AI56" s="36" t="s">
        <v>1054</v>
      </c>
      <c r="AJ56" t="s">
        <v>296</v>
      </c>
      <c r="AK56" s="37">
        <v>4</v>
      </c>
      <c r="AT56"/>
    </row>
    <row r="57" spans="1:46" x14ac:dyDescent="0.25">
      <c r="A57" t="s">
        <v>902</v>
      </c>
      <c r="B57" t="s">
        <v>475</v>
      </c>
      <c r="C57" t="s">
        <v>738</v>
      </c>
      <c r="D57" t="s">
        <v>794</v>
      </c>
      <c r="E57" s="31">
        <v>33.880434782608695</v>
      </c>
      <c r="F57" s="31">
        <v>130.85728260869567</v>
      </c>
      <c r="G57" s="31">
        <v>0</v>
      </c>
      <c r="H57" s="36">
        <v>0</v>
      </c>
      <c r="I57" s="31">
        <v>19.551630434782609</v>
      </c>
      <c r="J57" s="31">
        <v>0</v>
      </c>
      <c r="K57" s="36">
        <v>0</v>
      </c>
      <c r="L57" s="31">
        <v>8.9375</v>
      </c>
      <c r="M57" s="31">
        <v>0</v>
      </c>
      <c r="N57" s="36">
        <v>0</v>
      </c>
      <c r="O57" s="31">
        <v>5.1686956521739127</v>
      </c>
      <c r="P57" s="31">
        <v>0</v>
      </c>
      <c r="Q57" s="36">
        <v>0</v>
      </c>
      <c r="R57" s="31">
        <v>5.4454347826086957</v>
      </c>
      <c r="S57" s="31">
        <v>0</v>
      </c>
      <c r="T57" s="36">
        <v>0</v>
      </c>
      <c r="U57" s="31">
        <v>35.767608695652171</v>
      </c>
      <c r="V57" s="31">
        <v>0</v>
      </c>
      <c r="W57" s="36">
        <v>0</v>
      </c>
      <c r="X57" s="31">
        <v>6.0135869565217392</v>
      </c>
      <c r="Y57" s="31">
        <v>0</v>
      </c>
      <c r="Z57" s="36">
        <v>0</v>
      </c>
      <c r="AA57" s="31">
        <v>67.168695652173923</v>
      </c>
      <c r="AB57" s="31">
        <v>0</v>
      </c>
      <c r="AC57" s="36">
        <v>0</v>
      </c>
      <c r="AD57" s="31">
        <v>2.3557608695652172</v>
      </c>
      <c r="AE57" s="31">
        <v>0</v>
      </c>
      <c r="AF57" s="36">
        <v>0</v>
      </c>
      <c r="AG57" s="31">
        <v>0</v>
      </c>
      <c r="AH57" s="31">
        <v>0</v>
      </c>
      <c r="AI57" s="36" t="s">
        <v>1054</v>
      </c>
      <c r="AJ57" t="s">
        <v>163</v>
      </c>
      <c r="AK57" s="37">
        <v>4</v>
      </c>
      <c r="AT57"/>
    </row>
    <row r="58" spans="1:46" x14ac:dyDescent="0.25">
      <c r="A58" t="s">
        <v>902</v>
      </c>
      <c r="B58" t="s">
        <v>595</v>
      </c>
      <c r="C58" t="s">
        <v>683</v>
      </c>
      <c r="D58" t="s">
        <v>779</v>
      </c>
      <c r="E58" s="31">
        <v>60.565217391304351</v>
      </c>
      <c r="F58" s="31">
        <v>209.71304347826086</v>
      </c>
      <c r="G58" s="31">
        <v>13.3125</v>
      </c>
      <c r="H58" s="36">
        <v>6.3479599452668248E-2</v>
      </c>
      <c r="I58" s="31">
        <v>41.840869565217389</v>
      </c>
      <c r="J58" s="31">
        <v>0.64402173913043481</v>
      </c>
      <c r="K58" s="36">
        <v>1.5392169087848372E-2</v>
      </c>
      <c r="L58" s="31">
        <v>26.186630434782611</v>
      </c>
      <c r="M58" s="31">
        <v>0.64402173913043481</v>
      </c>
      <c r="N58" s="36">
        <v>2.459353221233869E-2</v>
      </c>
      <c r="O58" s="31">
        <v>8.7303260869565218</v>
      </c>
      <c r="P58" s="31">
        <v>0</v>
      </c>
      <c r="Q58" s="36">
        <v>0</v>
      </c>
      <c r="R58" s="31">
        <v>6.9239130434782608</v>
      </c>
      <c r="S58" s="31">
        <v>0</v>
      </c>
      <c r="T58" s="36">
        <v>0</v>
      </c>
      <c r="U58" s="31">
        <v>53.084782608695654</v>
      </c>
      <c r="V58" s="31">
        <v>5.5625</v>
      </c>
      <c r="W58" s="36">
        <v>0.10478520823948564</v>
      </c>
      <c r="X58" s="31">
        <v>7.6847826086956523</v>
      </c>
      <c r="Y58" s="31">
        <v>0</v>
      </c>
      <c r="Z58" s="36">
        <v>0</v>
      </c>
      <c r="AA58" s="31">
        <v>103.33608695652174</v>
      </c>
      <c r="AB58" s="31">
        <v>7.1059782608695654</v>
      </c>
      <c r="AC58" s="36">
        <v>6.8765699090767574E-2</v>
      </c>
      <c r="AD58" s="31">
        <v>0.11163043478260869</v>
      </c>
      <c r="AE58" s="31">
        <v>0</v>
      </c>
      <c r="AF58" s="36">
        <v>0</v>
      </c>
      <c r="AG58" s="31">
        <v>3.6548913043478262</v>
      </c>
      <c r="AH58" s="31">
        <v>0</v>
      </c>
      <c r="AI58" s="36">
        <v>0</v>
      </c>
      <c r="AJ58" t="s">
        <v>288</v>
      </c>
      <c r="AK58" s="37">
        <v>4</v>
      </c>
      <c r="AT58"/>
    </row>
    <row r="59" spans="1:46" x14ac:dyDescent="0.25">
      <c r="A59" t="s">
        <v>902</v>
      </c>
      <c r="B59" t="s">
        <v>324</v>
      </c>
      <c r="C59" t="s">
        <v>702</v>
      </c>
      <c r="D59" t="s">
        <v>836</v>
      </c>
      <c r="E59" s="31">
        <v>47.304347826086953</v>
      </c>
      <c r="F59" s="31">
        <v>196.35597826086956</v>
      </c>
      <c r="G59" s="31">
        <v>0.17934782608695651</v>
      </c>
      <c r="H59" s="36">
        <v>9.133810321205663E-4</v>
      </c>
      <c r="I59" s="31">
        <v>37.627717391304344</v>
      </c>
      <c r="J59" s="31">
        <v>0.17934782608695651</v>
      </c>
      <c r="K59" s="36">
        <v>4.7663753881707228E-3</v>
      </c>
      <c r="L59" s="31">
        <v>22.817934782608695</v>
      </c>
      <c r="M59" s="31">
        <v>0.17934782608695651</v>
      </c>
      <c r="N59" s="36">
        <v>7.8599499821364778E-3</v>
      </c>
      <c r="O59" s="31">
        <v>9.9945652173913047</v>
      </c>
      <c r="P59" s="31">
        <v>0</v>
      </c>
      <c r="Q59" s="36">
        <v>0</v>
      </c>
      <c r="R59" s="31">
        <v>4.8152173913043477</v>
      </c>
      <c r="S59" s="31">
        <v>0</v>
      </c>
      <c r="T59" s="36">
        <v>0</v>
      </c>
      <c r="U59" s="31">
        <v>45.002717391304351</v>
      </c>
      <c r="V59" s="31">
        <v>0</v>
      </c>
      <c r="W59" s="36">
        <v>0</v>
      </c>
      <c r="X59" s="31">
        <v>5.1304347826086953</v>
      </c>
      <c r="Y59" s="31">
        <v>0</v>
      </c>
      <c r="Z59" s="36">
        <v>0</v>
      </c>
      <c r="AA59" s="31">
        <v>108.59510869565217</v>
      </c>
      <c r="AB59" s="31">
        <v>0</v>
      </c>
      <c r="AC59" s="36">
        <v>0</v>
      </c>
      <c r="AD59" s="31">
        <v>0</v>
      </c>
      <c r="AE59" s="31">
        <v>0</v>
      </c>
      <c r="AF59" s="36" t="s">
        <v>1054</v>
      </c>
      <c r="AG59" s="31">
        <v>0</v>
      </c>
      <c r="AH59" s="31">
        <v>0</v>
      </c>
      <c r="AI59" s="36" t="s">
        <v>1054</v>
      </c>
      <c r="AJ59" t="s">
        <v>11</v>
      </c>
      <c r="AK59" s="37">
        <v>4</v>
      </c>
      <c r="AT59"/>
    </row>
    <row r="60" spans="1:46" x14ac:dyDescent="0.25">
      <c r="A60" t="s">
        <v>902</v>
      </c>
      <c r="B60" t="s">
        <v>405</v>
      </c>
      <c r="C60" t="s">
        <v>716</v>
      </c>
      <c r="D60" t="s">
        <v>845</v>
      </c>
      <c r="E60" s="31">
        <v>79.271739130434781</v>
      </c>
      <c r="F60" s="31">
        <v>251.45858695652174</v>
      </c>
      <c r="G60" s="31">
        <v>0</v>
      </c>
      <c r="H60" s="36">
        <v>0</v>
      </c>
      <c r="I60" s="31">
        <v>56.321847826086945</v>
      </c>
      <c r="J60" s="31">
        <v>0</v>
      </c>
      <c r="K60" s="36">
        <v>0</v>
      </c>
      <c r="L60" s="31">
        <v>33.278369565217375</v>
      </c>
      <c r="M60" s="31">
        <v>0</v>
      </c>
      <c r="N60" s="36">
        <v>0</v>
      </c>
      <c r="O60" s="31">
        <v>17.217391304347824</v>
      </c>
      <c r="P60" s="31">
        <v>0</v>
      </c>
      <c r="Q60" s="36">
        <v>0</v>
      </c>
      <c r="R60" s="31">
        <v>5.8260869565217392</v>
      </c>
      <c r="S60" s="31">
        <v>0</v>
      </c>
      <c r="T60" s="36">
        <v>0</v>
      </c>
      <c r="U60" s="31">
        <v>59.508478260869573</v>
      </c>
      <c r="V60" s="31">
        <v>0</v>
      </c>
      <c r="W60" s="36">
        <v>0</v>
      </c>
      <c r="X60" s="31">
        <v>0</v>
      </c>
      <c r="Y60" s="31">
        <v>0</v>
      </c>
      <c r="Z60" s="36" t="s">
        <v>1054</v>
      </c>
      <c r="AA60" s="31">
        <v>121.71086956521739</v>
      </c>
      <c r="AB60" s="31">
        <v>0</v>
      </c>
      <c r="AC60" s="36">
        <v>0</v>
      </c>
      <c r="AD60" s="31">
        <v>13.917391304347817</v>
      </c>
      <c r="AE60" s="31">
        <v>0</v>
      </c>
      <c r="AF60" s="36">
        <v>0</v>
      </c>
      <c r="AG60" s="31">
        <v>0</v>
      </c>
      <c r="AH60" s="31">
        <v>0</v>
      </c>
      <c r="AI60" s="36" t="s">
        <v>1054</v>
      </c>
      <c r="AJ60" t="s">
        <v>93</v>
      </c>
      <c r="AK60" s="37">
        <v>4</v>
      </c>
      <c r="AT60"/>
    </row>
    <row r="61" spans="1:46" x14ac:dyDescent="0.25">
      <c r="A61" t="s">
        <v>902</v>
      </c>
      <c r="B61" t="s">
        <v>366</v>
      </c>
      <c r="C61" t="s">
        <v>650</v>
      </c>
      <c r="D61" t="s">
        <v>810</v>
      </c>
      <c r="E61" s="31">
        <v>101.8804347826087</v>
      </c>
      <c r="F61" s="31">
        <v>211.61347826086956</v>
      </c>
      <c r="G61" s="31">
        <v>40.885326086956525</v>
      </c>
      <c r="H61" s="36">
        <v>0.19320757081717901</v>
      </c>
      <c r="I61" s="31">
        <v>26.39152173913044</v>
      </c>
      <c r="J61" s="31">
        <v>1.1379347826086956</v>
      </c>
      <c r="K61" s="36">
        <v>4.3117437253399879E-2</v>
      </c>
      <c r="L61" s="31">
        <v>20.723043478260873</v>
      </c>
      <c r="M61" s="31">
        <v>1.1379347826086956</v>
      </c>
      <c r="N61" s="36">
        <v>5.4911566624006029E-2</v>
      </c>
      <c r="O61" s="31">
        <v>0</v>
      </c>
      <c r="P61" s="31">
        <v>0</v>
      </c>
      <c r="Q61" s="36" t="s">
        <v>1054</v>
      </c>
      <c r="R61" s="31">
        <v>5.6684782608695654</v>
      </c>
      <c r="S61" s="31">
        <v>0</v>
      </c>
      <c r="T61" s="36">
        <v>0</v>
      </c>
      <c r="U61" s="31">
        <v>60.284021739130395</v>
      </c>
      <c r="V61" s="31">
        <v>7.9991304347826091</v>
      </c>
      <c r="W61" s="36">
        <v>0.13269072308077895</v>
      </c>
      <c r="X61" s="31">
        <v>4.3913043478260869</v>
      </c>
      <c r="Y61" s="31">
        <v>0</v>
      </c>
      <c r="Z61" s="36">
        <v>0</v>
      </c>
      <c r="AA61" s="31">
        <v>118.24782608695654</v>
      </c>
      <c r="AB61" s="31">
        <v>31.748260869565218</v>
      </c>
      <c r="AC61" s="36">
        <v>0.26848917159980878</v>
      </c>
      <c r="AD61" s="31">
        <v>2.2988043478260871</v>
      </c>
      <c r="AE61" s="31">
        <v>0</v>
      </c>
      <c r="AF61" s="36">
        <v>0</v>
      </c>
      <c r="AG61" s="31">
        <v>0</v>
      </c>
      <c r="AH61" s="31">
        <v>0</v>
      </c>
      <c r="AI61" s="36" t="s">
        <v>1054</v>
      </c>
      <c r="AJ61" t="s">
        <v>53</v>
      </c>
      <c r="AK61" s="37">
        <v>4</v>
      </c>
      <c r="AT61"/>
    </row>
    <row r="62" spans="1:46" x14ac:dyDescent="0.25">
      <c r="A62" t="s">
        <v>902</v>
      </c>
      <c r="B62" t="s">
        <v>321</v>
      </c>
      <c r="C62" t="s">
        <v>700</v>
      </c>
      <c r="D62" t="s">
        <v>825</v>
      </c>
      <c r="E62" s="31">
        <v>63.391304347826086</v>
      </c>
      <c r="F62" s="31">
        <v>261.46043478260862</v>
      </c>
      <c r="G62" s="31">
        <v>6.4782608695652177</v>
      </c>
      <c r="H62" s="36">
        <v>2.4777212946010627E-2</v>
      </c>
      <c r="I62" s="31">
        <v>90.850652173912991</v>
      </c>
      <c r="J62" s="31">
        <v>6.4782608695652177</v>
      </c>
      <c r="K62" s="36">
        <v>7.1306707376894277E-2</v>
      </c>
      <c r="L62" s="31">
        <v>63.529999999999951</v>
      </c>
      <c r="M62" s="31">
        <v>0</v>
      </c>
      <c r="N62" s="36">
        <v>0</v>
      </c>
      <c r="O62" s="31">
        <v>27.320652173913043</v>
      </c>
      <c r="P62" s="31">
        <v>6.4782608695652177</v>
      </c>
      <c r="Q62" s="36">
        <v>0.2371195544062065</v>
      </c>
      <c r="R62" s="31">
        <v>0</v>
      </c>
      <c r="S62" s="31">
        <v>0</v>
      </c>
      <c r="T62" s="36" t="s">
        <v>1054</v>
      </c>
      <c r="U62" s="31">
        <v>46.500326086956491</v>
      </c>
      <c r="V62" s="31">
        <v>0</v>
      </c>
      <c r="W62" s="36">
        <v>0</v>
      </c>
      <c r="X62" s="31">
        <v>0</v>
      </c>
      <c r="Y62" s="31">
        <v>0</v>
      </c>
      <c r="Z62" s="36" t="s">
        <v>1054</v>
      </c>
      <c r="AA62" s="31">
        <v>124.10945652173913</v>
      </c>
      <c r="AB62" s="31">
        <v>0</v>
      </c>
      <c r="AC62" s="36">
        <v>0</v>
      </c>
      <c r="AD62" s="31">
        <v>0</v>
      </c>
      <c r="AE62" s="31">
        <v>0</v>
      </c>
      <c r="AF62" s="36" t="s">
        <v>1054</v>
      </c>
      <c r="AG62" s="31">
        <v>0</v>
      </c>
      <c r="AH62" s="31">
        <v>0</v>
      </c>
      <c r="AI62" s="36" t="s">
        <v>1054</v>
      </c>
      <c r="AJ62" t="s">
        <v>8</v>
      </c>
      <c r="AK62" s="37">
        <v>4</v>
      </c>
      <c r="AT62"/>
    </row>
    <row r="63" spans="1:46" x14ac:dyDescent="0.25">
      <c r="A63" t="s">
        <v>902</v>
      </c>
      <c r="B63" t="s">
        <v>380</v>
      </c>
      <c r="C63" t="s">
        <v>694</v>
      </c>
      <c r="D63" t="s">
        <v>768</v>
      </c>
      <c r="E63" s="31">
        <v>59.543478260869563</v>
      </c>
      <c r="F63" s="31">
        <v>157.78586956521744</v>
      </c>
      <c r="G63" s="31">
        <v>0</v>
      </c>
      <c r="H63" s="36">
        <v>0</v>
      </c>
      <c r="I63" s="31">
        <v>32.319239130434781</v>
      </c>
      <c r="J63" s="31">
        <v>0</v>
      </c>
      <c r="K63" s="36">
        <v>0</v>
      </c>
      <c r="L63" s="31">
        <v>21.623586956521741</v>
      </c>
      <c r="M63" s="31">
        <v>0</v>
      </c>
      <c r="N63" s="36">
        <v>0</v>
      </c>
      <c r="O63" s="31">
        <v>4.9565217391304346</v>
      </c>
      <c r="P63" s="31">
        <v>0</v>
      </c>
      <c r="Q63" s="36">
        <v>0</v>
      </c>
      <c r="R63" s="31">
        <v>5.7391304347826084</v>
      </c>
      <c r="S63" s="31">
        <v>0</v>
      </c>
      <c r="T63" s="36">
        <v>0</v>
      </c>
      <c r="U63" s="31">
        <v>50.546413043478289</v>
      </c>
      <c r="V63" s="31">
        <v>0</v>
      </c>
      <c r="W63" s="36">
        <v>0</v>
      </c>
      <c r="X63" s="31">
        <v>0</v>
      </c>
      <c r="Y63" s="31">
        <v>0</v>
      </c>
      <c r="Z63" s="36" t="s">
        <v>1054</v>
      </c>
      <c r="AA63" s="31">
        <v>74.920217391304362</v>
      </c>
      <c r="AB63" s="31">
        <v>0</v>
      </c>
      <c r="AC63" s="36">
        <v>0</v>
      </c>
      <c r="AD63" s="31">
        <v>0</v>
      </c>
      <c r="AE63" s="31">
        <v>0</v>
      </c>
      <c r="AF63" s="36" t="s">
        <v>1054</v>
      </c>
      <c r="AG63" s="31">
        <v>0</v>
      </c>
      <c r="AH63" s="31">
        <v>0</v>
      </c>
      <c r="AI63" s="36" t="s">
        <v>1054</v>
      </c>
      <c r="AJ63" t="s">
        <v>67</v>
      </c>
      <c r="AK63" s="37">
        <v>4</v>
      </c>
      <c r="AT63"/>
    </row>
    <row r="64" spans="1:46" x14ac:dyDescent="0.25">
      <c r="A64" t="s">
        <v>902</v>
      </c>
      <c r="B64" t="s">
        <v>574</v>
      </c>
      <c r="C64" t="s">
        <v>762</v>
      </c>
      <c r="D64" t="s">
        <v>779</v>
      </c>
      <c r="E64" s="31">
        <v>53.402173913043477</v>
      </c>
      <c r="F64" s="31">
        <v>234.74239130434779</v>
      </c>
      <c r="G64" s="31">
        <v>29.826956521739131</v>
      </c>
      <c r="H64" s="36">
        <v>0.12706250607742994</v>
      </c>
      <c r="I64" s="31">
        <v>31.294565217391309</v>
      </c>
      <c r="J64" s="31">
        <v>0</v>
      </c>
      <c r="K64" s="36">
        <v>0</v>
      </c>
      <c r="L64" s="31">
        <v>25.31630434782609</v>
      </c>
      <c r="M64" s="31">
        <v>0</v>
      </c>
      <c r="N64" s="36">
        <v>0</v>
      </c>
      <c r="O64" s="31">
        <v>0</v>
      </c>
      <c r="P64" s="31">
        <v>0</v>
      </c>
      <c r="Q64" s="36" t="s">
        <v>1054</v>
      </c>
      <c r="R64" s="31">
        <v>5.9782608695652177</v>
      </c>
      <c r="S64" s="31">
        <v>0</v>
      </c>
      <c r="T64" s="36">
        <v>0</v>
      </c>
      <c r="U64" s="31">
        <v>91.218043478260867</v>
      </c>
      <c r="V64" s="31">
        <v>7.0678260869565221</v>
      </c>
      <c r="W64" s="36">
        <v>7.7482763469279306E-2</v>
      </c>
      <c r="X64" s="31">
        <v>11.930326086956521</v>
      </c>
      <c r="Y64" s="31">
        <v>0</v>
      </c>
      <c r="Z64" s="36">
        <v>0</v>
      </c>
      <c r="AA64" s="31">
        <v>100.2994565217391</v>
      </c>
      <c r="AB64" s="31">
        <v>22.759130434782609</v>
      </c>
      <c r="AC64" s="36">
        <v>0.22691180215766921</v>
      </c>
      <c r="AD64" s="31">
        <v>0</v>
      </c>
      <c r="AE64" s="31">
        <v>0</v>
      </c>
      <c r="AF64" s="36" t="s">
        <v>1054</v>
      </c>
      <c r="AG64" s="31">
        <v>0</v>
      </c>
      <c r="AH64" s="31">
        <v>0</v>
      </c>
      <c r="AI64" s="36" t="s">
        <v>1054</v>
      </c>
      <c r="AJ64" t="s">
        <v>266</v>
      </c>
      <c r="AK64" s="37">
        <v>4</v>
      </c>
      <c r="AT64"/>
    </row>
    <row r="65" spans="1:46" x14ac:dyDescent="0.25">
      <c r="A65" t="s">
        <v>902</v>
      </c>
      <c r="B65" t="s">
        <v>502</v>
      </c>
      <c r="C65" t="s">
        <v>628</v>
      </c>
      <c r="D65" t="s">
        <v>829</v>
      </c>
      <c r="E65" s="31">
        <v>99.369565217391298</v>
      </c>
      <c r="F65" s="31">
        <v>342.80815217391302</v>
      </c>
      <c r="G65" s="31">
        <v>0</v>
      </c>
      <c r="H65" s="36">
        <v>0</v>
      </c>
      <c r="I65" s="31">
        <v>48.686521739130434</v>
      </c>
      <c r="J65" s="31">
        <v>0</v>
      </c>
      <c r="K65" s="36">
        <v>0</v>
      </c>
      <c r="L65" s="31">
        <v>42.721086956521738</v>
      </c>
      <c r="M65" s="31">
        <v>0</v>
      </c>
      <c r="N65" s="36">
        <v>0</v>
      </c>
      <c r="O65" s="31">
        <v>0.22630434782608697</v>
      </c>
      <c r="P65" s="31">
        <v>0</v>
      </c>
      <c r="Q65" s="36">
        <v>0</v>
      </c>
      <c r="R65" s="31">
        <v>5.7391304347826084</v>
      </c>
      <c r="S65" s="31">
        <v>0</v>
      </c>
      <c r="T65" s="36">
        <v>0</v>
      </c>
      <c r="U65" s="31">
        <v>123.22108695652176</v>
      </c>
      <c r="V65" s="31">
        <v>0</v>
      </c>
      <c r="W65" s="36">
        <v>0</v>
      </c>
      <c r="X65" s="31">
        <v>3.9976086956521755</v>
      </c>
      <c r="Y65" s="31">
        <v>0</v>
      </c>
      <c r="Z65" s="36">
        <v>0</v>
      </c>
      <c r="AA65" s="31">
        <v>157.19793478260866</v>
      </c>
      <c r="AB65" s="31">
        <v>0</v>
      </c>
      <c r="AC65" s="36">
        <v>0</v>
      </c>
      <c r="AD65" s="31">
        <v>9.7049999999999983</v>
      </c>
      <c r="AE65" s="31">
        <v>0</v>
      </c>
      <c r="AF65" s="36">
        <v>0</v>
      </c>
      <c r="AG65" s="31">
        <v>0</v>
      </c>
      <c r="AH65" s="31">
        <v>0</v>
      </c>
      <c r="AI65" s="36" t="s">
        <v>1054</v>
      </c>
      <c r="AJ65" t="s">
        <v>191</v>
      </c>
      <c r="AK65" s="37">
        <v>4</v>
      </c>
      <c r="AT65"/>
    </row>
    <row r="66" spans="1:46" x14ac:dyDescent="0.25">
      <c r="A66" t="s">
        <v>902</v>
      </c>
      <c r="B66" t="s">
        <v>444</v>
      </c>
      <c r="C66" t="s">
        <v>653</v>
      </c>
      <c r="D66" t="s">
        <v>807</v>
      </c>
      <c r="E66" s="31">
        <v>62.793478260869563</v>
      </c>
      <c r="F66" s="31">
        <v>182.9586956521739</v>
      </c>
      <c r="G66" s="31">
        <v>0</v>
      </c>
      <c r="H66" s="36">
        <v>0</v>
      </c>
      <c r="I66" s="31">
        <v>35.915652173913038</v>
      </c>
      <c r="J66" s="31">
        <v>0</v>
      </c>
      <c r="K66" s="36">
        <v>0</v>
      </c>
      <c r="L66" s="31">
        <v>25.134456521739125</v>
      </c>
      <c r="M66" s="31">
        <v>0</v>
      </c>
      <c r="N66" s="36">
        <v>0</v>
      </c>
      <c r="O66" s="31">
        <v>5.0420652173913041</v>
      </c>
      <c r="P66" s="31">
        <v>0</v>
      </c>
      <c r="Q66" s="36">
        <v>0</v>
      </c>
      <c r="R66" s="31">
        <v>5.7391304347826084</v>
      </c>
      <c r="S66" s="31">
        <v>0</v>
      </c>
      <c r="T66" s="36">
        <v>0</v>
      </c>
      <c r="U66" s="31">
        <v>39.871847826086949</v>
      </c>
      <c r="V66" s="31">
        <v>0</v>
      </c>
      <c r="W66" s="36">
        <v>0</v>
      </c>
      <c r="X66" s="31">
        <v>11.285</v>
      </c>
      <c r="Y66" s="31">
        <v>0</v>
      </c>
      <c r="Z66" s="36">
        <v>0</v>
      </c>
      <c r="AA66" s="31">
        <v>95.886195652173896</v>
      </c>
      <c r="AB66" s="31">
        <v>0</v>
      </c>
      <c r="AC66" s="36">
        <v>0</v>
      </c>
      <c r="AD66" s="31">
        <v>0</v>
      </c>
      <c r="AE66" s="31">
        <v>0</v>
      </c>
      <c r="AF66" s="36" t="s">
        <v>1054</v>
      </c>
      <c r="AG66" s="31">
        <v>0</v>
      </c>
      <c r="AH66" s="31">
        <v>0</v>
      </c>
      <c r="AI66" s="36" t="s">
        <v>1054</v>
      </c>
      <c r="AJ66" t="s">
        <v>132</v>
      </c>
      <c r="AK66" s="37">
        <v>4</v>
      </c>
      <c r="AT66"/>
    </row>
    <row r="67" spans="1:46" x14ac:dyDescent="0.25">
      <c r="A67" t="s">
        <v>902</v>
      </c>
      <c r="B67" t="s">
        <v>395</v>
      </c>
      <c r="C67" t="s">
        <v>615</v>
      </c>
      <c r="D67" t="s">
        <v>779</v>
      </c>
      <c r="E67" s="31">
        <v>135.15217391304347</v>
      </c>
      <c r="F67" s="31">
        <v>463.89434782608697</v>
      </c>
      <c r="G67" s="31">
        <v>106.5733695652174</v>
      </c>
      <c r="H67" s="36">
        <v>0.22973629677672111</v>
      </c>
      <c r="I67" s="31">
        <v>59.807065217391298</v>
      </c>
      <c r="J67" s="31">
        <v>1.3125</v>
      </c>
      <c r="K67" s="36">
        <v>2.1945567722295427E-2</v>
      </c>
      <c r="L67" s="31">
        <v>38.005434782608695</v>
      </c>
      <c r="M67" s="31">
        <v>1.3125</v>
      </c>
      <c r="N67" s="36">
        <v>3.4534534534534533E-2</v>
      </c>
      <c r="O67" s="31">
        <v>16.236413043478262</v>
      </c>
      <c r="P67" s="31">
        <v>0</v>
      </c>
      <c r="Q67" s="36">
        <v>0</v>
      </c>
      <c r="R67" s="31">
        <v>5.5652173913043477</v>
      </c>
      <c r="S67" s="31">
        <v>0</v>
      </c>
      <c r="T67" s="36">
        <v>0</v>
      </c>
      <c r="U67" s="31">
        <v>154.20380434782609</v>
      </c>
      <c r="V67" s="31">
        <v>35.127717391304351</v>
      </c>
      <c r="W67" s="36">
        <v>0.22780058857736973</v>
      </c>
      <c r="X67" s="31">
        <v>18.6875</v>
      </c>
      <c r="Y67" s="31">
        <v>0</v>
      </c>
      <c r="Z67" s="36">
        <v>0</v>
      </c>
      <c r="AA67" s="31">
        <v>231.19597826086959</v>
      </c>
      <c r="AB67" s="31">
        <v>70.133152173913047</v>
      </c>
      <c r="AC67" s="36">
        <v>0.3033493605791811</v>
      </c>
      <c r="AD67" s="31">
        <v>0</v>
      </c>
      <c r="AE67" s="31">
        <v>0</v>
      </c>
      <c r="AF67" s="36" t="s">
        <v>1054</v>
      </c>
      <c r="AG67" s="31">
        <v>0</v>
      </c>
      <c r="AH67" s="31">
        <v>0</v>
      </c>
      <c r="AI67" s="36" t="s">
        <v>1054</v>
      </c>
      <c r="AJ67" t="s">
        <v>82</v>
      </c>
      <c r="AK67" s="37">
        <v>4</v>
      </c>
      <c r="AT67"/>
    </row>
    <row r="68" spans="1:46" x14ac:dyDescent="0.25">
      <c r="A68" t="s">
        <v>902</v>
      </c>
      <c r="B68" t="s">
        <v>562</v>
      </c>
      <c r="C68" t="s">
        <v>685</v>
      </c>
      <c r="D68" t="s">
        <v>776</v>
      </c>
      <c r="E68" s="31">
        <v>81.869565217391298</v>
      </c>
      <c r="F68" s="31">
        <v>217.20652173913044</v>
      </c>
      <c r="G68" s="31">
        <v>0.55434782608695654</v>
      </c>
      <c r="H68" s="36">
        <v>2.5521693439423511E-3</v>
      </c>
      <c r="I68" s="31">
        <v>31.192934782608695</v>
      </c>
      <c r="J68" s="31">
        <v>0.55434782608695654</v>
      </c>
      <c r="K68" s="36">
        <v>1.7771582890495689E-2</v>
      </c>
      <c r="L68" s="31">
        <v>19.377717391304348</v>
      </c>
      <c r="M68" s="31">
        <v>0.13043478260869565</v>
      </c>
      <c r="N68" s="36">
        <v>6.7311737484223814E-3</v>
      </c>
      <c r="O68" s="31">
        <v>6.7717391304347823</v>
      </c>
      <c r="P68" s="31">
        <v>0.42391304347826086</v>
      </c>
      <c r="Q68" s="36">
        <v>6.2600321027287326E-2</v>
      </c>
      <c r="R68" s="31">
        <v>5.0434782608695654</v>
      </c>
      <c r="S68" s="31">
        <v>0</v>
      </c>
      <c r="T68" s="36">
        <v>0</v>
      </c>
      <c r="U68" s="31">
        <v>57.923913043478258</v>
      </c>
      <c r="V68" s="31">
        <v>0</v>
      </c>
      <c r="W68" s="36">
        <v>0</v>
      </c>
      <c r="X68" s="31">
        <v>10.016304347826088</v>
      </c>
      <c r="Y68" s="31">
        <v>0</v>
      </c>
      <c r="Z68" s="36">
        <v>0</v>
      </c>
      <c r="AA68" s="31">
        <v>118.07336956521739</v>
      </c>
      <c r="AB68" s="31">
        <v>0</v>
      </c>
      <c r="AC68" s="36">
        <v>0</v>
      </c>
      <c r="AD68" s="31">
        <v>0</v>
      </c>
      <c r="AE68" s="31">
        <v>0</v>
      </c>
      <c r="AF68" s="36" t="s">
        <v>1054</v>
      </c>
      <c r="AG68" s="31">
        <v>0</v>
      </c>
      <c r="AH68" s="31">
        <v>0</v>
      </c>
      <c r="AI68" s="36" t="s">
        <v>1054</v>
      </c>
      <c r="AJ68" t="s">
        <v>254</v>
      </c>
      <c r="AK68" s="37">
        <v>4</v>
      </c>
      <c r="AT68"/>
    </row>
    <row r="69" spans="1:46" x14ac:dyDescent="0.25">
      <c r="A69" t="s">
        <v>902</v>
      </c>
      <c r="B69" t="s">
        <v>432</v>
      </c>
      <c r="C69" t="s">
        <v>657</v>
      </c>
      <c r="D69" t="s">
        <v>778</v>
      </c>
      <c r="E69" s="31">
        <v>84.282608695652172</v>
      </c>
      <c r="F69" s="31">
        <v>265.9869565217391</v>
      </c>
      <c r="G69" s="31">
        <v>0</v>
      </c>
      <c r="H69" s="36">
        <v>0</v>
      </c>
      <c r="I69" s="31">
        <v>44.840652173913035</v>
      </c>
      <c r="J69" s="31">
        <v>0</v>
      </c>
      <c r="K69" s="36">
        <v>0</v>
      </c>
      <c r="L69" s="31">
        <v>32.231956521739122</v>
      </c>
      <c r="M69" s="31">
        <v>0</v>
      </c>
      <c r="N69" s="36">
        <v>0</v>
      </c>
      <c r="O69" s="31">
        <v>6.9565217391304346</v>
      </c>
      <c r="P69" s="31">
        <v>0</v>
      </c>
      <c r="Q69" s="36">
        <v>0</v>
      </c>
      <c r="R69" s="31">
        <v>5.6521739130434785</v>
      </c>
      <c r="S69" s="31">
        <v>0</v>
      </c>
      <c r="T69" s="36">
        <v>0</v>
      </c>
      <c r="U69" s="31">
        <v>72.814673913043478</v>
      </c>
      <c r="V69" s="31">
        <v>0</v>
      </c>
      <c r="W69" s="36">
        <v>0</v>
      </c>
      <c r="X69" s="31">
        <v>0</v>
      </c>
      <c r="Y69" s="31">
        <v>0</v>
      </c>
      <c r="Z69" s="36" t="s">
        <v>1054</v>
      </c>
      <c r="AA69" s="31">
        <v>144.45315217391303</v>
      </c>
      <c r="AB69" s="31">
        <v>0</v>
      </c>
      <c r="AC69" s="36">
        <v>0</v>
      </c>
      <c r="AD69" s="31">
        <v>3.8784782608695649</v>
      </c>
      <c r="AE69" s="31">
        <v>0</v>
      </c>
      <c r="AF69" s="36">
        <v>0</v>
      </c>
      <c r="AG69" s="31">
        <v>0</v>
      </c>
      <c r="AH69" s="31">
        <v>0</v>
      </c>
      <c r="AI69" s="36" t="s">
        <v>1054</v>
      </c>
      <c r="AJ69" t="s">
        <v>120</v>
      </c>
      <c r="AK69" s="37">
        <v>4</v>
      </c>
      <c r="AT69"/>
    </row>
    <row r="70" spans="1:46" x14ac:dyDescent="0.25">
      <c r="A70" t="s">
        <v>902</v>
      </c>
      <c r="B70" t="s">
        <v>589</v>
      </c>
      <c r="C70" t="s">
        <v>619</v>
      </c>
      <c r="D70" t="s">
        <v>827</v>
      </c>
      <c r="E70" s="31">
        <v>122.54347826086956</v>
      </c>
      <c r="F70" s="31">
        <v>458.42565217391314</v>
      </c>
      <c r="G70" s="31">
        <v>76.904891304347828</v>
      </c>
      <c r="H70" s="36">
        <v>0.16775869967061177</v>
      </c>
      <c r="I70" s="31">
        <v>57.28184782608696</v>
      </c>
      <c r="J70" s="31">
        <v>13.432065217391305</v>
      </c>
      <c r="K70" s="36">
        <v>0.23449078071245727</v>
      </c>
      <c r="L70" s="31">
        <v>26.828804347826086</v>
      </c>
      <c r="M70" s="31">
        <v>8.554347826086957</v>
      </c>
      <c r="N70" s="36">
        <v>0.31884938721766437</v>
      </c>
      <c r="O70" s="31">
        <v>24.713913043478261</v>
      </c>
      <c r="P70" s="31">
        <v>4.8777173913043477</v>
      </c>
      <c r="Q70" s="36">
        <v>0.19736726364308083</v>
      </c>
      <c r="R70" s="31">
        <v>5.7391304347826084</v>
      </c>
      <c r="S70" s="31">
        <v>0</v>
      </c>
      <c r="T70" s="36">
        <v>0</v>
      </c>
      <c r="U70" s="31">
        <v>123.22336956521738</v>
      </c>
      <c r="V70" s="31">
        <v>34.073369565217391</v>
      </c>
      <c r="W70" s="36">
        <v>0.27651710617427705</v>
      </c>
      <c r="X70" s="31">
        <v>11.456521739130435</v>
      </c>
      <c r="Y70" s="31">
        <v>0</v>
      </c>
      <c r="Z70" s="36">
        <v>0</v>
      </c>
      <c r="AA70" s="31">
        <v>266.46391304347833</v>
      </c>
      <c r="AB70" s="31">
        <v>29.399456521739129</v>
      </c>
      <c r="AC70" s="36">
        <v>0.11033185014040564</v>
      </c>
      <c r="AD70" s="31">
        <v>0</v>
      </c>
      <c r="AE70" s="31">
        <v>0</v>
      </c>
      <c r="AF70" s="36" t="s">
        <v>1054</v>
      </c>
      <c r="AG70" s="31">
        <v>0</v>
      </c>
      <c r="AH70" s="31">
        <v>0</v>
      </c>
      <c r="AI70" s="36" t="s">
        <v>1054</v>
      </c>
      <c r="AJ70" t="s">
        <v>282</v>
      </c>
      <c r="AK70" s="37">
        <v>4</v>
      </c>
      <c r="AT70"/>
    </row>
    <row r="71" spans="1:46" x14ac:dyDescent="0.25">
      <c r="A71" t="s">
        <v>902</v>
      </c>
      <c r="B71" t="s">
        <v>429</v>
      </c>
      <c r="C71" t="s">
        <v>704</v>
      </c>
      <c r="D71" t="s">
        <v>820</v>
      </c>
      <c r="E71" s="31">
        <v>144.21739130434781</v>
      </c>
      <c r="F71" s="31">
        <v>455.84619565217389</v>
      </c>
      <c r="G71" s="31">
        <v>49.507934782608707</v>
      </c>
      <c r="H71" s="36">
        <v>0.10860666438551336</v>
      </c>
      <c r="I71" s="31">
        <v>43.197173913043478</v>
      </c>
      <c r="J71" s="31">
        <v>0.84413043478260863</v>
      </c>
      <c r="K71" s="36">
        <v>1.9541334729023134E-2</v>
      </c>
      <c r="L71" s="31">
        <v>19.645760869565223</v>
      </c>
      <c r="M71" s="31">
        <v>0.84413043478260863</v>
      </c>
      <c r="N71" s="36">
        <v>4.2967561317022687E-2</v>
      </c>
      <c r="O71" s="31">
        <v>18.42097826086956</v>
      </c>
      <c r="P71" s="31">
        <v>0</v>
      </c>
      <c r="Q71" s="36">
        <v>0</v>
      </c>
      <c r="R71" s="31">
        <v>5.1304347826086953</v>
      </c>
      <c r="S71" s="31">
        <v>0</v>
      </c>
      <c r="T71" s="36">
        <v>0</v>
      </c>
      <c r="U71" s="31">
        <v>147.00739130434778</v>
      </c>
      <c r="V71" s="31">
        <v>0.66423913043478255</v>
      </c>
      <c r="W71" s="36">
        <v>4.5184063504644855E-3</v>
      </c>
      <c r="X71" s="31">
        <v>10.315760869565214</v>
      </c>
      <c r="Y71" s="31">
        <v>0</v>
      </c>
      <c r="Z71" s="36">
        <v>0</v>
      </c>
      <c r="AA71" s="31">
        <v>225.0395652173913</v>
      </c>
      <c r="AB71" s="31">
        <v>47.999565217391314</v>
      </c>
      <c r="AC71" s="36">
        <v>0.21329389421377115</v>
      </c>
      <c r="AD71" s="31">
        <v>30.286304347826082</v>
      </c>
      <c r="AE71" s="31">
        <v>0</v>
      </c>
      <c r="AF71" s="36">
        <v>0</v>
      </c>
      <c r="AG71" s="31">
        <v>0</v>
      </c>
      <c r="AH71" s="31">
        <v>0</v>
      </c>
      <c r="AI71" s="36" t="s">
        <v>1054</v>
      </c>
      <c r="AJ71" t="s">
        <v>117</v>
      </c>
      <c r="AK71" s="37">
        <v>4</v>
      </c>
      <c r="AT71"/>
    </row>
    <row r="72" spans="1:46" x14ac:dyDescent="0.25">
      <c r="A72" t="s">
        <v>902</v>
      </c>
      <c r="B72" t="s">
        <v>602</v>
      </c>
      <c r="C72" t="s">
        <v>614</v>
      </c>
      <c r="D72" t="s">
        <v>831</v>
      </c>
      <c r="E72" s="31">
        <v>43</v>
      </c>
      <c r="F72" s="31">
        <v>134.70652173913044</v>
      </c>
      <c r="G72" s="31">
        <v>23.980978260869566</v>
      </c>
      <c r="H72" s="36">
        <v>0.1780238844508997</v>
      </c>
      <c r="I72" s="31">
        <v>25.198369565217391</v>
      </c>
      <c r="J72" s="31">
        <v>3.0081521739130435</v>
      </c>
      <c r="K72" s="36">
        <v>0.11937884179877063</v>
      </c>
      <c r="L72" s="31">
        <v>13.326086956521738</v>
      </c>
      <c r="M72" s="31">
        <v>0.13043478260869565</v>
      </c>
      <c r="N72" s="36">
        <v>9.7879282218597072E-3</v>
      </c>
      <c r="O72" s="31">
        <v>4.8369565217391308</v>
      </c>
      <c r="P72" s="31">
        <v>0</v>
      </c>
      <c r="Q72" s="36">
        <v>0</v>
      </c>
      <c r="R72" s="31">
        <v>7.0353260869565215</v>
      </c>
      <c r="S72" s="31">
        <v>2.8777173913043477</v>
      </c>
      <c r="T72" s="36">
        <v>0.40903823870220163</v>
      </c>
      <c r="U72" s="31">
        <v>38.679347826086953</v>
      </c>
      <c r="V72" s="31">
        <v>14.722826086956522</v>
      </c>
      <c r="W72" s="36">
        <v>0.38063790923141777</v>
      </c>
      <c r="X72" s="31">
        <v>1.576086956521739</v>
      </c>
      <c r="Y72" s="31">
        <v>0</v>
      </c>
      <c r="Z72" s="36">
        <v>0</v>
      </c>
      <c r="AA72" s="31">
        <v>69.252717391304344</v>
      </c>
      <c r="AB72" s="31">
        <v>6.25</v>
      </c>
      <c r="AC72" s="36">
        <v>9.0249166176182075E-2</v>
      </c>
      <c r="AD72" s="31">
        <v>0</v>
      </c>
      <c r="AE72" s="31">
        <v>0</v>
      </c>
      <c r="AF72" s="36" t="s">
        <v>1054</v>
      </c>
      <c r="AG72" s="31">
        <v>0</v>
      </c>
      <c r="AH72" s="31">
        <v>0</v>
      </c>
      <c r="AI72" s="36" t="s">
        <v>1054</v>
      </c>
      <c r="AJ72" t="s">
        <v>295</v>
      </c>
      <c r="AK72" s="37">
        <v>4</v>
      </c>
      <c r="AT72"/>
    </row>
    <row r="73" spans="1:46" x14ac:dyDescent="0.25">
      <c r="A73" t="s">
        <v>902</v>
      </c>
      <c r="B73" t="s">
        <v>556</v>
      </c>
      <c r="C73" t="s">
        <v>698</v>
      </c>
      <c r="D73" t="s">
        <v>834</v>
      </c>
      <c r="E73" s="31">
        <v>50.315217391304351</v>
      </c>
      <c r="F73" s="31">
        <v>139.23706521739132</v>
      </c>
      <c r="G73" s="31">
        <v>69.523369565217379</v>
      </c>
      <c r="H73" s="36">
        <v>0.49931653943344967</v>
      </c>
      <c r="I73" s="31">
        <v>10.85</v>
      </c>
      <c r="J73" s="31">
        <v>3.3353260869565213</v>
      </c>
      <c r="K73" s="36">
        <v>0.30740332598677617</v>
      </c>
      <c r="L73" s="31">
        <v>3.9179347826086954</v>
      </c>
      <c r="M73" s="31">
        <v>1.6396739130434781</v>
      </c>
      <c r="N73" s="36">
        <v>0.41850464696906642</v>
      </c>
      <c r="O73" s="31">
        <v>1.2798913043478262</v>
      </c>
      <c r="P73" s="31">
        <v>0.13043478260869565</v>
      </c>
      <c r="Q73" s="36">
        <v>0.1019108280254777</v>
      </c>
      <c r="R73" s="31">
        <v>5.6521739130434785</v>
      </c>
      <c r="S73" s="31">
        <v>1.5652173913043479</v>
      </c>
      <c r="T73" s="36">
        <v>0.27692307692307694</v>
      </c>
      <c r="U73" s="31">
        <v>41.709456521739142</v>
      </c>
      <c r="V73" s="31">
        <v>26.332499999999996</v>
      </c>
      <c r="W73" s="36">
        <v>0.63133164984481127</v>
      </c>
      <c r="X73" s="31">
        <v>9.1809782608695656</v>
      </c>
      <c r="Y73" s="31">
        <v>0</v>
      </c>
      <c r="Z73" s="36">
        <v>0</v>
      </c>
      <c r="AA73" s="31">
        <v>77.003260869565224</v>
      </c>
      <c r="AB73" s="31">
        <v>39.855543478260863</v>
      </c>
      <c r="AC73" s="36">
        <v>0.51758254167666518</v>
      </c>
      <c r="AD73" s="31">
        <v>0.49336956521739134</v>
      </c>
      <c r="AE73" s="31">
        <v>0</v>
      </c>
      <c r="AF73" s="36">
        <v>0</v>
      </c>
      <c r="AG73" s="31">
        <v>0</v>
      </c>
      <c r="AH73" s="31">
        <v>0</v>
      </c>
      <c r="AI73" s="36" t="s">
        <v>1054</v>
      </c>
      <c r="AJ73" t="s">
        <v>248</v>
      </c>
      <c r="AK73" s="37">
        <v>4</v>
      </c>
      <c r="AT73"/>
    </row>
    <row r="74" spans="1:46" x14ac:dyDescent="0.25">
      <c r="A74" t="s">
        <v>902</v>
      </c>
      <c r="B74" t="s">
        <v>365</v>
      </c>
      <c r="C74" t="s">
        <v>710</v>
      </c>
      <c r="D74" t="s">
        <v>825</v>
      </c>
      <c r="E74" s="31">
        <v>89.065217391304344</v>
      </c>
      <c r="F74" s="31">
        <v>262.16478260869565</v>
      </c>
      <c r="G74" s="31">
        <v>0.2608695652173913</v>
      </c>
      <c r="H74" s="36">
        <v>9.9505952943634846E-4</v>
      </c>
      <c r="I74" s="31">
        <v>31.900217391304352</v>
      </c>
      <c r="J74" s="31">
        <v>0.2608695652173913</v>
      </c>
      <c r="K74" s="36">
        <v>8.1776735881587265E-3</v>
      </c>
      <c r="L74" s="31">
        <v>15.955869565217396</v>
      </c>
      <c r="M74" s="31">
        <v>0</v>
      </c>
      <c r="N74" s="36">
        <v>0</v>
      </c>
      <c r="O74" s="31">
        <v>10.813913043478262</v>
      </c>
      <c r="P74" s="31">
        <v>0.2608695652173913</v>
      </c>
      <c r="Q74" s="36">
        <v>2.4123512383403021E-2</v>
      </c>
      <c r="R74" s="31">
        <v>5.1304347826086953</v>
      </c>
      <c r="S74" s="31">
        <v>0</v>
      </c>
      <c r="T74" s="36">
        <v>0</v>
      </c>
      <c r="U74" s="31">
        <v>72.543478260869563</v>
      </c>
      <c r="V74" s="31">
        <v>0</v>
      </c>
      <c r="W74" s="36">
        <v>0</v>
      </c>
      <c r="X74" s="31">
        <v>9.1901086956521745</v>
      </c>
      <c r="Y74" s="31">
        <v>0</v>
      </c>
      <c r="Z74" s="36">
        <v>0</v>
      </c>
      <c r="AA74" s="31">
        <v>108.22760869565219</v>
      </c>
      <c r="AB74" s="31">
        <v>0</v>
      </c>
      <c r="AC74" s="36">
        <v>0</v>
      </c>
      <c r="AD74" s="31">
        <v>40.303369565217388</v>
      </c>
      <c r="AE74" s="31">
        <v>0</v>
      </c>
      <c r="AF74" s="36">
        <v>0</v>
      </c>
      <c r="AG74" s="31">
        <v>0</v>
      </c>
      <c r="AH74" s="31">
        <v>0</v>
      </c>
      <c r="AI74" s="36" t="s">
        <v>1054</v>
      </c>
      <c r="AJ74" t="s">
        <v>52</v>
      </c>
      <c r="AK74" s="37">
        <v>4</v>
      </c>
      <c r="AT74"/>
    </row>
    <row r="75" spans="1:46" x14ac:dyDescent="0.25">
      <c r="A75" t="s">
        <v>902</v>
      </c>
      <c r="B75" t="s">
        <v>364</v>
      </c>
      <c r="C75" t="s">
        <v>638</v>
      </c>
      <c r="D75" t="s">
        <v>806</v>
      </c>
      <c r="E75" s="31">
        <v>55.717391304347828</v>
      </c>
      <c r="F75" s="31">
        <v>153.35108695652173</v>
      </c>
      <c r="G75" s="31">
        <v>1.4673913043478262</v>
      </c>
      <c r="H75" s="36">
        <v>9.5688353664155155E-3</v>
      </c>
      <c r="I75" s="31">
        <v>28.008043478260863</v>
      </c>
      <c r="J75" s="31">
        <v>1.4673913043478262</v>
      </c>
      <c r="K75" s="36">
        <v>5.239178186390557E-2</v>
      </c>
      <c r="L75" s="31">
        <v>18.70239130434782</v>
      </c>
      <c r="M75" s="31">
        <v>0</v>
      </c>
      <c r="N75" s="36">
        <v>0</v>
      </c>
      <c r="O75" s="31">
        <v>3.7404347826086952</v>
      </c>
      <c r="P75" s="31">
        <v>1.4673913043478262</v>
      </c>
      <c r="Q75" s="36">
        <v>0.39230500988027439</v>
      </c>
      <c r="R75" s="31">
        <v>5.5652173913043477</v>
      </c>
      <c r="S75" s="31">
        <v>0</v>
      </c>
      <c r="T75" s="36">
        <v>0</v>
      </c>
      <c r="U75" s="31">
        <v>36.955760869565204</v>
      </c>
      <c r="V75" s="31">
        <v>0</v>
      </c>
      <c r="W75" s="36">
        <v>0</v>
      </c>
      <c r="X75" s="31">
        <v>7.4089130434782611</v>
      </c>
      <c r="Y75" s="31">
        <v>0</v>
      </c>
      <c r="Z75" s="36">
        <v>0</v>
      </c>
      <c r="AA75" s="31">
        <v>56.828804347826086</v>
      </c>
      <c r="AB75" s="31">
        <v>0</v>
      </c>
      <c r="AC75" s="36">
        <v>0</v>
      </c>
      <c r="AD75" s="31">
        <v>24.149565217391316</v>
      </c>
      <c r="AE75" s="31">
        <v>0</v>
      </c>
      <c r="AF75" s="36">
        <v>0</v>
      </c>
      <c r="AG75" s="31">
        <v>0</v>
      </c>
      <c r="AH75" s="31">
        <v>0</v>
      </c>
      <c r="AI75" s="36" t="s">
        <v>1054</v>
      </c>
      <c r="AJ75" t="s">
        <v>51</v>
      </c>
      <c r="AK75" s="37">
        <v>4</v>
      </c>
      <c r="AT75"/>
    </row>
    <row r="76" spans="1:46" x14ac:dyDescent="0.25">
      <c r="A76" t="s">
        <v>902</v>
      </c>
      <c r="B76" t="s">
        <v>414</v>
      </c>
      <c r="C76" t="s">
        <v>697</v>
      </c>
      <c r="D76" t="s">
        <v>846</v>
      </c>
      <c r="E76" s="31">
        <v>99.108695652173907</v>
      </c>
      <c r="F76" s="31">
        <v>297.97565217391309</v>
      </c>
      <c r="G76" s="31">
        <v>0.39130434782608697</v>
      </c>
      <c r="H76" s="36">
        <v>1.3132091329317831E-3</v>
      </c>
      <c r="I76" s="31">
        <v>35.885978260869571</v>
      </c>
      <c r="J76" s="31">
        <v>0.39130434782608697</v>
      </c>
      <c r="K76" s="36">
        <v>1.0904101456606217E-2</v>
      </c>
      <c r="L76" s="31">
        <v>16.102608695652176</v>
      </c>
      <c r="M76" s="31">
        <v>0</v>
      </c>
      <c r="N76" s="36">
        <v>0</v>
      </c>
      <c r="O76" s="31">
        <v>14.913804347826089</v>
      </c>
      <c r="P76" s="31">
        <v>0.39130434782608697</v>
      </c>
      <c r="Q76" s="36">
        <v>2.6237728395781555E-2</v>
      </c>
      <c r="R76" s="31">
        <v>4.8695652173913047</v>
      </c>
      <c r="S76" s="31">
        <v>0</v>
      </c>
      <c r="T76" s="36">
        <v>0</v>
      </c>
      <c r="U76" s="31">
        <v>87.575652173913056</v>
      </c>
      <c r="V76" s="31">
        <v>0</v>
      </c>
      <c r="W76" s="36">
        <v>0</v>
      </c>
      <c r="X76" s="31">
        <v>14.484673913043475</v>
      </c>
      <c r="Y76" s="31">
        <v>0</v>
      </c>
      <c r="Z76" s="36">
        <v>0</v>
      </c>
      <c r="AA76" s="31">
        <v>118.12619565217393</v>
      </c>
      <c r="AB76" s="31">
        <v>0</v>
      </c>
      <c r="AC76" s="36">
        <v>0</v>
      </c>
      <c r="AD76" s="31">
        <v>41.903152173913043</v>
      </c>
      <c r="AE76" s="31">
        <v>0</v>
      </c>
      <c r="AF76" s="36">
        <v>0</v>
      </c>
      <c r="AG76" s="31">
        <v>0</v>
      </c>
      <c r="AH76" s="31">
        <v>0</v>
      </c>
      <c r="AI76" s="36" t="s">
        <v>1054</v>
      </c>
      <c r="AJ76" t="s">
        <v>102</v>
      </c>
      <c r="AK76" s="37">
        <v>4</v>
      </c>
      <c r="AT76"/>
    </row>
    <row r="77" spans="1:46" x14ac:dyDescent="0.25">
      <c r="A77" t="s">
        <v>902</v>
      </c>
      <c r="B77" t="s">
        <v>368</v>
      </c>
      <c r="C77" t="s">
        <v>639</v>
      </c>
      <c r="D77" t="s">
        <v>829</v>
      </c>
      <c r="E77" s="31">
        <v>82.119565217391298</v>
      </c>
      <c r="F77" s="31">
        <v>282.28347826086951</v>
      </c>
      <c r="G77" s="31">
        <v>2</v>
      </c>
      <c r="H77" s="36">
        <v>7.085076364801342E-3</v>
      </c>
      <c r="I77" s="31">
        <v>48.970434782608706</v>
      </c>
      <c r="J77" s="31">
        <v>2</v>
      </c>
      <c r="K77" s="36">
        <v>4.0840968818808145E-2</v>
      </c>
      <c r="L77" s="31">
        <v>23.209347826086955</v>
      </c>
      <c r="M77" s="31">
        <v>0</v>
      </c>
      <c r="N77" s="36">
        <v>0</v>
      </c>
      <c r="O77" s="31">
        <v>20.1958695652174</v>
      </c>
      <c r="P77" s="31">
        <v>2</v>
      </c>
      <c r="Q77" s="36">
        <v>9.9030150375130466E-2</v>
      </c>
      <c r="R77" s="31">
        <v>5.5652173913043477</v>
      </c>
      <c r="S77" s="31">
        <v>0</v>
      </c>
      <c r="T77" s="36">
        <v>0</v>
      </c>
      <c r="U77" s="31">
        <v>78.811413043478268</v>
      </c>
      <c r="V77" s="31">
        <v>0</v>
      </c>
      <c r="W77" s="36">
        <v>0</v>
      </c>
      <c r="X77" s="31">
        <v>3.8047826086956529</v>
      </c>
      <c r="Y77" s="31">
        <v>0</v>
      </c>
      <c r="Z77" s="36">
        <v>0</v>
      </c>
      <c r="AA77" s="31">
        <v>133.23478260869561</v>
      </c>
      <c r="AB77" s="31">
        <v>0</v>
      </c>
      <c r="AC77" s="36">
        <v>0</v>
      </c>
      <c r="AD77" s="31">
        <v>17.462065217391302</v>
      </c>
      <c r="AE77" s="31">
        <v>0</v>
      </c>
      <c r="AF77" s="36">
        <v>0</v>
      </c>
      <c r="AG77" s="31">
        <v>0</v>
      </c>
      <c r="AH77" s="31">
        <v>0</v>
      </c>
      <c r="AI77" s="36" t="s">
        <v>1054</v>
      </c>
      <c r="AJ77" t="s">
        <v>55</v>
      </c>
      <c r="AK77" s="37">
        <v>4</v>
      </c>
      <c r="AT77"/>
    </row>
    <row r="78" spans="1:46" x14ac:dyDescent="0.25">
      <c r="A78" t="s">
        <v>902</v>
      </c>
      <c r="B78" t="s">
        <v>376</v>
      </c>
      <c r="C78" t="s">
        <v>622</v>
      </c>
      <c r="D78" t="s">
        <v>795</v>
      </c>
      <c r="E78" s="31">
        <v>97.206521739130437</v>
      </c>
      <c r="F78" s="31">
        <v>263.46086956521737</v>
      </c>
      <c r="G78" s="31">
        <v>1.5923913043478259</v>
      </c>
      <c r="H78" s="36">
        <v>6.0441283253019999E-3</v>
      </c>
      <c r="I78" s="31">
        <v>61.404130434782616</v>
      </c>
      <c r="J78" s="31">
        <v>0.51086956521739135</v>
      </c>
      <c r="K78" s="36">
        <v>8.3197915449675884E-3</v>
      </c>
      <c r="L78" s="31">
        <v>46.079891304347832</v>
      </c>
      <c r="M78" s="31">
        <v>0.51086956521739135</v>
      </c>
      <c r="N78" s="36">
        <v>1.1086605257881514E-2</v>
      </c>
      <c r="O78" s="31">
        <v>15.324239130434785</v>
      </c>
      <c r="P78" s="31">
        <v>0</v>
      </c>
      <c r="Q78" s="36">
        <v>0</v>
      </c>
      <c r="R78" s="31">
        <v>0</v>
      </c>
      <c r="S78" s="31">
        <v>0</v>
      </c>
      <c r="T78" s="36" t="s">
        <v>1054</v>
      </c>
      <c r="U78" s="31">
        <v>68.387065217391296</v>
      </c>
      <c r="V78" s="31">
        <v>0.95108695652173914</v>
      </c>
      <c r="W78" s="36">
        <v>1.3907410027004219E-2</v>
      </c>
      <c r="X78" s="31">
        <v>0</v>
      </c>
      <c r="Y78" s="31">
        <v>0</v>
      </c>
      <c r="Z78" s="36" t="s">
        <v>1054</v>
      </c>
      <c r="AA78" s="31">
        <v>133.66967391304345</v>
      </c>
      <c r="AB78" s="31">
        <v>0.13043478260869565</v>
      </c>
      <c r="AC78" s="36">
        <v>9.7579936264038307E-4</v>
      </c>
      <c r="AD78" s="31">
        <v>0</v>
      </c>
      <c r="AE78" s="31">
        <v>0</v>
      </c>
      <c r="AF78" s="36" t="s">
        <v>1054</v>
      </c>
      <c r="AG78" s="31">
        <v>0</v>
      </c>
      <c r="AH78" s="31">
        <v>0</v>
      </c>
      <c r="AI78" s="36" t="s">
        <v>1054</v>
      </c>
      <c r="AJ78" t="s">
        <v>63</v>
      </c>
      <c r="AK78" s="37">
        <v>4</v>
      </c>
      <c r="AT78"/>
    </row>
    <row r="79" spans="1:46" x14ac:dyDescent="0.25">
      <c r="A79" t="s">
        <v>902</v>
      </c>
      <c r="B79" t="s">
        <v>521</v>
      </c>
      <c r="C79" t="s">
        <v>662</v>
      </c>
      <c r="D79" t="s">
        <v>814</v>
      </c>
      <c r="E79" s="31">
        <v>56.673913043478258</v>
      </c>
      <c r="F79" s="31">
        <v>178.36206521739132</v>
      </c>
      <c r="G79" s="31">
        <v>0</v>
      </c>
      <c r="H79" s="36">
        <v>0</v>
      </c>
      <c r="I79" s="31">
        <v>31.337391304347829</v>
      </c>
      <c r="J79" s="31">
        <v>0</v>
      </c>
      <c r="K79" s="36">
        <v>0</v>
      </c>
      <c r="L79" s="31">
        <v>8.2142391304347875</v>
      </c>
      <c r="M79" s="31">
        <v>0</v>
      </c>
      <c r="N79" s="36">
        <v>0</v>
      </c>
      <c r="O79" s="31">
        <v>17.297065217391303</v>
      </c>
      <c r="P79" s="31">
        <v>0</v>
      </c>
      <c r="Q79" s="36">
        <v>0</v>
      </c>
      <c r="R79" s="31">
        <v>5.8260869565217392</v>
      </c>
      <c r="S79" s="31">
        <v>0</v>
      </c>
      <c r="T79" s="36">
        <v>0</v>
      </c>
      <c r="U79" s="31">
        <v>52.644565217391317</v>
      </c>
      <c r="V79" s="31">
        <v>0</v>
      </c>
      <c r="W79" s="36">
        <v>0</v>
      </c>
      <c r="X79" s="31">
        <v>0</v>
      </c>
      <c r="Y79" s="31">
        <v>0</v>
      </c>
      <c r="Z79" s="36" t="s">
        <v>1054</v>
      </c>
      <c r="AA79" s="31">
        <v>70.045652173913027</v>
      </c>
      <c r="AB79" s="31">
        <v>0</v>
      </c>
      <c r="AC79" s="36">
        <v>0</v>
      </c>
      <c r="AD79" s="31">
        <v>24.334456521739131</v>
      </c>
      <c r="AE79" s="31">
        <v>0</v>
      </c>
      <c r="AF79" s="36">
        <v>0</v>
      </c>
      <c r="AG79" s="31">
        <v>0</v>
      </c>
      <c r="AH79" s="31">
        <v>0</v>
      </c>
      <c r="AI79" s="36" t="s">
        <v>1054</v>
      </c>
      <c r="AJ79" t="s">
        <v>211</v>
      </c>
      <c r="AK79" s="37">
        <v>4</v>
      </c>
      <c r="AT79"/>
    </row>
    <row r="80" spans="1:46" x14ac:dyDescent="0.25">
      <c r="A80" t="s">
        <v>902</v>
      </c>
      <c r="B80" t="s">
        <v>557</v>
      </c>
      <c r="C80" t="s">
        <v>761</v>
      </c>
      <c r="D80" t="s">
        <v>791</v>
      </c>
      <c r="E80" s="31">
        <v>56.847826086956523</v>
      </c>
      <c r="F80" s="31">
        <v>175.16032608695653</v>
      </c>
      <c r="G80" s="31">
        <v>0.92934782608695654</v>
      </c>
      <c r="H80" s="36">
        <v>5.3056981957523381E-3</v>
      </c>
      <c r="I80" s="31">
        <v>27.644021739130434</v>
      </c>
      <c r="J80" s="31">
        <v>0.92934782608695654</v>
      </c>
      <c r="K80" s="36">
        <v>3.3618401651430256E-2</v>
      </c>
      <c r="L80" s="31">
        <v>15.472826086956522</v>
      </c>
      <c r="M80" s="31">
        <v>0.32065217391304346</v>
      </c>
      <c r="N80" s="36">
        <v>2.0723568668774148E-2</v>
      </c>
      <c r="O80" s="31">
        <v>7.5434782608695654</v>
      </c>
      <c r="P80" s="31">
        <v>0.60869565217391308</v>
      </c>
      <c r="Q80" s="36">
        <v>8.069164265129683E-2</v>
      </c>
      <c r="R80" s="31">
        <v>4.6277173913043477</v>
      </c>
      <c r="S80" s="31">
        <v>0</v>
      </c>
      <c r="T80" s="36">
        <v>0</v>
      </c>
      <c r="U80" s="31">
        <v>47.581521739130437</v>
      </c>
      <c r="V80" s="31">
        <v>0</v>
      </c>
      <c r="W80" s="36">
        <v>0</v>
      </c>
      <c r="X80" s="31">
        <v>9.8396739130434785</v>
      </c>
      <c r="Y80" s="31">
        <v>0</v>
      </c>
      <c r="Z80" s="36">
        <v>0</v>
      </c>
      <c r="AA80" s="31">
        <v>90.095108695652172</v>
      </c>
      <c r="AB80" s="31">
        <v>0</v>
      </c>
      <c r="AC80" s="36">
        <v>0</v>
      </c>
      <c r="AD80" s="31">
        <v>0</v>
      </c>
      <c r="AE80" s="31">
        <v>0</v>
      </c>
      <c r="AF80" s="36" t="s">
        <v>1054</v>
      </c>
      <c r="AG80" s="31">
        <v>0</v>
      </c>
      <c r="AH80" s="31">
        <v>0</v>
      </c>
      <c r="AI80" s="36" t="s">
        <v>1054</v>
      </c>
      <c r="AJ80" t="s">
        <v>249</v>
      </c>
      <c r="AK80" s="37">
        <v>4</v>
      </c>
      <c r="AT80"/>
    </row>
    <row r="81" spans="1:46" x14ac:dyDescent="0.25">
      <c r="A81" t="s">
        <v>902</v>
      </c>
      <c r="B81" t="s">
        <v>306</v>
      </c>
      <c r="C81" t="s">
        <v>658</v>
      </c>
      <c r="D81" t="s">
        <v>814</v>
      </c>
      <c r="E81" s="31">
        <v>64.119565217391298</v>
      </c>
      <c r="F81" s="31">
        <v>318.87467391304341</v>
      </c>
      <c r="G81" s="31">
        <v>0</v>
      </c>
      <c r="H81" s="36">
        <v>0</v>
      </c>
      <c r="I81" s="31">
        <v>32.931739130434785</v>
      </c>
      <c r="J81" s="31">
        <v>0</v>
      </c>
      <c r="K81" s="36">
        <v>0</v>
      </c>
      <c r="L81" s="31">
        <v>15.500652173913045</v>
      </c>
      <c r="M81" s="31">
        <v>0</v>
      </c>
      <c r="N81" s="36">
        <v>0</v>
      </c>
      <c r="O81" s="31">
        <v>11.685217391304347</v>
      </c>
      <c r="P81" s="31">
        <v>0</v>
      </c>
      <c r="Q81" s="36">
        <v>0</v>
      </c>
      <c r="R81" s="31">
        <v>5.7458695652173928</v>
      </c>
      <c r="S81" s="31">
        <v>0</v>
      </c>
      <c r="T81" s="36">
        <v>0</v>
      </c>
      <c r="U81" s="31">
        <v>121.76054347826084</v>
      </c>
      <c r="V81" s="31">
        <v>0</v>
      </c>
      <c r="W81" s="36">
        <v>0</v>
      </c>
      <c r="X81" s="31">
        <v>11.025434782608697</v>
      </c>
      <c r="Y81" s="31">
        <v>0</v>
      </c>
      <c r="Z81" s="36">
        <v>0</v>
      </c>
      <c r="AA81" s="31">
        <v>120.71141304347823</v>
      </c>
      <c r="AB81" s="31">
        <v>0</v>
      </c>
      <c r="AC81" s="36">
        <v>0</v>
      </c>
      <c r="AD81" s="31">
        <v>32.445543478260859</v>
      </c>
      <c r="AE81" s="31">
        <v>0</v>
      </c>
      <c r="AF81" s="36">
        <v>0</v>
      </c>
      <c r="AG81" s="31">
        <v>0</v>
      </c>
      <c r="AH81" s="31">
        <v>0</v>
      </c>
      <c r="AI81" s="36" t="s">
        <v>1054</v>
      </c>
      <c r="AJ81" t="s">
        <v>240</v>
      </c>
      <c r="AK81" s="37">
        <v>4</v>
      </c>
      <c r="AT81"/>
    </row>
    <row r="82" spans="1:46" x14ac:dyDescent="0.25">
      <c r="A82" t="s">
        <v>902</v>
      </c>
      <c r="B82" t="s">
        <v>458</v>
      </c>
      <c r="C82" t="s">
        <v>691</v>
      </c>
      <c r="D82" t="s">
        <v>838</v>
      </c>
      <c r="E82" s="31">
        <v>51.554347826086953</v>
      </c>
      <c r="F82" s="31">
        <v>148.61652173913043</v>
      </c>
      <c r="G82" s="31">
        <v>4.9765217391304351</v>
      </c>
      <c r="H82" s="36">
        <v>3.3485656109391547E-2</v>
      </c>
      <c r="I82" s="31">
        <v>26.256304347826081</v>
      </c>
      <c r="J82" s="31">
        <v>0</v>
      </c>
      <c r="K82" s="36">
        <v>0</v>
      </c>
      <c r="L82" s="31">
        <v>16.555978260869562</v>
      </c>
      <c r="M82" s="31">
        <v>0</v>
      </c>
      <c r="N82" s="36">
        <v>0</v>
      </c>
      <c r="O82" s="31">
        <v>5.6024999999999983</v>
      </c>
      <c r="P82" s="31">
        <v>0</v>
      </c>
      <c r="Q82" s="36">
        <v>0</v>
      </c>
      <c r="R82" s="31">
        <v>4.0978260869565215</v>
      </c>
      <c r="S82" s="31">
        <v>0</v>
      </c>
      <c r="T82" s="36">
        <v>0</v>
      </c>
      <c r="U82" s="31">
        <v>34.888260869565222</v>
      </c>
      <c r="V82" s="31">
        <v>1.7965217391304349</v>
      </c>
      <c r="W82" s="36">
        <v>5.1493588225764234E-2</v>
      </c>
      <c r="X82" s="31">
        <v>6.687826086956524</v>
      </c>
      <c r="Y82" s="31">
        <v>0</v>
      </c>
      <c r="Z82" s="36">
        <v>0</v>
      </c>
      <c r="AA82" s="31">
        <v>74.671195652173907</v>
      </c>
      <c r="AB82" s="31">
        <v>3.1800000000000006</v>
      </c>
      <c r="AC82" s="36">
        <v>4.2586702572873843E-2</v>
      </c>
      <c r="AD82" s="31">
        <v>6.1129347826086953</v>
      </c>
      <c r="AE82" s="31">
        <v>0</v>
      </c>
      <c r="AF82" s="36">
        <v>0</v>
      </c>
      <c r="AG82" s="31">
        <v>0</v>
      </c>
      <c r="AH82" s="31">
        <v>0</v>
      </c>
      <c r="AI82" s="36" t="s">
        <v>1054</v>
      </c>
      <c r="AJ82" t="s">
        <v>146</v>
      </c>
      <c r="AK82" s="37">
        <v>4</v>
      </c>
      <c r="AT82"/>
    </row>
    <row r="83" spans="1:46" x14ac:dyDescent="0.25">
      <c r="A83" t="s">
        <v>902</v>
      </c>
      <c r="B83" t="s">
        <v>457</v>
      </c>
      <c r="C83" t="s">
        <v>622</v>
      </c>
      <c r="D83" t="s">
        <v>795</v>
      </c>
      <c r="E83" s="31">
        <v>44.065217391304351</v>
      </c>
      <c r="F83" s="31">
        <v>144.15858695652173</v>
      </c>
      <c r="G83" s="31">
        <v>2.5872826086956517</v>
      </c>
      <c r="H83" s="36">
        <v>1.7947474814497016E-2</v>
      </c>
      <c r="I83" s="31">
        <v>18.532826086956526</v>
      </c>
      <c r="J83" s="31">
        <v>0</v>
      </c>
      <c r="K83" s="36">
        <v>0</v>
      </c>
      <c r="L83" s="31">
        <v>13.141521739130438</v>
      </c>
      <c r="M83" s="31">
        <v>0</v>
      </c>
      <c r="N83" s="36">
        <v>0</v>
      </c>
      <c r="O83" s="31">
        <v>0</v>
      </c>
      <c r="P83" s="31">
        <v>0</v>
      </c>
      <c r="Q83" s="36" t="s">
        <v>1054</v>
      </c>
      <c r="R83" s="31">
        <v>5.3913043478260869</v>
      </c>
      <c r="S83" s="31">
        <v>0</v>
      </c>
      <c r="T83" s="36">
        <v>0</v>
      </c>
      <c r="U83" s="31">
        <v>41.289999999999978</v>
      </c>
      <c r="V83" s="31">
        <v>1.8046739130434779</v>
      </c>
      <c r="W83" s="36">
        <v>4.3707287794707651E-2</v>
      </c>
      <c r="X83" s="31">
        <v>3.652173913043478</v>
      </c>
      <c r="Y83" s="31">
        <v>0</v>
      </c>
      <c r="Z83" s="36">
        <v>0</v>
      </c>
      <c r="AA83" s="31">
        <v>80.683586956521765</v>
      </c>
      <c r="AB83" s="31">
        <v>0.78260869565217395</v>
      </c>
      <c r="AC83" s="36">
        <v>9.6997261174555979E-3</v>
      </c>
      <c r="AD83" s="31">
        <v>0</v>
      </c>
      <c r="AE83" s="31">
        <v>0</v>
      </c>
      <c r="AF83" s="36" t="s">
        <v>1054</v>
      </c>
      <c r="AG83" s="31">
        <v>0</v>
      </c>
      <c r="AH83" s="31">
        <v>0</v>
      </c>
      <c r="AI83" s="36" t="s">
        <v>1054</v>
      </c>
      <c r="AJ83" t="s">
        <v>145</v>
      </c>
      <c r="AK83" s="37">
        <v>4</v>
      </c>
      <c r="AT83"/>
    </row>
    <row r="84" spans="1:46" x14ac:dyDescent="0.25">
      <c r="A84" t="s">
        <v>902</v>
      </c>
      <c r="B84" t="s">
        <v>456</v>
      </c>
      <c r="C84" t="s">
        <v>655</v>
      </c>
      <c r="D84" t="s">
        <v>770</v>
      </c>
      <c r="E84" s="31">
        <v>57.728260869565219</v>
      </c>
      <c r="F84" s="31">
        <v>186.02173913043478</v>
      </c>
      <c r="G84" s="31">
        <v>4.5097826086956525</v>
      </c>
      <c r="H84" s="36">
        <v>2.4243309571111371E-2</v>
      </c>
      <c r="I84" s="31">
        <v>30.176413043478259</v>
      </c>
      <c r="J84" s="31">
        <v>0.8034782608695652</v>
      </c>
      <c r="K84" s="36">
        <v>2.6626036027274397E-2</v>
      </c>
      <c r="L84" s="31">
        <v>21.920978260869564</v>
      </c>
      <c r="M84" s="31">
        <v>0.8034782608695652</v>
      </c>
      <c r="N84" s="36">
        <v>3.6653394356210303E-2</v>
      </c>
      <c r="O84" s="31">
        <v>3.3858695652173911</v>
      </c>
      <c r="P84" s="31">
        <v>0</v>
      </c>
      <c r="Q84" s="36">
        <v>0</v>
      </c>
      <c r="R84" s="31">
        <v>4.8695652173913047</v>
      </c>
      <c r="S84" s="31">
        <v>0</v>
      </c>
      <c r="T84" s="36">
        <v>0</v>
      </c>
      <c r="U84" s="31">
        <v>46.982282608695648</v>
      </c>
      <c r="V84" s="31">
        <v>1.9627173913043481</v>
      </c>
      <c r="W84" s="36">
        <v>4.1775692502030143E-2</v>
      </c>
      <c r="X84" s="31">
        <v>11.413043478260873</v>
      </c>
      <c r="Y84" s="31">
        <v>0</v>
      </c>
      <c r="Z84" s="36">
        <v>0</v>
      </c>
      <c r="AA84" s="31">
        <v>94.873586956521748</v>
      </c>
      <c r="AB84" s="31">
        <v>1.743586956521739</v>
      </c>
      <c r="AC84" s="36">
        <v>1.8378001849142504E-2</v>
      </c>
      <c r="AD84" s="31">
        <v>2.5764130434782611</v>
      </c>
      <c r="AE84" s="31">
        <v>0</v>
      </c>
      <c r="AF84" s="36">
        <v>0</v>
      </c>
      <c r="AG84" s="31">
        <v>0</v>
      </c>
      <c r="AH84" s="31">
        <v>0</v>
      </c>
      <c r="AI84" s="36" t="s">
        <v>1054</v>
      </c>
      <c r="AJ84" t="s">
        <v>144</v>
      </c>
      <c r="AK84" s="37">
        <v>4</v>
      </c>
      <c r="AT84"/>
    </row>
    <row r="85" spans="1:46" x14ac:dyDescent="0.25">
      <c r="A85" t="s">
        <v>902</v>
      </c>
      <c r="B85" t="s">
        <v>439</v>
      </c>
      <c r="C85" t="s">
        <v>702</v>
      </c>
      <c r="D85" t="s">
        <v>836</v>
      </c>
      <c r="E85" s="31">
        <v>85.021739130434781</v>
      </c>
      <c r="F85" s="31">
        <v>305.01902173913044</v>
      </c>
      <c r="G85" s="31">
        <v>0</v>
      </c>
      <c r="H85" s="36">
        <v>0</v>
      </c>
      <c r="I85" s="31">
        <v>76.005434782608702</v>
      </c>
      <c r="J85" s="31">
        <v>0</v>
      </c>
      <c r="K85" s="36">
        <v>0</v>
      </c>
      <c r="L85" s="31">
        <v>76.005434782608702</v>
      </c>
      <c r="M85" s="31">
        <v>0</v>
      </c>
      <c r="N85" s="36">
        <v>0</v>
      </c>
      <c r="O85" s="31">
        <v>0</v>
      </c>
      <c r="P85" s="31">
        <v>0</v>
      </c>
      <c r="Q85" s="36" t="s">
        <v>1054</v>
      </c>
      <c r="R85" s="31">
        <v>0</v>
      </c>
      <c r="S85" s="31">
        <v>0</v>
      </c>
      <c r="T85" s="36" t="s">
        <v>1054</v>
      </c>
      <c r="U85" s="31">
        <v>51.619565217391305</v>
      </c>
      <c r="V85" s="31">
        <v>0</v>
      </c>
      <c r="W85" s="36">
        <v>0</v>
      </c>
      <c r="X85" s="31">
        <v>5.7282608695652177</v>
      </c>
      <c r="Y85" s="31">
        <v>0</v>
      </c>
      <c r="Z85" s="36">
        <v>0</v>
      </c>
      <c r="AA85" s="31">
        <v>171.66576086956522</v>
      </c>
      <c r="AB85" s="31">
        <v>0</v>
      </c>
      <c r="AC85" s="36">
        <v>0</v>
      </c>
      <c r="AD85" s="31">
        <v>0</v>
      </c>
      <c r="AE85" s="31">
        <v>0</v>
      </c>
      <c r="AF85" s="36" t="s">
        <v>1054</v>
      </c>
      <c r="AG85" s="31">
        <v>0</v>
      </c>
      <c r="AH85" s="31">
        <v>0</v>
      </c>
      <c r="AI85" s="36" t="s">
        <v>1054</v>
      </c>
      <c r="AJ85" t="s">
        <v>127</v>
      </c>
      <c r="AK85" s="37">
        <v>4</v>
      </c>
      <c r="AT85"/>
    </row>
    <row r="86" spans="1:46" x14ac:dyDescent="0.25">
      <c r="A86" t="s">
        <v>902</v>
      </c>
      <c r="B86" t="s">
        <v>510</v>
      </c>
      <c r="C86" t="s">
        <v>721</v>
      </c>
      <c r="D86" t="s">
        <v>837</v>
      </c>
      <c r="E86" s="31">
        <v>61.565217391304351</v>
      </c>
      <c r="F86" s="31">
        <v>236.17217391304348</v>
      </c>
      <c r="G86" s="31">
        <v>5.1205434782608696</v>
      </c>
      <c r="H86" s="36">
        <v>2.1681400452138823E-2</v>
      </c>
      <c r="I86" s="31">
        <v>29.720108695652172</v>
      </c>
      <c r="J86" s="31">
        <v>0</v>
      </c>
      <c r="K86" s="36">
        <v>0</v>
      </c>
      <c r="L86" s="31">
        <v>16.869565217391305</v>
      </c>
      <c r="M86" s="31">
        <v>0</v>
      </c>
      <c r="N86" s="36">
        <v>0</v>
      </c>
      <c r="O86" s="31">
        <v>8.195652173913043</v>
      </c>
      <c r="P86" s="31">
        <v>0</v>
      </c>
      <c r="Q86" s="36">
        <v>0</v>
      </c>
      <c r="R86" s="31">
        <v>4.6548913043478262</v>
      </c>
      <c r="S86" s="31">
        <v>0</v>
      </c>
      <c r="T86" s="36">
        <v>0</v>
      </c>
      <c r="U86" s="31">
        <v>56.786304347826082</v>
      </c>
      <c r="V86" s="31">
        <v>4.8705434782608696</v>
      </c>
      <c r="W86" s="36">
        <v>8.5769685740208337E-2</v>
      </c>
      <c r="X86" s="31">
        <v>5.2527173913043477</v>
      </c>
      <c r="Y86" s="31">
        <v>0</v>
      </c>
      <c r="Z86" s="36">
        <v>0</v>
      </c>
      <c r="AA86" s="31">
        <v>144.41304347826087</v>
      </c>
      <c r="AB86" s="31">
        <v>0.25</v>
      </c>
      <c r="AC86" s="36">
        <v>1.7311455667620051E-3</v>
      </c>
      <c r="AD86" s="31">
        <v>0</v>
      </c>
      <c r="AE86" s="31">
        <v>0</v>
      </c>
      <c r="AF86" s="36" t="s">
        <v>1054</v>
      </c>
      <c r="AG86" s="31">
        <v>0</v>
      </c>
      <c r="AH86" s="31">
        <v>0</v>
      </c>
      <c r="AI86" s="36" t="s">
        <v>1054</v>
      </c>
      <c r="AJ86" t="s">
        <v>200</v>
      </c>
      <c r="AK86" s="37">
        <v>4</v>
      </c>
      <c r="AT86"/>
    </row>
    <row r="87" spans="1:46" x14ac:dyDescent="0.25">
      <c r="A87" t="s">
        <v>902</v>
      </c>
      <c r="B87" t="s">
        <v>437</v>
      </c>
      <c r="C87" t="s">
        <v>311</v>
      </c>
      <c r="D87" t="s">
        <v>784</v>
      </c>
      <c r="E87" s="31">
        <v>70.934782608695656</v>
      </c>
      <c r="F87" s="31">
        <v>200.65380434782608</v>
      </c>
      <c r="G87" s="31">
        <v>0</v>
      </c>
      <c r="H87" s="36">
        <v>0</v>
      </c>
      <c r="I87" s="31">
        <v>42.300434782608697</v>
      </c>
      <c r="J87" s="31">
        <v>0</v>
      </c>
      <c r="K87" s="36">
        <v>0</v>
      </c>
      <c r="L87" s="31">
        <v>27.659565217391307</v>
      </c>
      <c r="M87" s="31">
        <v>0</v>
      </c>
      <c r="N87" s="36">
        <v>0</v>
      </c>
      <c r="O87" s="31">
        <v>8.9017391304347804</v>
      </c>
      <c r="P87" s="31">
        <v>0</v>
      </c>
      <c r="Q87" s="36">
        <v>0</v>
      </c>
      <c r="R87" s="31">
        <v>5.7391304347826084</v>
      </c>
      <c r="S87" s="31">
        <v>0</v>
      </c>
      <c r="T87" s="36">
        <v>0</v>
      </c>
      <c r="U87" s="31">
        <v>42.028695652173923</v>
      </c>
      <c r="V87" s="31">
        <v>0</v>
      </c>
      <c r="W87" s="36">
        <v>0</v>
      </c>
      <c r="X87" s="31">
        <v>6.8720652173913059</v>
      </c>
      <c r="Y87" s="31">
        <v>0</v>
      </c>
      <c r="Z87" s="36">
        <v>0</v>
      </c>
      <c r="AA87" s="31">
        <v>109.45260869565215</v>
      </c>
      <c r="AB87" s="31">
        <v>0</v>
      </c>
      <c r="AC87" s="36">
        <v>0</v>
      </c>
      <c r="AD87" s="31">
        <v>0</v>
      </c>
      <c r="AE87" s="31">
        <v>0</v>
      </c>
      <c r="AF87" s="36" t="s">
        <v>1054</v>
      </c>
      <c r="AG87" s="31">
        <v>0</v>
      </c>
      <c r="AH87" s="31">
        <v>0</v>
      </c>
      <c r="AI87" s="36" t="s">
        <v>1054</v>
      </c>
      <c r="AJ87" t="s">
        <v>125</v>
      </c>
      <c r="AK87" s="37">
        <v>4</v>
      </c>
      <c r="AT87"/>
    </row>
    <row r="88" spans="1:46" x14ac:dyDescent="0.25">
      <c r="A88" t="s">
        <v>902</v>
      </c>
      <c r="B88" t="s">
        <v>412</v>
      </c>
      <c r="C88" t="s">
        <v>311</v>
      </c>
      <c r="D88" t="s">
        <v>784</v>
      </c>
      <c r="E88" s="31">
        <v>112.1195652173913</v>
      </c>
      <c r="F88" s="31">
        <v>355.15173913043486</v>
      </c>
      <c r="G88" s="31">
        <v>10.575652173913046</v>
      </c>
      <c r="H88" s="36">
        <v>2.9777841437034262E-2</v>
      </c>
      <c r="I88" s="31">
        <v>46.790326086956526</v>
      </c>
      <c r="J88" s="31">
        <v>0.25923913043478264</v>
      </c>
      <c r="K88" s="36">
        <v>5.5404429102076562E-3</v>
      </c>
      <c r="L88" s="31">
        <v>25.909782608695654</v>
      </c>
      <c r="M88" s="31">
        <v>0.25923913043478264</v>
      </c>
      <c r="N88" s="36">
        <v>1.0005453706422789E-2</v>
      </c>
      <c r="O88" s="31">
        <v>15.108804347826089</v>
      </c>
      <c r="P88" s="31">
        <v>0</v>
      </c>
      <c r="Q88" s="36">
        <v>0</v>
      </c>
      <c r="R88" s="31">
        <v>5.7717391304347823</v>
      </c>
      <c r="S88" s="31">
        <v>0</v>
      </c>
      <c r="T88" s="36">
        <v>0</v>
      </c>
      <c r="U88" s="31">
        <v>121.70184782608698</v>
      </c>
      <c r="V88" s="31">
        <v>5.547173913043479</v>
      </c>
      <c r="W88" s="36">
        <v>4.5580030312854736E-2</v>
      </c>
      <c r="X88" s="31">
        <v>10.554347826086957</v>
      </c>
      <c r="Y88" s="31">
        <v>0</v>
      </c>
      <c r="Z88" s="36">
        <v>0</v>
      </c>
      <c r="AA88" s="31">
        <v>176.10521739130436</v>
      </c>
      <c r="AB88" s="31">
        <v>4.7692391304347828</v>
      </c>
      <c r="AC88" s="36">
        <v>2.7081759422479642E-2</v>
      </c>
      <c r="AD88" s="31">
        <v>0</v>
      </c>
      <c r="AE88" s="31">
        <v>0</v>
      </c>
      <c r="AF88" s="36" t="s">
        <v>1054</v>
      </c>
      <c r="AG88" s="31">
        <v>0</v>
      </c>
      <c r="AH88" s="31">
        <v>0</v>
      </c>
      <c r="AI88" s="36" t="s">
        <v>1054</v>
      </c>
      <c r="AJ88" t="s">
        <v>100</v>
      </c>
      <c r="AK88" s="37">
        <v>4</v>
      </c>
      <c r="AT88"/>
    </row>
    <row r="89" spans="1:46" x14ac:dyDescent="0.25">
      <c r="A89" t="s">
        <v>902</v>
      </c>
      <c r="B89" t="s">
        <v>347</v>
      </c>
      <c r="C89" t="s">
        <v>708</v>
      </c>
      <c r="D89" t="s">
        <v>796</v>
      </c>
      <c r="E89" s="31">
        <v>33.891304347826086</v>
      </c>
      <c r="F89" s="31">
        <v>141.22826086956522</v>
      </c>
      <c r="G89" s="31">
        <v>0</v>
      </c>
      <c r="H89" s="36">
        <v>0</v>
      </c>
      <c r="I89" s="31">
        <v>34.986413043478258</v>
      </c>
      <c r="J89" s="31">
        <v>0</v>
      </c>
      <c r="K89" s="36">
        <v>0</v>
      </c>
      <c r="L89" s="31">
        <v>21.945652173913043</v>
      </c>
      <c r="M89" s="31">
        <v>0</v>
      </c>
      <c r="N89" s="36">
        <v>0</v>
      </c>
      <c r="O89" s="31">
        <v>7.8233695652173916</v>
      </c>
      <c r="P89" s="31">
        <v>0</v>
      </c>
      <c r="Q89" s="36">
        <v>0</v>
      </c>
      <c r="R89" s="31">
        <v>5.2173913043478262</v>
      </c>
      <c r="S89" s="31">
        <v>0</v>
      </c>
      <c r="T89" s="36">
        <v>0</v>
      </c>
      <c r="U89" s="31">
        <v>36.877717391304351</v>
      </c>
      <c r="V89" s="31">
        <v>0</v>
      </c>
      <c r="W89" s="36">
        <v>0</v>
      </c>
      <c r="X89" s="31">
        <v>0</v>
      </c>
      <c r="Y89" s="31">
        <v>0</v>
      </c>
      <c r="Z89" s="36" t="s">
        <v>1054</v>
      </c>
      <c r="AA89" s="31">
        <v>69.364130434782609</v>
      </c>
      <c r="AB89" s="31">
        <v>0</v>
      </c>
      <c r="AC89" s="36">
        <v>0</v>
      </c>
      <c r="AD89" s="31">
        <v>0</v>
      </c>
      <c r="AE89" s="31">
        <v>0</v>
      </c>
      <c r="AF89" s="36" t="s">
        <v>1054</v>
      </c>
      <c r="AG89" s="31">
        <v>0</v>
      </c>
      <c r="AH89" s="31">
        <v>0</v>
      </c>
      <c r="AI89" s="36" t="s">
        <v>1054</v>
      </c>
      <c r="AJ89" t="s">
        <v>34</v>
      </c>
      <c r="AK89" s="37">
        <v>4</v>
      </c>
      <c r="AT89"/>
    </row>
    <row r="90" spans="1:46" x14ac:dyDescent="0.25">
      <c r="A90" t="s">
        <v>902</v>
      </c>
      <c r="B90" t="s">
        <v>462</v>
      </c>
      <c r="C90" t="s">
        <v>653</v>
      </c>
      <c r="D90" t="s">
        <v>807</v>
      </c>
      <c r="E90" s="31">
        <v>16.793478260869566</v>
      </c>
      <c r="F90" s="31">
        <v>131.16847826086956</v>
      </c>
      <c r="G90" s="31">
        <v>0</v>
      </c>
      <c r="H90" s="36">
        <v>0</v>
      </c>
      <c r="I90" s="31">
        <v>81.663043478260875</v>
      </c>
      <c r="J90" s="31">
        <v>0</v>
      </c>
      <c r="K90" s="36">
        <v>0</v>
      </c>
      <c r="L90" s="31">
        <v>60.445652173913047</v>
      </c>
      <c r="M90" s="31">
        <v>0</v>
      </c>
      <c r="N90" s="36">
        <v>0</v>
      </c>
      <c r="O90" s="31">
        <v>16.086956521739129</v>
      </c>
      <c r="P90" s="31">
        <v>0</v>
      </c>
      <c r="Q90" s="36">
        <v>0</v>
      </c>
      <c r="R90" s="31">
        <v>5.1304347826086953</v>
      </c>
      <c r="S90" s="31">
        <v>0</v>
      </c>
      <c r="T90" s="36">
        <v>0</v>
      </c>
      <c r="U90" s="31">
        <v>8.991847826086957</v>
      </c>
      <c r="V90" s="31">
        <v>0</v>
      </c>
      <c r="W90" s="36">
        <v>0</v>
      </c>
      <c r="X90" s="31">
        <v>0</v>
      </c>
      <c r="Y90" s="31">
        <v>0</v>
      </c>
      <c r="Z90" s="36" t="s">
        <v>1054</v>
      </c>
      <c r="AA90" s="31">
        <v>40.513586956521742</v>
      </c>
      <c r="AB90" s="31">
        <v>0</v>
      </c>
      <c r="AC90" s="36">
        <v>0</v>
      </c>
      <c r="AD90" s="31">
        <v>0</v>
      </c>
      <c r="AE90" s="31">
        <v>0</v>
      </c>
      <c r="AF90" s="36" t="s">
        <v>1054</v>
      </c>
      <c r="AG90" s="31">
        <v>0</v>
      </c>
      <c r="AH90" s="31">
        <v>0</v>
      </c>
      <c r="AI90" s="36" t="s">
        <v>1054</v>
      </c>
      <c r="AJ90" t="s">
        <v>150</v>
      </c>
      <c r="AK90" s="37">
        <v>4</v>
      </c>
      <c r="AT90"/>
    </row>
    <row r="91" spans="1:46" x14ac:dyDescent="0.25">
      <c r="A91" t="s">
        <v>902</v>
      </c>
      <c r="B91" t="s">
        <v>541</v>
      </c>
      <c r="C91" t="s">
        <v>755</v>
      </c>
      <c r="D91" t="s">
        <v>776</v>
      </c>
      <c r="E91" s="31">
        <v>58.130434782608695</v>
      </c>
      <c r="F91" s="31">
        <v>218.40760869565219</v>
      </c>
      <c r="G91" s="31">
        <v>2.6413043478260869</v>
      </c>
      <c r="H91" s="36">
        <v>1.2093463060193594E-2</v>
      </c>
      <c r="I91" s="31">
        <v>28.228260869565215</v>
      </c>
      <c r="J91" s="31">
        <v>0</v>
      </c>
      <c r="K91" s="36">
        <v>0</v>
      </c>
      <c r="L91" s="31">
        <v>10.660326086956522</v>
      </c>
      <c r="M91" s="31">
        <v>0</v>
      </c>
      <c r="N91" s="36">
        <v>0</v>
      </c>
      <c r="O91" s="31">
        <v>11.752717391304348</v>
      </c>
      <c r="P91" s="31">
        <v>0</v>
      </c>
      <c r="Q91" s="36">
        <v>0</v>
      </c>
      <c r="R91" s="31">
        <v>5.8152173913043477</v>
      </c>
      <c r="S91" s="31">
        <v>0</v>
      </c>
      <c r="T91" s="36">
        <v>0</v>
      </c>
      <c r="U91" s="31">
        <v>67.782608695652172</v>
      </c>
      <c r="V91" s="31">
        <v>1.1847826086956521</v>
      </c>
      <c r="W91" s="36">
        <v>1.7479153303399615E-2</v>
      </c>
      <c r="X91" s="31">
        <v>5.5788043478260869</v>
      </c>
      <c r="Y91" s="31">
        <v>0</v>
      </c>
      <c r="Z91" s="36">
        <v>0</v>
      </c>
      <c r="AA91" s="31">
        <v>110.88858695652173</v>
      </c>
      <c r="AB91" s="31">
        <v>1.4565217391304348</v>
      </c>
      <c r="AC91" s="36">
        <v>1.3135001347807975E-2</v>
      </c>
      <c r="AD91" s="31">
        <v>5.9293478260869561</v>
      </c>
      <c r="AE91" s="31">
        <v>0</v>
      </c>
      <c r="AF91" s="36">
        <v>0</v>
      </c>
      <c r="AG91" s="31">
        <v>0</v>
      </c>
      <c r="AH91" s="31">
        <v>0</v>
      </c>
      <c r="AI91" s="36" t="s">
        <v>1054</v>
      </c>
      <c r="AJ91" t="s">
        <v>231</v>
      </c>
      <c r="AK91" s="37">
        <v>4</v>
      </c>
      <c r="AT91"/>
    </row>
    <row r="92" spans="1:46" x14ac:dyDescent="0.25">
      <c r="A92" t="s">
        <v>902</v>
      </c>
      <c r="B92" t="s">
        <v>361</v>
      </c>
      <c r="C92" t="s">
        <v>650</v>
      </c>
      <c r="D92" t="s">
        <v>810</v>
      </c>
      <c r="E92" s="31">
        <v>45.456521739130437</v>
      </c>
      <c r="F92" s="31">
        <v>162.63858695652175</v>
      </c>
      <c r="G92" s="31">
        <v>14.296195652173912</v>
      </c>
      <c r="H92" s="36">
        <v>8.790162236219945E-2</v>
      </c>
      <c r="I92" s="31">
        <v>25.456521739130434</v>
      </c>
      <c r="J92" s="31">
        <v>0</v>
      </c>
      <c r="K92" s="36">
        <v>0</v>
      </c>
      <c r="L92" s="31">
        <v>20.5</v>
      </c>
      <c r="M92" s="31">
        <v>0</v>
      </c>
      <c r="N92" s="36">
        <v>0</v>
      </c>
      <c r="O92" s="31">
        <v>0</v>
      </c>
      <c r="P92" s="31">
        <v>0</v>
      </c>
      <c r="Q92" s="36" t="s">
        <v>1054</v>
      </c>
      <c r="R92" s="31">
        <v>4.9565217391304346</v>
      </c>
      <c r="S92" s="31">
        <v>0</v>
      </c>
      <c r="T92" s="36">
        <v>0</v>
      </c>
      <c r="U92" s="31">
        <v>41.828804347826086</v>
      </c>
      <c r="V92" s="31">
        <v>0.25815217391304346</v>
      </c>
      <c r="W92" s="36">
        <v>6.1716364581303187E-3</v>
      </c>
      <c r="X92" s="31">
        <v>13.192934782608695</v>
      </c>
      <c r="Y92" s="31">
        <v>0</v>
      </c>
      <c r="Z92" s="36">
        <v>0</v>
      </c>
      <c r="AA92" s="31">
        <v>82.160326086956516</v>
      </c>
      <c r="AB92" s="31">
        <v>14.038043478260869</v>
      </c>
      <c r="AC92" s="36">
        <v>0.17086158425665621</v>
      </c>
      <c r="AD92" s="31">
        <v>0</v>
      </c>
      <c r="AE92" s="31">
        <v>0</v>
      </c>
      <c r="AF92" s="36" t="s">
        <v>1054</v>
      </c>
      <c r="AG92" s="31">
        <v>0</v>
      </c>
      <c r="AH92" s="31">
        <v>0</v>
      </c>
      <c r="AI92" s="36" t="s">
        <v>1054</v>
      </c>
      <c r="AJ92" t="s">
        <v>48</v>
      </c>
      <c r="AK92" s="37">
        <v>4</v>
      </c>
      <c r="AT92"/>
    </row>
    <row r="93" spans="1:46" x14ac:dyDescent="0.25">
      <c r="A93" t="s">
        <v>902</v>
      </c>
      <c r="B93" t="s">
        <v>379</v>
      </c>
      <c r="C93" t="s">
        <v>682</v>
      </c>
      <c r="D93" t="s">
        <v>818</v>
      </c>
      <c r="E93" s="31">
        <v>136.70652173913044</v>
      </c>
      <c r="F93" s="31">
        <v>524.80423913043478</v>
      </c>
      <c r="G93" s="31">
        <v>186.85054347826087</v>
      </c>
      <c r="H93" s="36">
        <v>0.35603855599158196</v>
      </c>
      <c r="I93" s="31">
        <v>47.725543478260875</v>
      </c>
      <c r="J93" s="31">
        <v>13.429347826086957</v>
      </c>
      <c r="K93" s="36">
        <v>0.2813870067756078</v>
      </c>
      <c r="L93" s="31">
        <v>37.864130434782609</v>
      </c>
      <c r="M93" s="31">
        <v>13.429347826086957</v>
      </c>
      <c r="N93" s="36">
        <v>0.35467202526194919</v>
      </c>
      <c r="O93" s="31">
        <v>4.8885869565217392</v>
      </c>
      <c r="P93" s="31">
        <v>0</v>
      </c>
      <c r="Q93" s="36">
        <v>0</v>
      </c>
      <c r="R93" s="31">
        <v>4.9728260869565215</v>
      </c>
      <c r="S93" s="31">
        <v>0</v>
      </c>
      <c r="T93" s="36">
        <v>0</v>
      </c>
      <c r="U93" s="31">
        <v>156.53260869565219</v>
      </c>
      <c r="V93" s="31">
        <v>57.266304347826086</v>
      </c>
      <c r="W93" s="36">
        <v>0.36584264981598497</v>
      </c>
      <c r="X93" s="31">
        <v>23.777173913043477</v>
      </c>
      <c r="Y93" s="31">
        <v>0.35869565217391303</v>
      </c>
      <c r="Z93" s="36">
        <v>1.5085714285714286E-2</v>
      </c>
      <c r="AA93" s="31">
        <v>296.76891304347822</v>
      </c>
      <c r="AB93" s="31">
        <v>115.79619565217391</v>
      </c>
      <c r="AC93" s="36">
        <v>0.39018977582469749</v>
      </c>
      <c r="AD93" s="31">
        <v>0</v>
      </c>
      <c r="AE93" s="31">
        <v>0</v>
      </c>
      <c r="AF93" s="36" t="s">
        <v>1054</v>
      </c>
      <c r="AG93" s="31">
        <v>0</v>
      </c>
      <c r="AH93" s="31">
        <v>0</v>
      </c>
      <c r="AI93" s="36" t="s">
        <v>1054</v>
      </c>
      <c r="AJ93" t="s">
        <v>66</v>
      </c>
      <c r="AK93" s="37">
        <v>4</v>
      </c>
      <c r="AT93"/>
    </row>
    <row r="94" spans="1:46" x14ac:dyDescent="0.25">
      <c r="A94" t="s">
        <v>902</v>
      </c>
      <c r="B94" t="s">
        <v>525</v>
      </c>
      <c r="C94" t="s">
        <v>752</v>
      </c>
      <c r="D94" t="s">
        <v>782</v>
      </c>
      <c r="E94" s="31">
        <v>74.445652173913047</v>
      </c>
      <c r="F94" s="31">
        <v>235.4873913043478</v>
      </c>
      <c r="G94" s="31">
        <v>8.6956521739130432E-2</v>
      </c>
      <c r="H94" s="36">
        <v>3.6926190084948703E-4</v>
      </c>
      <c r="I94" s="31">
        <v>23.326521739130438</v>
      </c>
      <c r="J94" s="31">
        <v>8.6956521739130432E-2</v>
      </c>
      <c r="K94" s="36">
        <v>3.7277963132094456E-3</v>
      </c>
      <c r="L94" s="31">
        <v>10.157391304347829</v>
      </c>
      <c r="M94" s="31">
        <v>0</v>
      </c>
      <c r="N94" s="36">
        <v>0</v>
      </c>
      <c r="O94" s="31">
        <v>9.3430434782608689</v>
      </c>
      <c r="P94" s="31">
        <v>8.6956521739130432E-2</v>
      </c>
      <c r="Q94" s="36">
        <v>9.3070873470147523E-3</v>
      </c>
      <c r="R94" s="31">
        <v>3.8260869565217392</v>
      </c>
      <c r="S94" s="31">
        <v>0</v>
      </c>
      <c r="T94" s="36">
        <v>0</v>
      </c>
      <c r="U94" s="31">
        <v>91.998260869565215</v>
      </c>
      <c r="V94" s="31">
        <v>0</v>
      </c>
      <c r="W94" s="36">
        <v>0</v>
      </c>
      <c r="X94" s="31">
        <v>1.7845652173913047</v>
      </c>
      <c r="Y94" s="31">
        <v>0</v>
      </c>
      <c r="Z94" s="36">
        <v>0</v>
      </c>
      <c r="AA94" s="31">
        <v>118.37804347826082</v>
      </c>
      <c r="AB94" s="31">
        <v>0</v>
      </c>
      <c r="AC94" s="36">
        <v>0</v>
      </c>
      <c r="AD94" s="31">
        <v>0</v>
      </c>
      <c r="AE94" s="31">
        <v>0</v>
      </c>
      <c r="AF94" s="36" t="s">
        <v>1054</v>
      </c>
      <c r="AG94" s="31">
        <v>0</v>
      </c>
      <c r="AH94" s="31">
        <v>0</v>
      </c>
      <c r="AI94" s="36" t="s">
        <v>1054</v>
      </c>
      <c r="AJ94" t="s">
        <v>215</v>
      </c>
      <c r="AK94" s="37">
        <v>4</v>
      </c>
      <c r="AT94"/>
    </row>
    <row r="95" spans="1:46" x14ac:dyDescent="0.25">
      <c r="A95" t="s">
        <v>902</v>
      </c>
      <c r="B95" t="s">
        <v>492</v>
      </c>
      <c r="C95" t="s">
        <v>660</v>
      </c>
      <c r="D95" t="s">
        <v>789</v>
      </c>
      <c r="E95" s="31">
        <v>68.663043478260875</v>
      </c>
      <c r="F95" s="31">
        <v>196.69402173913042</v>
      </c>
      <c r="G95" s="31">
        <v>0</v>
      </c>
      <c r="H95" s="36">
        <v>0</v>
      </c>
      <c r="I95" s="31">
        <v>24.98858695652175</v>
      </c>
      <c r="J95" s="31">
        <v>0</v>
      </c>
      <c r="K95" s="36">
        <v>0</v>
      </c>
      <c r="L95" s="31">
        <v>19.519021739130444</v>
      </c>
      <c r="M95" s="31">
        <v>0</v>
      </c>
      <c r="N95" s="36">
        <v>0</v>
      </c>
      <c r="O95" s="31">
        <v>0</v>
      </c>
      <c r="P95" s="31">
        <v>0</v>
      </c>
      <c r="Q95" s="36" t="s">
        <v>1054</v>
      </c>
      <c r="R95" s="31">
        <v>5.4695652173913043</v>
      </c>
      <c r="S95" s="31">
        <v>0</v>
      </c>
      <c r="T95" s="36">
        <v>0</v>
      </c>
      <c r="U95" s="31">
        <v>48.760869565217369</v>
      </c>
      <c r="V95" s="31">
        <v>0</v>
      </c>
      <c r="W95" s="36">
        <v>0</v>
      </c>
      <c r="X95" s="31">
        <v>13.505978260869572</v>
      </c>
      <c r="Y95" s="31">
        <v>0</v>
      </c>
      <c r="Z95" s="36">
        <v>0</v>
      </c>
      <c r="AA95" s="31">
        <v>103.21358695652174</v>
      </c>
      <c r="AB95" s="31">
        <v>0</v>
      </c>
      <c r="AC95" s="36">
        <v>0</v>
      </c>
      <c r="AD95" s="31">
        <v>6.2249999999999996</v>
      </c>
      <c r="AE95" s="31">
        <v>0</v>
      </c>
      <c r="AF95" s="36">
        <v>0</v>
      </c>
      <c r="AG95" s="31">
        <v>0</v>
      </c>
      <c r="AH95" s="31">
        <v>0</v>
      </c>
      <c r="AI95" s="36" t="s">
        <v>1054</v>
      </c>
      <c r="AJ95" t="s">
        <v>181</v>
      </c>
      <c r="AK95" s="37">
        <v>4</v>
      </c>
      <c r="AT95"/>
    </row>
    <row r="96" spans="1:46" x14ac:dyDescent="0.25">
      <c r="A96" t="s">
        <v>902</v>
      </c>
      <c r="B96" t="s">
        <v>373</v>
      </c>
      <c r="C96" t="s">
        <v>631</v>
      </c>
      <c r="D96" t="s">
        <v>827</v>
      </c>
      <c r="E96" s="31">
        <v>75.934782608695656</v>
      </c>
      <c r="F96" s="31">
        <v>255.83858695652165</v>
      </c>
      <c r="G96" s="31">
        <v>48.007065217391307</v>
      </c>
      <c r="H96" s="36">
        <v>0.18764591295037852</v>
      </c>
      <c r="I96" s="31">
        <v>26.092934782608701</v>
      </c>
      <c r="J96" s="31">
        <v>14.171739130434784</v>
      </c>
      <c r="K96" s="36">
        <v>0.54312553373185302</v>
      </c>
      <c r="L96" s="31">
        <v>18.7429347826087</v>
      </c>
      <c r="M96" s="31">
        <v>13.082608695652175</v>
      </c>
      <c r="N96" s="36">
        <v>0.69800214573607433</v>
      </c>
      <c r="O96" s="31">
        <v>0</v>
      </c>
      <c r="P96" s="31">
        <v>0</v>
      </c>
      <c r="Q96" s="36" t="s">
        <v>1054</v>
      </c>
      <c r="R96" s="31">
        <v>7.3500000000000014</v>
      </c>
      <c r="S96" s="31">
        <v>1.0891304347826087</v>
      </c>
      <c r="T96" s="36">
        <v>0.14818101153504878</v>
      </c>
      <c r="U96" s="31">
        <v>50.627173913043464</v>
      </c>
      <c r="V96" s="31">
        <v>15.858152173913044</v>
      </c>
      <c r="W96" s="36">
        <v>0.31323399961354326</v>
      </c>
      <c r="X96" s="31">
        <v>0</v>
      </c>
      <c r="Y96" s="31">
        <v>0</v>
      </c>
      <c r="Z96" s="36" t="s">
        <v>1054</v>
      </c>
      <c r="AA96" s="31">
        <v>179.11847826086949</v>
      </c>
      <c r="AB96" s="31">
        <v>17.97717391304348</v>
      </c>
      <c r="AC96" s="36">
        <v>0.10036470880944728</v>
      </c>
      <c r="AD96" s="31">
        <v>0</v>
      </c>
      <c r="AE96" s="31">
        <v>0</v>
      </c>
      <c r="AF96" s="36" t="s">
        <v>1054</v>
      </c>
      <c r="AG96" s="31">
        <v>0</v>
      </c>
      <c r="AH96" s="31">
        <v>0</v>
      </c>
      <c r="AI96" s="36" t="s">
        <v>1054</v>
      </c>
      <c r="AJ96" t="s">
        <v>60</v>
      </c>
      <c r="AK96" s="37">
        <v>4</v>
      </c>
      <c r="AT96"/>
    </row>
    <row r="97" spans="1:46" x14ac:dyDescent="0.25">
      <c r="A97" t="s">
        <v>902</v>
      </c>
      <c r="B97" t="s">
        <v>581</v>
      </c>
      <c r="C97" t="s">
        <v>616</v>
      </c>
      <c r="D97" t="s">
        <v>811</v>
      </c>
      <c r="E97" s="31">
        <v>43.293478260869563</v>
      </c>
      <c r="F97" s="31">
        <v>208.34804347826085</v>
      </c>
      <c r="G97" s="31">
        <v>0</v>
      </c>
      <c r="H97" s="36">
        <v>0</v>
      </c>
      <c r="I97" s="31">
        <v>51.258152173913032</v>
      </c>
      <c r="J97" s="31">
        <v>0</v>
      </c>
      <c r="K97" s="36">
        <v>0</v>
      </c>
      <c r="L97" s="31">
        <v>41.300869565217383</v>
      </c>
      <c r="M97" s="31">
        <v>0</v>
      </c>
      <c r="N97" s="36">
        <v>0</v>
      </c>
      <c r="O97" s="31">
        <v>4.218152173913043</v>
      </c>
      <c r="P97" s="31">
        <v>0</v>
      </c>
      <c r="Q97" s="36">
        <v>0</v>
      </c>
      <c r="R97" s="31">
        <v>5.7391304347826084</v>
      </c>
      <c r="S97" s="31">
        <v>0</v>
      </c>
      <c r="T97" s="36">
        <v>0</v>
      </c>
      <c r="U97" s="31">
        <v>57.698260869565225</v>
      </c>
      <c r="V97" s="31">
        <v>0</v>
      </c>
      <c r="W97" s="36">
        <v>0</v>
      </c>
      <c r="X97" s="31">
        <v>0</v>
      </c>
      <c r="Y97" s="31">
        <v>0</v>
      </c>
      <c r="Z97" s="36" t="s">
        <v>1054</v>
      </c>
      <c r="AA97" s="31">
        <v>99.391630434782599</v>
      </c>
      <c r="AB97" s="31">
        <v>0</v>
      </c>
      <c r="AC97" s="36">
        <v>0</v>
      </c>
      <c r="AD97" s="31">
        <v>0</v>
      </c>
      <c r="AE97" s="31">
        <v>0</v>
      </c>
      <c r="AF97" s="36" t="s">
        <v>1054</v>
      </c>
      <c r="AG97" s="31">
        <v>0</v>
      </c>
      <c r="AH97" s="31">
        <v>0</v>
      </c>
      <c r="AI97" s="36" t="s">
        <v>1054</v>
      </c>
      <c r="AJ97" t="s">
        <v>274</v>
      </c>
      <c r="AK97" s="37">
        <v>4</v>
      </c>
      <c r="AT97"/>
    </row>
    <row r="98" spans="1:46" x14ac:dyDescent="0.25">
      <c r="A98" t="s">
        <v>902</v>
      </c>
      <c r="B98" t="s">
        <v>465</v>
      </c>
      <c r="C98" t="s">
        <v>683</v>
      </c>
      <c r="D98" t="s">
        <v>779</v>
      </c>
      <c r="E98" s="31">
        <v>127.91304347826087</v>
      </c>
      <c r="F98" s="31">
        <v>335.1717391304349</v>
      </c>
      <c r="G98" s="31">
        <v>6.8478260869565225E-2</v>
      </c>
      <c r="H98" s="36">
        <v>2.043079796859494E-4</v>
      </c>
      <c r="I98" s="31">
        <v>46.726086956521726</v>
      </c>
      <c r="J98" s="31">
        <v>6.6304347826086962E-2</v>
      </c>
      <c r="K98" s="36">
        <v>1.4190006513445617E-3</v>
      </c>
      <c r="L98" s="31">
        <v>19.713043478260865</v>
      </c>
      <c r="M98" s="31">
        <v>3.6956521739130437E-2</v>
      </c>
      <c r="N98" s="36">
        <v>1.8747243052492286E-3</v>
      </c>
      <c r="O98" s="31">
        <v>21.44782608695651</v>
      </c>
      <c r="P98" s="31">
        <v>2.9347826086956522E-2</v>
      </c>
      <c r="Q98" s="36">
        <v>1.368335698357998E-3</v>
      </c>
      <c r="R98" s="31">
        <v>5.5652173913043477</v>
      </c>
      <c r="S98" s="31">
        <v>0</v>
      </c>
      <c r="T98" s="36">
        <v>0</v>
      </c>
      <c r="U98" s="31">
        <v>110.66739130434784</v>
      </c>
      <c r="V98" s="31">
        <v>0</v>
      </c>
      <c r="W98" s="36">
        <v>0</v>
      </c>
      <c r="X98" s="31">
        <v>2.1739130434782609E-3</v>
      </c>
      <c r="Y98" s="31">
        <v>2.1739130434782609E-3</v>
      </c>
      <c r="Z98" s="36">
        <v>1</v>
      </c>
      <c r="AA98" s="31">
        <v>177.77608695652182</v>
      </c>
      <c r="AB98" s="31">
        <v>0</v>
      </c>
      <c r="AC98" s="36">
        <v>0</v>
      </c>
      <c r="AD98" s="31">
        <v>0</v>
      </c>
      <c r="AE98" s="31">
        <v>0</v>
      </c>
      <c r="AF98" s="36" t="s">
        <v>1054</v>
      </c>
      <c r="AG98" s="31">
        <v>0</v>
      </c>
      <c r="AH98" s="31">
        <v>0</v>
      </c>
      <c r="AI98" s="36" t="s">
        <v>1054</v>
      </c>
      <c r="AJ98" t="s">
        <v>153</v>
      </c>
      <c r="AK98" s="37">
        <v>4</v>
      </c>
      <c r="AT98"/>
    </row>
    <row r="99" spans="1:46" x14ac:dyDescent="0.25">
      <c r="A99" t="s">
        <v>902</v>
      </c>
      <c r="B99" t="s">
        <v>424</v>
      </c>
      <c r="C99" t="s">
        <v>624</v>
      </c>
      <c r="D99" t="s">
        <v>827</v>
      </c>
      <c r="E99" s="31">
        <v>83.478260869565219</v>
      </c>
      <c r="F99" s="31">
        <v>349.8145652173913</v>
      </c>
      <c r="G99" s="31">
        <v>102.08152173913044</v>
      </c>
      <c r="H99" s="36">
        <v>0.29181609883994442</v>
      </c>
      <c r="I99" s="31">
        <v>60.665108695652179</v>
      </c>
      <c r="J99" s="31">
        <v>11.309782608695652</v>
      </c>
      <c r="K99" s="36">
        <v>0.18642977572883201</v>
      </c>
      <c r="L99" s="31">
        <v>36.722826086956523</v>
      </c>
      <c r="M99" s="31">
        <v>11.309782608695652</v>
      </c>
      <c r="N99" s="36">
        <v>0.30797691283113809</v>
      </c>
      <c r="O99" s="31">
        <v>19.377065217391308</v>
      </c>
      <c r="P99" s="31">
        <v>0</v>
      </c>
      <c r="Q99" s="36">
        <v>0</v>
      </c>
      <c r="R99" s="31">
        <v>4.5652173913043477</v>
      </c>
      <c r="S99" s="31">
        <v>0</v>
      </c>
      <c r="T99" s="36">
        <v>0</v>
      </c>
      <c r="U99" s="31">
        <v>93.994565217391298</v>
      </c>
      <c r="V99" s="31">
        <v>34.048913043478258</v>
      </c>
      <c r="W99" s="36">
        <v>0.36224342295461115</v>
      </c>
      <c r="X99" s="31">
        <v>0.40217391304347827</v>
      </c>
      <c r="Y99" s="31">
        <v>0</v>
      </c>
      <c r="Z99" s="36">
        <v>0</v>
      </c>
      <c r="AA99" s="31">
        <v>194.75271739130434</v>
      </c>
      <c r="AB99" s="31">
        <v>56.722826086956523</v>
      </c>
      <c r="AC99" s="36">
        <v>0.29125563353751277</v>
      </c>
      <c r="AD99" s="31">
        <v>0</v>
      </c>
      <c r="AE99" s="31">
        <v>0</v>
      </c>
      <c r="AF99" s="36" t="s">
        <v>1054</v>
      </c>
      <c r="AG99" s="31">
        <v>0</v>
      </c>
      <c r="AH99" s="31">
        <v>0</v>
      </c>
      <c r="AI99" s="36" t="s">
        <v>1054</v>
      </c>
      <c r="AJ99" t="s">
        <v>112</v>
      </c>
      <c r="AK99" s="37">
        <v>4</v>
      </c>
      <c r="AT99"/>
    </row>
    <row r="100" spans="1:46" x14ac:dyDescent="0.25">
      <c r="A100" t="s">
        <v>902</v>
      </c>
      <c r="B100" t="s">
        <v>410</v>
      </c>
      <c r="C100" t="s">
        <v>719</v>
      </c>
      <c r="D100" t="s">
        <v>813</v>
      </c>
      <c r="E100" s="31">
        <v>84.771739130434781</v>
      </c>
      <c r="F100" s="31">
        <v>317.06239130434778</v>
      </c>
      <c r="G100" s="31">
        <v>0.15760869565217389</v>
      </c>
      <c r="H100" s="36">
        <v>4.9709047800906012E-4</v>
      </c>
      <c r="I100" s="31">
        <v>50.578695652173899</v>
      </c>
      <c r="J100" s="31">
        <v>2.1739130434782608E-2</v>
      </c>
      <c r="K100" s="36">
        <v>4.2980804772588575E-4</v>
      </c>
      <c r="L100" s="31">
        <v>39.065108695652164</v>
      </c>
      <c r="M100" s="31">
        <v>2.1739130434782608E-2</v>
      </c>
      <c r="N100" s="36">
        <v>5.5648457563877481E-4</v>
      </c>
      <c r="O100" s="31">
        <v>6.7092391304347823</v>
      </c>
      <c r="P100" s="31">
        <v>0</v>
      </c>
      <c r="Q100" s="36">
        <v>0</v>
      </c>
      <c r="R100" s="31">
        <v>4.8043478260869561</v>
      </c>
      <c r="S100" s="31">
        <v>0</v>
      </c>
      <c r="T100" s="36">
        <v>0</v>
      </c>
      <c r="U100" s="31">
        <v>84.518695652173875</v>
      </c>
      <c r="V100" s="31">
        <v>0</v>
      </c>
      <c r="W100" s="36">
        <v>0</v>
      </c>
      <c r="X100" s="31">
        <v>17.321739130434786</v>
      </c>
      <c r="Y100" s="31">
        <v>0.1358695652173913</v>
      </c>
      <c r="Z100" s="36">
        <v>7.8438755020080308E-3</v>
      </c>
      <c r="AA100" s="31">
        <v>164.64326086956521</v>
      </c>
      <c r="AB100" s="31">
        <v>0</v>
      </c>
      <c r="AC100" s="36">
        <v>0</v>
      </c>
      <c r="AD100" s="31">
        <v>0</v>
      </c>
      <c r="AE100" s="31">
        <v>0</v>
      </c>
      <c r="AF100" s="36" t="s">
        <v>1054</v>
      </c>
      <c r="AG100" s="31">
        <v>0</v>
      </c>
      <c r="AH100" s="31">
        <v>0</v>
      </c>
      <c r="AI100" s="36" t="s">
        <v>1054</v>
      </c>
      <c r="AJ100" t="s">
        <v>98</v>
      </c>
      <c r="AK100" s="37">
        <v>4</v>
      </c>
      <c r="AT100"/>
    </row>
    <row r="101" spans="1:46" x14ac:dyDescent="0.25">
      <c r="A101" t="s">
        <v>902</v>
      </c>
      <c r="B101" t="s">
        <v>542</v>
      </c>
      <c r="C101" t="s">
        <v>756</v>
      </c>
      <c r="D101" t="s">
        <v>804</v>
      </c>
      <c r="E101" s="31">
        <v>32.934782608695649</v>
      </c>
      <c r="F101" s="31">
        <v>112.9429347826087</v>
      </c>
      <c r="G101" s="31">
        <v>0</v>
      </c>
      <c r="H101" s="36">
        <v>0</v>
      </c>
      <c r="I101" s="31">
        <v>24.485217391304353</v>
      </c>
      <c r="J101" s="31">
        <v>0</v>
      </c>
      <c r="K101" s="36">
        <v>0</v>
      </c>
      <c r="L101" s="31">
        <v>19.180869565217396</v>
      </c>
      <c r="M101" s="31">
        <v>0</v>
      </c>
      <c r="N101" s="36">
        <v>0</v>
      </c>
      <c r="O101" s="31">
        <v>0</v>
      </c>
      <c r="P101" s="31">
        <v>0</v>
      </c>
      <c r="Q101" s="36" t="s">
        <v>1054</v>
      </c>
      <c r="R101" s="31">
        <v>5.304347826086957</v>
      </c>
      <c r="S101" s="31">
        <v>0</v>
      </c>
      <c r="T101" s="36">
        <v>0</v>
      </c>
      <c r="U101" s="31">
        <v>20.242608695652169</v>
      </c>
      <c r="V101" s="31">
        <v>0</v>
      </c>
      <c r="W101" s="36">
        <v>0</v>
      </c>
      <c r="X101" s="31">
        <v>5.1304347826086953</v>
      </c>
      <c r="Y101" s="31">
        <v>0</v>
      </c>
      <c r="Z101" s="36">
        <v>0</v>
      </c>
      <c r="AA101" s="31">
        <v>53.639130434782608</v>
      </c>
      <c r="AB101" s="31">
        <v>0</v>
      </c>
      <c r="AC101" s="36">
        <v>0</v>
      </c>
      <c r="AD101" s="31">
        <v>9.4455434782608716</v>
      </c>
      <c r="AE101" s="31">
        <v>0</v>
      </c>
      <c r="AF101" s="36">
        <v>0</v>
      </c>
      <c r="AG101" s="31">
        <v>0</v>
      </c>
      <c r="AH101" s="31">
        <v>0</v>
      </c>
      <c r="AI101" s="36" t="s">
        <v>1054</v>
      </c>
      <c r="AJ101" t="s">
        <v>232</v>
      </c>
      <c r="AK101" s="37">
        <v>4</v>
      </c>
      <c r="AT101"/>
    </row>
    <row r="102" spans="1:46" x14ac:dyDescent="0.25">
      <c r="A102" t="s">
        <v>902</v>
      </c>
      <c r="B102" t="s">
        <v>600</v>
      </c>
      <c r="C102" t="s">
        <v>642</v>
      </c>
      <c r="D102" t="s">
        <v>809</v>
      </c>
      <c r="E102" s="31">
        <v>43.402173913043477</v>
      </c>
      <c r="F102" s="31">
        <v>178.63369565217391</v>
      </c>
      <c r="G102" s="31">
        <v>0</v>
      </c>
      <c r="H102" s="36">
        <v>0</v>
      </c>
      <c r="I102" s="31">
        <v>10.728260869565217</v>
      </c>
      <c r="J102" s="31">
        <v>0</v>
      </c>
      <c r="K102" s="36">
        <v>0</v>
      </c>
      <c r="L102" s="31">
        <v>4.1739130434782608</v>
      </c>
      <c r="M102" s="31">
        <v>0</v>
      </c>
      <c r="N102" s="36">
        <v>0</v>
      </c>
      <c r="O102" s="31">
        <v>0</v>
      </c>
      <c r="P102" s="31">
        <v>0</v>
      </c>
      <c r="Q102" s="36" t="s">
        <v>1054</v>
      </c>
      <c r="R102" s="31">
        <v>6.5543478260869561</v>
      </c>
      <c r="S102" s="31">
        <v>0</v>
      </c>
      <c r="T102" s="36">
        <v>0</v>
      </c>
      <c r="U102" s="31">
        <v>50.980978260869563</v>
      </c>
      <c r="V102" s="31">
        <v>0</v>
      </c>
      <c r="W102" s="36">
        <v>0</v>
      </c>
      <c r="X102" s="31">
        <v>0</v>
      </c>
      <c r="Y102" s="31">
        <v>0</v>
      </c>
      <c r="Z102" s="36" t="s">
        <v>1054</v>
      </c>
      <c r="AA102" s="31">
        <v>97.188043478260866</v>
      </c>
      <c r="AB102" s="31">
        <v>0</v>
      </c>
      <c r="AC102" s="36">
        <v>0</v>
      </c>
      <c r="AD102" s="31">
        <v>19.736413043478262</v>
      </c>
      <c r="AE102" s="31">
        <v>0</v>
      </c>
      <c r="AF102" s="36">
        <v>0</v>
      </c>
      <c r="AG102" s="31">
        <v>0</v>
      </c>
      <c r="AH102" s="31">
        <v>0</v>
      </c>
      <c r="AI102" s="36" t="s">
        <v>1054</v>
      </c>
      <c r="AJ102" t="s">
        <v>293</v>
      </c>
      <c r="AK102" s="37">
        <v>4</v>
      </c>
      <c r="AT102"/>
    </row>
    <row r="103" spans="1:46" x14ac:dyDescent="0.25">
      <c r="A103" t="s">
        <v>902</v>
      </c>
      <c r="B103" t="s">
        <v>483</v>
      </c>
      <c r="C103" t="s">
        <v>642</v>
      </c>
      <c r="D103" t="s">
        <v>809</v>
      </c>
      <c r="E103" s="31">
        <v>38.641304347826086</v>
      </c>
      <c r="F103" s="31">
        <v>158.6875</v>
      </c>
      <c r="G103" s="31">
        <v>0</v>
      </c>
      <c r="H103" s="36">
        <v>0</v>
      </c>
      <c r="I103" s="31">
        <v>25.225543478260867</v>
      </c>
      <c r="J103" s="31">
        <v>0</v>
      </c>
      <c r="K103" s="36">
        <v>0</v>
      </c>
      <c r="L103" s="31">
        <v>15.923913043478262</v>
      </c>
      <c r="M103" s="31">
        <v>0</v>
      </c>
      <c r="N103" s="36">
        <v>0</v>
      </c>
      <c r="O103" s="31">
        <v>4.7038043478260869</v>
      </c>
      <c r="P103" s="31">
        <v>0</v>
      </c>
      <c r="Q103" s="36">
        <v>0</v>
      </c>
      <c r="R103" s="31">
        <v>4.5978260869565215</v>
      </c>
      <c r="S103" s="31">
        <v>0</v>
      </c>
      <c r="T103" s="36">
        <v>0</v>
      </c>
      <c r="U103" s="31">
        <v>56.358695652173914</v>
      </c>
      <c r="V103" s="31">
        <v>0</v>
      </c>
      <c r="W103" s="36">
        <v>0</v>
      </c>
      <c r="X103" s="31">
        <v>12.027173913043478</v>
      </c>
      <c r="Y103" s="31">
        <v>0</v>
      </c>
      <c r="Z103" s="36">
        <v>0</v>
      </c>
      <c r="AA103" s="31">
        <v>59.684782608695649</v>
      </c>
      <c r="AB103" s="31">
        <v>0</v>
      </c>
      <c r="AC103" s="36">
        <v>0</v>
      </c>
      <c r="AD103" s="31">
        <v>5.3913043478260869</v>
      </c>
      <c r="AE103" s="31">
        <v>0</v>
      </c>
      <c r="AF103" s="36">
        <v>0</v>
      </c>
      <c r="AG103" s="31">
        <v>0</v>
      </c>
      <c r="AH103" s="31">
        <v>0</v>
      </c>
      <c r="AI103" s="36" t="s">
        <v>1054</v>
      </c>
      <c r="AJ103" t="s">
        <v>171</v>
      </c>
      <c r="AK103" s="37">
        <v>4</v>
      </c>
      <c r="AT103"/>
    </row>
    <row r="104" spans="1:46" x14ac:dyDescent="0.25">
      <c r="A104" t="s">
        <v>902</v>
      </c>
      <c r="B104" t="s">
        <v>609</v>
      </c>
      <c r="C104" t="s">
        <v>642</v>
      </c>
      <c r="D104" t="s">
        <v>809</v>
      </c>
      <c r="E104" s="31">
        <v>28.152173913043477</v>
      </c>
      <c r="F104" s="31">
        <v>101.96108695652174</v>
      </c>
      <c r="G104" s="31">
        <v>0</v>
      </c>
      <c r="H104" s="36">
        <v>0</v>
      </c>
      <c r="I104" s="31">
        <v>5.1548913043478262</v>
      </c>
      <c r="J104" s="31">
        <v>0</v>
      </c>
      <c r="K104" s="36">
        <v>0</v>
      </c>
      <c r="L104" s="31">
        <v>2.8940217391304346</v>
      </c>
      <c r="M104" s="31">
        <v>0</v>
      </c>
      <c r="N104" s="36">
        <v>0</v>
      </c>
      <c r="O104" s="31">
        <v>2.2608695652173911</v>
      </c>
      <c r="P104" s="31">
        <v>0</v>
      </c>
      <c r="Q104" s="36">
        <v>0</v>
      </c>
      <c r="R104" s="31">
        <v>0</v>
      </c>
      <c r="S104" s="31">
        <v>0</v>
      </c>
      <c r="T104" s="36" t="s">
        <v>1054</v>
      </c>
      <c r="U104" s="31">
        <v>20.702934782608693</v>
      </c>
      <c r="V104" s="31">
        <v>0</v>
      </c>
      <c r="W104" s="36">
        <v>0</v>
      </c>
      <c r="X104" s="31">
        <v>9.9945652173913047</v>
      </c>
      <c r="Y104" s="31">
        <v>0</v>
      </c>
      <c r="Z104" s="36">
        <v>0</v>
      </c>
      <c r="AA104" s="31">
        <v>66.108695652173907</v>
      </c>
      <c r="AB104" s="31">
        <v>0</v>
      </c>
      <c r="AC104" s="36">
        <v>0</v>
      </c>
      <c r="AD104" s="31">
        <v>0</v>
      </c>
      <c r="AE104" s="31">
        <v>0</v>
      </c>
      <c r="AF104" s="36" t="s">
        <v>1054</v>
      </c>
      <c r="AG104" s="31">
        <v>0</v>
      </c>
      <c r="AH104" s="31">
        <v>0</v>
      </c>
      <c r="AI104" s="36" t="s">
        <v>1054</v>
      </c>
      <c r="AJ104" t="s">
        <v>302</v>
      </c>
      <c r="AK104" s="37">
        <v>4</v>
      </c>
      <c r="AT104"/>
    </row>
    <row r="105" spans="1:46" x14ac:dyDescent="0.25">
      <c r="A105" t="s">
        <v>902</v>
      </c>
      <c r="B105" t="s">
        <v>419</v>
      </c>
      <c r="C105" t="s">
        <v>696</v>
      </c>
      <c r="D105" t="s">
        <v>848</v>
      </c>
      <c r="E105" s="31">
        <v>47.043478260869563</v>
      </c>
      <c r="F105" s="31">
        <v>120.91847826086956</v>
      </c>
      <c r="G105" s="31">
        <v>0</v>
      </c>
      <c r="H105" s="36">
        <v>0</v>
      </c>
      <c r="I105" s="31">
        <v>16.869565217391305</v>
      </c>
      <c r="J105" s="31">
        <v>0</v>
      </c>
      <c r="K105" s="36">
        <v>0</v>
      </c>
      <c r="L105" s="31">
        <v>14.364130434782609</v>
      </c>
      <c r="M105" s="31">
        <v>0</v>
      </c>
      <c r="N105" s="36">
        <v>0</v>
      </c>
      <c r="O105" s="31">
        <v>0</v>
      </c>
      <c r="P105" s="31">
        <v>0</v>
      </c>
      <c r="Q105" s="36" t="s">
        <v>1054</v>
      </c>
      <c r="R105" s="31">
        <v>2.5054347826086958</v>
      </c>
      <c r="S105" s="31">
        <v>0</v>
      </c>
      <c r="T105" s="36">
        <v>0</v>
      </c>
      <c r="U105" s="31">
        <v>42.888586956521742</v>
      </c>
      <c r="V105" s="31">
        <v>0</v>
      </c>
      <c r="W105" s="36">
        <v>0</v>
      </c>
      <c r="X105" s="31">
        <v>5.2744565217391308</v>
      </c>
      <c r="Y105" s="31">
        <v>0</v>
      </c>
      <c r="Z105" s="36">
        <v>0</v>
      </c>
      <c r="AA105" s="31">
        <v>55.885869565217391</v>
      </c>
      <c r="AB105" s="31">
        <v>0</v>
      </c>
      <c r="AC105" s="36">
        <v>0</v>
      </c>
      <c r="AD105" s="31">
        <v>0</v>
      </c>
      <c r="AE105" s="31">
        <v>0</v>
      </c>
      <c r="AF105" s="36" t="s">
        <v>1054</v>
      </c>
      <c r="AG105" s="31">
        <v>0</v>
      </c>
      <c r="AH105" s="31">
        <v>0</v>
      </c>
      <c r="AI105" s="36" t="s">
        <v>1054</v>
      </c>
      <c r="AJ105" t="s">
        <v>107</v>
      </c>
      <c r="AK105" s="37">
        <v>4</v>
      </c>
      <c r="AT105"/>
    </row>
    <row r="106" spans="1:46" x14ac:dyDescent="0.25">
      <c r="A106" t="s">
        <v>902</v>
      </c>
      <c r="B106" t="s">
        <v>335</v>
      </c>
      <c r="C106" t="s">
        <v>699</v>
      </c>
      <c r="D106" t="s">
        <v>801</v>
      </c>
      <c r="E106" s="31">
        <v>334.98913043478262</v>
      </c>
      <c r="F106" s="31">
        <v>1138.2790217391307</v>
      </c>
      <c r="G106" s="31">
        <v>148.44086956521738</v>
      </c>
      <c r="H106" s="36">
        <v>0.13040815716556081</v>
      </c>
      <c r="I106" s="31">
        <v>120.17663043478261</v>
      </c>
      <c r="J106" s="31">
        <v>0</v>
      </c>
      <c r="K106" s="36">
        <v>0</v>
      </c>
      <c r="L106" s="31">
        <v>87.915760869565219</v>
      </c>
      <c r="M106" s="31">
        <v>0</v>
      </c>
      <c r="N106" s="36">
        <v>0</v>
      </c>
      <c r="O106" s="31">
        <v>26.695652173913043</v>
      </c>
      <c r="P106" s="31">
        <v>0</v>
      </c>
      <c r="Q106" s="36">
        <v>0</v>
      </c>
      <c r="R106" s="31">
        <v>5.5652173913043477</v>
      </c>
      <c r="S106" s="31">
        <v>0</v>
      </c>
      <c r="T106" s="36">
        <v>0</v>
      </c>
      <c r="U106" s="31">
        <v>363.44826086956527</v>
      </c>
      <c r="V106" s="31">
        <v>66.412717391304355</v>
      </c>
      <c r="W106" s="36">
        <v>0.18272949561626498</v>
      </c>
      <c r="X106" s="31">
        <v>10.557065217391305</v>
      </c>
      <c r="Y106" s="31">
        <v>0</v>
      </c>
      <c r="Z106" s="36">
        <v>0</v>
      </c>
      <c r="AA106" s="31">
        <v>630.52369565217396</v>
      </c>
      <c r="AB106" s="31">
        <v>82.028152173913043</v>
      </c>
      <c r="AC106" s="36">
        <v>0.13009527277015068</v>
      </c>
      <c r="AD106" s="31">
        <v>13.573369565217391</v>
      </c>
      <c r="AE106" s="31">
        <v>0</v>
      </c>
      <c r="AF106" s="36">
        <v>0</v>
      </c>
      <c r="AG106" s="31">
        <v>0</v>
      </c>
      <c r="AH106" s="31">
        <v>0</v>
      </c>
      <c r="AI106" s="36" t="s">
        <v>1054</v>
      </c>
      <c r="AJ106" t="s">
        <v>22</v>
      </c>
      <c r="AK106" s="37">
        <v>4</v>
      </c>
      <c r="AT106"/>
    </row>
    <row r="107" spans="1:46" x14ac:dyDescent="0.25">
      <c r="A107" t="s">
        <v>902</v>
      </c>
      <c r="B107" t="s">
        <v>551</v>
      </c>
      <c r="C107" t="s">
        <v>673</v>
      </c>
      <c r="D107" t="s">
        <v>832</v>
      </c>
      <c r="E107" s="31">
        <v>74.456521739130437</v>
      </c>
      <c r="F107" s="31">
        <v>307.6270652173913</v>
      </c>
      <c r="G107" s="31">
        <v>43.978260869565219</v>
      </c>
      <c r="H107" s="36">
        <v>0.14295966071284083</v>
      </c>
      <c r="I107" s="31">
        <v>27.032608695652172</v>
      </c>
      <c r="J107" s="31">
        <v>2.1820652173913042</v>
      </c>
      <c r="K107" s="36">
        <v>8.0719742661841579E-2</v>
      </c>
      <c r="L107" s="31">
        <v>12.989130434782609</v>
      </c>
      <c r="M107" s="31">
        <v>2.1820652173913042</v>
      </c>
      <c r="N107" s="36">
        <v>0.16799163179916315</v>
      </c>
      <c r="O107" s="31">
        <v>9.1385869565217384</v>
      </c>
      <c r="P107" s="31">
        <v>0</v>
      </c>
      <c r="Q107" s="36">
        <v>0</v>
      </c>
      <c r="R107" s="31">
        <v>4.9048913043478262</v>
      </c>
      <c r="S107" s="31">
        <v>0</v>
      </c>
      <c r="T107" s="36">
        <v>0</v>
      </c>
      <c r="U107" s="31">
        <v>91.111413043478265</v>
      </c>
      <c r="V107" s="31">
        <v>3.6820652173913042</v>
      </c>
      <c r="W107" s="36">
        <v>4.0412776999015777E-2</v>
      </c>
      <c r="X107" s="31">
        <v>18.570652173913043</v>
      </c>
      <c r="Y107" s="31">
        <v>0</v>
      </c>
      <c r="Z107" s="36">
        <v>0</v>
      </c>
      <c r="AA107" s="31">
        <v>159.68956521739136</v>
      </c>
      <c r="AB107" s="31">
        <v>38.114130434782609</v>
      </c>
      <c r="AC107" s="36">
        <v>0.23867639931824239</v>
      </c>
      <c r="AD107" s="31">
        <v>11.222826086956522</v>
      </c>
      <c r="AE107" s="31">
        <v>0</v>
      </c>
      <c r="AF107" s="36">
        <v>0</v>
      </c>
      <c r="AG107" s="31">
        <v>0</v>
      </c>
      <c r="AH107" s="31">
        <v>0</v>
      </c>
      <c r="AI107" s="36" t="s">
        <v>1054</v>
      </c>
      <c r="AJ107" t="s">
        <v>242</v>
      </c>
      <c r="AK107" s="37">
        <v>4</v>
      </c>
      <c r="AT107"/>
    </row>
    <row r="108" spans="1:46" x14ac:dyDescent="0.25">
      <c r="A108" t="s">
        <v>902</v>
      </c>
      <c r="B108" t="s">
        <v>399</v>
      </c>
      <c r="C108" t="s">
        <v>625</v>
      </c>
      <c r="D108" t="s">
        <v>786</v>
      </c>
      <c r="E108" s="31">
        <v>68.521739130434781</v>
      </c>
      <c r="F108" s="31">
        <v>259.82880434782612</v>
      </c>
      <c r="G108" s="31">
        <v>0</v>
      </c>
      <c r="H108" s="36">
        <v>0</v>
      </c>
      <c r="I108" s="31">
        <v>33.344239130434786</v>
      </c>
      <c r="J108" s="31">
        <v>0</v>
      </c>
      <c r="K108" s="36">
        <v>0</v>
      </c>
      <c r="L108" s="31">
        <v>12.167173913043483</v>
      </c>
      <c r="M108" s="31">
        <v>0</v>
      </c>
      <c r="N108" s="36">
        <v>0</v>
      </c>
      <c r="O108" s="31">
        <v>15.872717391304352</v>
      </c>
      <c r="P108" s="31">
        <v>0</v>
      </c>
      <c r="Q108" s="36">
        <v>0</v>
      </c>
      <c r="R108" s="31">
        <v>5.3043478260869561</v>
      </c>
      <c r="S108" s="31">
        <v>0</v>
      </c>
      <c r="T108" s="36">
        <v>0</v>
      </c>
      <c r="U108" s="31">
        <v>98.053586956521741</v>
      </c>
      <c r="V108" s="31">
        <v>0</v>
      </c>
      <c r="W108" s="36">
        <v>0</v>
      </c>
      <c r="X108" s="31">
        <v>4.9080434782608711</v>
      </c>
      <c r="Y108" s="31">
        <v>0</v>
      </c>
      <c r="Z108" s="36">
        <v>0</v>
      </c>
      <c r="AA108" s="31">
        <v>116.90760869565217</v>
      </c>
      <c r="AB108" s="31">
        <v>0</v>
      </c>
      <c r="AC108" s="36">
        <v>0</v>
      </c>
      <c r="AD108" s="31">
        <v>6.6153260869565216</v>
      </c>
      <c r="AE108" s="31">
        <v>0</v>
      </c>
      <c r="AF108" s="36">
        <v>0</v>
      </c>
      <c r="AG108" s="31">
        <v>0</v>
      </c>
      <c r="AH108" s="31">
        <v>0</v>
      </c>
      <c r="AI108" s="36" t="s">
        <v>1054</v>
      </c>
      <c r="AJ108" t="s">
        <v>86</v>
      </c>
      <c r="AK108" s="37">
        <v>4</v>
      </c>
      <c r="AT108"/>
    </row>
    <row r="109" spans="1:46" x14ac:dyDescent="0.25">
      <c r="A109" t="s">
        <v>902</v>
      </c>
      <c r="B109" t="s">
        <v>392</v>
      </c>
      <c r="C109" t="s">
        <v>661</v>
      </c>
      <c r="D109" t="s">
        <v>843</v>
      </c>
      <c r="E109" s="31">
        <v>130.07608695652175</v>
      </c>
      <c r="F109" s="31">
        <v>419.46619565217395</v>
      </c>
      <c r="G109" s="31">
        <v>0</v>
      </c>
      <c r="H109" s="36">
        <v>0</v>
      </c>
      <c r="I109" s="31">
        <v>66.085217391304326</v>
      </c>
      <c r="J109" s="31">
        <v>0</v>
      </c>
      <c r="K109" s="36">
        <v>0</v>
      </c>
      <c r="L109" s="31">
        <v>37.325760869565208</v>
      </c>
      <c r="M109" s="31">
        <v>0</v>
      </c>
      <c r="N109" s="36">
        <v>0</v>
      </c>
      <c r="O109" s="31">
        <v>23.639891304347824</v>
      </c>
      <c r="P109" s="31">
        <v>0</v>
      </c>
      <c r="Q109" s="36">
        <v>0</v>
      </c>
      <c r="R109" s="31">
        <v>5.1195652173913047</v>
      </c>
      <c r="S109" s="31">
        <v>0</v>
      </c>
      <c r="T109" s="36">
        <v>0</v>
      </c>
      <c r="U109" s="31">
        <v>152.42663043478268</v>
      </c>
      <c r="V109" s="31">
        <v>0</v>
      </c>
      <c r="W109" s="36">
        <v>0</v>
      </c>
      <c r="X109" s="31">
        <v>4.5313043478260866</v>
      </c>
      <c r="Y109" s="31">
        <v>0</v>
      </c>
      <c r="Z109" s="36">
        <v>0</v>
      </c>
      <c r="AA109" s="31">
        <v>196.42304347826084</v>
      </c>
      <c r="AB109" s="31">
        <v>0</v>
      </c>
      <c r="AC109" s="36">
        <v>0</v>
      </c>
      <c r="AD109" s="31">
        <v>0</v>
      </c>
      <c r="AE109" s="31">
        <v>0</v>
      </c>
      <c r="AF109" s="36" t="s">
        <v>1054</v>
      </c>
      <c r="AG109" s="31">
        <v>0</v>
      </c>
      <c r="AH109" s="31">
        <v>0</v>
      </c>
      <c r="AI109" s="36" t="s">
        <v>1054</v>
      </c>
      <c r="AJ109" t="s">
        <v>79</v>
      </c>
      <c r="AK109" s="37">
        <v>4</v>
      </c>
      <c r="AT109"/>
    </row>
    <row r="110" spans="1:46" x14ac:dyDescent="0.25">
      <c r="A110" t="s">
        <v>902</v>
      </c>
      <c r="B110" t="s">
        <v>553</v>
      </c>
      <c r="C110" t="s">
        <v>713</v>
      </c>
      <c r="D110" t="s">
        <v>822</v>
      </c>
      <c r="E110" s="31">
        <v>58.173913043478258</v>
      </c>
      <c r="F110" s="31">
        <v>244.41771739130439</v>
      </c>
      <c r="G110" s="31">
        <v>0</v>
      </c>
      <c r="H110" s="36">
        <v>0</v>
      </c>
      <c r="I110" s="31">
        <v>40.530326086956507</v>
      </c>
      <c r="J110" s="31">
        <v>0</v>
      </c>
      <c r="K110" s="36">
        <v>0</v>
      </c>
      <c r="L110" s="31">
        <v>24.992391304347812</v>
      </c>
      <c r="M110" s="31">
        <v>0</v>
      </c>
      <c r="N110" s="36">
        <v>0</v>
      </c>
      <c r="O110" s="31">
        <v>10.49445652173913</v>
      </c>
      <c r="P110" s="31">
        <v>0</v>
      </c>
      <c r="Q110" s="36">
        <v>0</v>
      </c>
      <c r="R110" s="31">
        <v>5.0434782608695654</v>
      </c>
      <c r="S110" s="31">
        <v>0</v>
      </c>
      <c r="T110" s="36">
        <v>0</v>
      </c>
      <c r="U110" s="31">
        <v>55.851847826086946</v>
      </c>
      <c r="V110" s="31">
        <v>0</v>
      </c>
      <c r="W110" s="36">
        <v>0</v>
      </c>
      <c r="X110" s="31">
        <v>14.800978260869568</v>
      </c>
      <c r="Y110" s="31">
        <v>0</v>
      </c>
      <c r="Z110" s="36">
        <v>0</v>
      </c>
      <c r="AA110" s="31">
        <v>133.23456521739138</v>
      </c>
      <c r="AB110" s="31">
        <v>0</v>
      </c>
      <c r="AC110" s="36">
        <v>0</v>
      </c>
      <c r="AD110" s="31">
        <v>0</v>
      </c>
      <c r="AE110" s="31">
        <v>0</v>
      </c>
      <c r="AF110" s="36" t="s">
        <v>1054</v>
      </c>
      <c r="AG110" s="31">
        <v>0</v>
      </c>
      <c r="AH110" s="31">
        <v>0</v>
      </c>
      <c r="AI110" s="36" t="s">
        <v>1054</v>
      </c>
      <c r="AJ110" t="s">
        <v>245</v>
      </c>
      <c r="AK110" s="37">
        <v>4</v>
      </c>
      <c r="AT110"/>
    </row>
    <row r="111" spans="1:46" x14ac:dyDescent="0.25">
      <c r="A111" t="s">
        <v>902</v>
      </c>
      <c r="B111" t="s">
        <v>610</v>
      </c>
      <c r="C111" t="s">
        <v>659</v>
      </c>
      <c r="D111" t="s">
        <v>823</v>
      </c>
      <c r="E111" s="31">
        <v>27.510869565217391</v>
      </c>
      <c r="F111" s="31">
        <v>89.118478260869551</v>
      </c>
      <c r="G111" s="31">
        <v>0</v>
      </c>
      <c r="H111" s="36">
        <v>0</v>
      </c>
      <c r="I111" s="31">
        <v>15.247065217391302</v>
      </c>
      <c r="J111" s="31">
        <v>0</v>
      </c>
      <c r="K111" s="36">
        <v>0</v>
      </c>
      <c r="L111" s="31">
        <v>10.725326086956519</v>
      </c>
      <c r="M111" s="31">
        <v>0</v>
      </c>
      <c r="N111" s="36">
        <v>0</v>
      </c>
      <c r="O111" s="31">
        <v>0</v>
      </c>
      <c r="P111" s="31">
        <v>0</v>
      </c>
      <c r="Q111" s="36" t="s">
        <v>1054</v>
      </c>
      <c r="R111" s="31">
        <v>4.5217391304347823</v>
      </c>
      <c r="S111" s="31">
        <v>0</v>
      </c>
      <c r="T111" s="36">
        <v>0</v>
      </c>
      <c r="U111" s="31">
        <v>25.166521739130431</v>
      </c>
      <c r="V111" s="31">
        <v>0</v>
      </c>
      <c r="W111" s="36">
        <v>0</v>
      </c>
      <c r="X111" s="31">
        <v>4.8151086956521745</v>
      </c>
      <c r="Y111" s="31">
        <v>0</v>
      </c>
      <c r="Z111" s="36">
        <v>0</v>
      </c>
      <c r="AA111" s="31">
        <v>43.889782608695647</v>
      </c>
      <c r="AB111" s="31">
        <v>0</v>
      </c>
      <c r="AC111" s="36">
        <v>0</v>
      </c>
      <c r="AD111" s="31">
        <v>0</v>
      </c>
      <c r="AE111" s="31">
        <v>0</v>
      </c>
      <c r="AF111" s="36" t="s">
        <v>1054</v>
      </c>
      <c r="AG111" s="31">
        <v>0</v>
      </c>
      <c r="AH111" s="31">
        <v>0</v>
      </c>
      <c r="AI111" s="36" t="s">
        <v>1054</v>
      </c>
      <c r="AJ111" t="s">
        <v>303</v>
      </c>
      <c r="AK111" s="37">
        <v>4</v>
      </c>
      <c r="AT111"/>
    </row>
    <row r="112" spans="1:46" x14ac:dyDescent="0.25">
      <c r="A112" t="s">
        <v>902</v>
      </c>
      <c r="B112" t="s">
        <v>454</v>
      </c>
      <c r="C112" t="s">
        <v>731</v>
      </c>
      <c r="D112" t="s">
        <v>850</v>
      </c>
      <c r="E112" s="31">
        <v>51.413043478260867</v>
      </c>
      <c r="F112" s="31">
        <v>144.40760869565216</v>
      </c>
      <c r="G112" s="31">
        <v>0</v>
      </c>
      <c r="H112" s="36">
        <v>0</v>
      </c>
      <c r="I112" s="31">
        <v>21.380434782608695</v>
      </c>
      <c r="J112" s="31">
        <v>0</v>
      </c>
      <c r="K112" s="36">
        <v>0</v>
      </c>
      <c r="L112" s="31">
        <v>5.4918478260869561</v>
      </c>
      <c r="M112" s="31">
        <v>0</v>
      </c>
      <c r="N112" s="36">
        <v>0</v>
      </c>
      <c r="O112" s="31">
        <v>10.315217391304348</v>
      </c>
      <c r="P112" s="31">
        <v>0</v>
      </c>
      <c r="Q112" s="36">
        <v>0</v>
      </c>
      <c r="R112" s="31">
        <v>5.5733695652173916</v>
      </c>
      <c r="S112" s="31">
        <v>0</v>
      </c>
      <c r="T112" s="36">
        <v>0</v>
      </c>
      <c r="U112" s="31">
        <v>35.032608695652172</v>
      </c>
      <c r="V112" s="31">
        <v>0</v>
      </c>
      <c r="W112" s="36">
        <v>0</v>
      </c>
      <c r="X112" s="31">
        <v>0</v>
      </c>
      <c r="Y112" s="31">
        <v>0</v>
      </c>
      <c r="Z112" s="36" t="s">
        <v>1054</v>
      </c>
      <c r="AA112" s="31">
        <v>87.994565217391298</v>
      </c>
      <c r="AB112" s="31">
        <v>0</v>
      </c>
      <c r="AC112" s="36">
        <v>0</v>
      </c>
      <c r="AD112" s="31">
        <v>0</v>
      </c>
      <c r="AE112" s="31">
        <v>0</v>
      </c>
      <c r="AF112" s="36" t="s">
        <v>1054</v>
      </c>
      <c r="AG112" s="31">
        <v>0</v>
      </c>
      <c r="AH112" s="31">
        <v>0</v>
      </c>
      <c r="AI112" s="36" t="s">
        <v>1054</v>
      </c>
      <c r="AJ112" t="s">
        <v>142</v>
      </c>
      <c r="AK112" s="37">
        <v>4</v>
      </c>
      <c r="AT112"/>
    </row>
    <row r="113" spans="1:46" x14ac:dyDescent="0.25">
      <c r="A113" t="s">
        <v>902</v>
      </c>
      <c r="B113" t="s">
        <v>481</v>
      </c>
      <c r="C113" t="s">
        <v>740</v>
      </c>
      <c r="D113" t="s">
        <v>846</v>
      </c>
      <c r="E113" s="31">
        <v>33.619565217391305</v>
      </c>
      <c r="F113" s="31">
        <v>109.50152173913045</v>
      </c>
      <c r="G113" s="31">
        <v>0</v>
      </c>
      <c r="H113" s="36">
        <v>0</v>
      </c>
      <c r="I113" s="31">
        <v>16.518152173913045</v>
      </c>
      <c r="J113" s="31">
        <v>0</v>
      </c>
      <c r="K113" s="36">
        <v>0</v>
      </c>
      <c r="L113" s="31">
        <v>10.780000000000003</v>
      </c>
      <c r="M113" s="31">
        <v>0</v>
      </c>
      <c r="N113" s="36">
        <v>0</v>
      </c>
      <c r="O113" s="31">
        <v>0.22750000000000001</v>
      </c>
      <c r="P113" s="31">
        <v>0</v>
      </c>
      <c r="Q113" s="36">
        <v>0</v>
      </c>
      <c r="R113" s="31">
        <v>5.5106521739130434</v>
      </c>
      <c r="S113" s="31">
        <v>0</v>
      </c>
      <c r="T113" s="36">
        <v>0</v>
      </c>
      <c r="U113" s="31">
        <v>37.485543478260865</v>
      </c>
      <c r="V113" s="31">
        <v>0</v>
      </c>
      <c r="W113" s="36">
        <v>0</v>
      </c>
      <c r="X113" s="31">
        <v>5.0433695652173904</v>
      </c>
      <c r="Y113" s="31">
        <v>0</v>
      </c>
      <c r="Z113" s="36">
        <v>0</v>
      </c>
      <c r="AA113" s="31">
        <v>50.394456521739151</v>
      </c>
      <c r="AB113" s="31">
        <v>0</v>
      </c>
      <c r="AC113" s="36">
        <v>0</v>
      </c>
      <c r="AD113" s="31">
        <v>0.06</v>
      </c>
      <c r="AE113" s="31">
        <v>0</v>
      </c>
      <c r="AF113" s="36">
        <v>0</v>
      </c>
      <c r="AG113" s="31">
        <v>0</v>
      </c>
      <c r="AH113" s="31">
        <v>0</v>
      </c>
      <c r="AI113" s="36" t="s">
        <v>1054</v>
      </c>
      <c r="AJ113" t="s">
        <v>169</v>
      </c>
      <c r="AK113" s="37">
        <v>4</v>
      </c>
      <c r="AT113"/>
    </row>
    <row r="114" spans="1:46" x14ac:dyDescent="0.25">
      <c r="A114" t="s">
        <v>902</v>
      </c>
      <c r="B114" t="s">
        <v>547</v>
      </c>
      <c r="C114" t="s">
        <v>713</v>
      </c>
      <c r="D114" t="s">
        <v>822</v>
      </c>
      <c r="E114" s="31">
        <v>65.956521739130437</v>
      </c>
      <c r="F114" s="31">
        <v>242.54434782608698</v>
      </c>
      <c r="G114" s="31">
        <v>0.81521739130434778</v>
      </c>
      <c r="H114" s="36">
        <v>3.3611065300473957E-3</v>
      </c>
      <c r="I114" s="31">
        <v>36.926413043478263</v>
      </c>
      <c r="J114" s="31">
        <v>0.81521739130434778</v>
      </c>
      <c r="K114" s="36">
        <v>2.2076809636085867E-2</v>
      </c>
      <c r="L114" s="31">
        <v>20.073152173913044</v>
      </c>
      <c r="M114" s="31">
        <v>0.11956521739130435</v>
      </c>
      <c r="N114" s="36">
        <v>5.9564744169423789E-3</v>
      </c>
      <c r="O114" s="31">
        <v>11.391304347826088</v>
      </c>
      <c r="P114" s="31">
        <v>0.69565217391304346</v>
      </c>
      <c r="Q114" s="36">
        <v>6.1068702290076327E-2</v>
      </c>
      <c r="R114" s="31">
        <v>5.4619565217391308</v>
      </c>
      <c r="S114" s="31">
        <v>0</v>
      </c>
      <c r="T114" s="36">
        <v>0</v>
      </c>
      <c r="U114" s="31">
        <v>68.169456521739122</v>
      </c>
      <c r="V114" s="31">
        <v>0</v>
      </c>
      <c r="W114" s="36">
        <v>0</v>
      </c>
      <c r="X114" s="31">
        <v>9.7625000000000011</v>
      </c>
      <c r="Y114" s="31">
        <v>0</v>
      </c>
      <c r="Z114" s="36">
        <v>0</v>
      </c>
      <c r="AA114" s="31">
        <v>127.68597826086959</v>
      </c>
      <c r="AB114" s="31">
        <v>0</v>
      </c>
      <c r="AC114" s="36">
        <v>0</v>
      </c>
      <c r="AD114" s="31">
        <v>0</v>
      </c>
      <c r="AE114" s="31">
        <v>0</v>
      </c>
      <c r="AF114" s="36" t="s">
        <v>1054</v>
      </c>
      <c r="AG114" s="31">
        <v>0</v>
      </c>
      <c r="AH114" s="31">
        <v>0</v>
      </c>
      <c r="AI114" s="36" t="s">
        <v>1054</v>
      </c>
      <c r="AJ114" t="s">
        <v>237</v>
      </c>
      <c r="AK114" s="37">
        <v>4</v>
      </c>
      <c r="AT114"/>
    </row>
    <row r="115" spans="1:46" x14ac:dyDescent="0.25">
      <c r="A115" t="s">
        <v>902</v>
      </c>
      <c r="B115" t="s">
        <v>471</v>
      </c>
      <c r="C115" t="s">
        <v>653</v>
      </c>
      <c r="D115" t="s">
        <v>807</v>
      </c>
      <c r="E115" s="31">
        <v>82.760869565217391</v>
      </c>
      <c r="F115" s="31">
        <v>306.35358695652178</v>
      </c>
      <c r="G115" s="31">
        <v>13.293804347826086</v>
      </c>
      <c r="H115" s="36">
        <v>4.3393663119448853E-2</v>
      </c>
      <c r="I115" s="31">
        <v>75.076847826086961</v>
      </c>
      <c r="J115" s="31">
        <v>0</v>
      </c>
      <c r="K115" s="36">
        <v>0</v>
      </c>
      <c r="L115" s="31">
        <v>63.926630434782609</v>
      </c>
      <c r="M115" s="31">
        <v>0</v>
      </c>
      <c r="N115" s="36">
        <v>0</v>
      </c>
      <c r="O115" s="31">
        <v>6.4545652173913037</v>
      </c>
      <c r="P115" s="31">
        <v>0</v>
      </c>
      <c r="Q115" s="36">
        <v>0</v>
      </c>
      <c r="R115" s="31">
        <v>4.6956521739130439</v>
      </c>
      <c r="S115" s="31">
        <v>0</v>
      </c>
      <c r="T115" s="36">
        <v>0</v>
      </c>
      <c r="U115" s="31">
        <v>59.364130434782609</v>
      </c>
      <c r="V115" s="31">
        <v>0</v>
      </c>
      <c r="W115" s="36">
        <v>0</v>
      </c>
      <c r="X115" s="31">
        <v>5.4483695652173916</v>
      </c>
      <c r="Y115" s="31">
        <v>0</v>
      </c>
      <c r="Z115" s="36">
        <v>0</v>
      </c>
      <c r="AA115" s="31">
        <v>143.67891304347827</v>
      </c>
      <c r="AB115" s="31">
        <v>13.293804347826086</v>
      </c>
      <c r="AC115" s="36">
        <v>9.2524393915781392E-2</v>
      </c>
      <c r="AD115" s="31">
        <v>22.785326086956523</v>
      </c>
      <c r="AE115" s="31">
        <v>0</v>
      </c>
      <c r="AF115" s="36">
        <v>0</v>
      </c>
      <c r="AG115" s="31">
        <v>0</v>
      </c>
      <c r="AH115" s="31">
        <v>0</v>
      </c>
      <c r="AI115" s="36" t="s">
        <v>1054</v>
      </c>
      <c r="AJ115" t="s">
        <v>159</v>
      </c>
      <c r="AK115" s="37">
        <v>4</v>
      </c>
      <c r="AT115"/>
    </row>
    <row r="116" spans="1:46" x14ac:dyDescent="0.25">
      <c r="A116" t="s">
        <v>902</v>
      </c>
      <c r="B116" t="s">
        <v>443</v>
      </c>
      <c r="C116" t="s">
        <v>711</v>
      </c>
      <c r="D116" t="s">
        <v>813</v>
      </c>
      <c r="E116" s="31">
        <v>89.010869565217391</v>
      </c>
      <c r="F116" s="31">
        <v>310.99184782608694</v>
      </c>
      <c r="G116" s="31">
        <v>0</v>
      </c>
      <c r="H116" s="36">
        <v>0</v>
      </c>
      <c r="I116" s="31">
        <v>43.538043478260867</v>
      </c>
      <c r="J116" s="31">
        <v>0</v>
      </c>
      <c r="K116" s="36">
        <v>0</v>
      </c>
      <c r="L116" s="31">
        <v>27.269021739130434</v>
      </c>
      <c r="M116" s="31">
        <v>0</v>
      </c>
      <c r="N116" s="36">
        <v>0</v>
      </c>
      <c r="O116" s="31">
        <v>12.877717391304348</v>
      </c>
      <c r="P116" s="31">
        <v>0</v>
      </c>
      <c r="Q116" s="36">
        <v>0</v>
      </c>
      <c r="R116" s="31">
        <v>3.3913043478260869</v>
      </c>
      <c r="S116" s="31">
        <v>0</v>
      </c>
      <c r="T116" s="36">
        <v>0</v>
      </c>
      <c r="U116" s="31">
        <v>94.206521739130437</v>
      </c>
      <c r="V116" s="31">
        <v>0</v>
      </c>
      <c r="W116" s="36">
        <v>0</v>
      </c>
      <c r="X116" s="31">
        <v>4.1086956521739131</v>
      </c>
      <c r="Y116" s="31">
        <v>0</v>
      </c>
      <c r="Z116" s="36">
        <v>0</v>
      </c>
      <c r="AA116" s="31">
        <v>112.31521739130434</v>
      </c>
      <c r="AB116" s="31">
        <v>0</v>
      </c>
      <c r="AC116" s="36">
        <v>0</v>
      </c>
      <c r="AD116" s="31">
        <v>56.823369565217391</v>
      </c>
      <c r="AE116" s="31">
        <v>0</v>
      </c>
      <c r="AF116" s="36">
        <v>0</v>
      </c>
      <c r="AG116" s="31">
        <v>0</v>
      </c>
      <c r="AH116" s="31">
        <v>0</v>
      </c>
      <c r="AI116" s="36" t="s">
        <v>1054</v>
      </c>
      <c r="AJ116" t="s">
        <v>131</v>
      </c>
      <c r="AK116" s="37">
        <v>4</v>
      </c>
      <c r="AT116"/>
    </row>
    <row r="117" spans="1:46" x14ac:dyDescent="0.25">
      <c r="A117" t="s">
        <v>902</v>
      </c>
      <c r="B117" t="s">
        <v>491</v>
      </c>
      <c r="C117" t="s">
        <v>635</v>
      </c>
      <c r="D117" t="s">
        <v>772</v>
      </c>
      <c r="E117" s="31">
        <v>47.967391304347828</v>
      </c>
      <c r="F117" s="31">
        <v>159.62380434782608</v>
      </c>
      <c r="G117" s="31">
        <v>0</v>
      </c>
      <c r="H117" s="36">
        <v>0</v>
      </c>
      <c r="I117" s="31">
        <v>34.561847826086961</v>
      </c>
      <c r="J117" s="31">
        <v>0</v>
      </c>
      <c r="K117" s="36">
        <v>0</v>
      </c>
      <c r="L117" s="31">
        <v>15.090869565217393</v>
      </c>
      <c r="M117" s="31">
        <v>0</v>
      </c>
      <c r="N117" s="36">
        <v>0</v>
      </c>
      <c r="O117" s="31">
        <v>19.470978260869572</v>
      </c>
      <c r="P117" s="31">
        <v>0</v>
      </c>
      <c r="Q117" s="36">
        <v>0</v>
      </c>
      <c r="R117" s="31">
        <v>0</v>
      </c>
      <c r="S117" s="31">
        <v>0</v>
      </c>
      <c r="T117" s="36" t="s">
        <v>1054</v>
      </c>
      <c r="U117" s="31">
        <v>51.429130434782614</v>
      </c>
      <c r="V117" s="31">
        <v>0</v>
      </c>
      <c r="W117" s="36">
        <v>0</v>
      </c>
      <c r="X117" s="31">
        <v>0</v>
      </c>
      <c r="Y117" s="31">
        <v>0</v>
      </c>
      <c r="Z117" s="36" t="s">
        <v>1054</v>
      </c>
      <c r="AA117" s="31">
        <v>73.632826086956499</v>
      </c>
      <c r="AB117" s="31">
        <v>0</v>
      </c>
      <c r="AC117" s="36">
        <v>0</v>
      </c>
      <c r="AD117" s="31">
        <v>0</v>
      </c>
      <c r="AE117" s="31">
        <v>0</v>
      </c>
      <c r="AF117" s="36" t="s">
        <v>1054</v>
      </c>
      <c r="AG117" s="31">
        <v>0</v>
      </c>
      <c r="AH117" s="31">
        <v>0</v>
      </c>
      <c r="AI117" s="36" t="s">
        <v>1054</v>
      </c>
      <c r="AJ117" t="s">
        <v>179</v>
      </c>
      <c r="AK117" s="37">
        <v>4</v>
      </c>
      <c r="AT117"/>
    </row>
    <row r="118" spans="1:46" x14ac:dyDescent="0.25">
      <c r="A118" t="s">
        <v>902</v>
      </c>
      <c r="B118" t="s">
        <v>568</v>
      </c>
      <c r="C118" t="s">
        <v>666</v>
      </c>
      <c r="D118" t="s">
        <v>826</v>
      </c>
      <c r="E118" s="31">
        <v>64.195652173913047</v>
      </c>
      <c r="F118" s="31">
        <v>248.92891304347822</v>
      </c>
      <c r="G118" s="31">
        <v>0.86141304347826086</v>
      </c>
      <c r="H118" s="36">
        <v>3.4604780655905784E-3</v>
      </c>
      <c r="I118" s="31">
        <v>26.026739130434784</v>
      </c>
      <c r="J118" s="31">
        <v>0.86141304347826086</v>
      </c>
      <c r="K118" s="36">
        <v>3.3097232778998183E-2</v>
      </c>
      <c r="L118" s="31">
        <v>20.936739130434784</v>
      </c>
      <c r="M118" s="31">
        <v>0.10869565217391304</v>
      </c>
      <c r="N118" s="36">
        <v>5.1916227974540281E-3</v>
      </c>
      <c r="O118" s="31">
        <v>5.0900000000000007</v>
      </c>
      <c r="P118" s="31">
        <v>0.75271739130434778</v>
      </c>
      <c r="Q118" s="36">
        <v>0.14788160929358501</v>
      </c>
      <c r="R118" s="31">
        <v>0</v>
      </c>
      <c r="S118" s="31">
        <v>0</v>
      </c>
      <c r="T118" s="36" t="s">
        <v>1054</v>
      </c>
      <c r="U118" s="31">
        <v>38.120652173913037</v>
      </c>
      <c r="V118" s="31">
        <v>0</v>
      </c>
      <c r="W118" s="36">
        <v>0</v>
      </c>
      <c r="X118" s="31">
        <v>16.394239130434787</v>
      </c>
      <c r="Y118" s="31">
        <v>0</v>
      </c>
      <c r="Z118" s="36">
        <v>0</v>
      </c>
      <c r="AA118" s="31">
        <v>168.38728260869561</v>
      </c>
      <c r="AB118" s="31">
        <v>0</v>
      </c>
      <c r="AC118" s="36">
        <v>0</v>
      </c>
      <c r="AD118" s="31">
        <v>0</v>
      </c>
      <c r="AE118" s="31">
        <v>0</v>
      </c>
      <c r="AF118" s="36" t="s">
        <v>1054</v>
      </c>
      <c r="AG118" s="31">
        <v>0</v>
      </c>
      <c r="AH118" s="31">
        <v>0</v>
      </c>
      <c r="AI118" s="36" t="s">
        <v>1054</v>
      </c>
      <c r="AJ118" t="s">
        <v>260</v>
      </c>
      <c r="AK118" s="37">
        <v>4</v>
      </c>
      <c r="AT118"/>
    </row>
    <row r="119" spans="1:46" x14ac:dyDescent="0.25">
      <c r="A119" t="s">
        <v>902</v>
      </c>
      <c r="B119" t="s">
        <v>390</v>
      </c>
      <c r="C119" t="s">
        <v>693</v>
      </c>
      <c r="D119" t="s">
        <v>794</v>
      </c>
      <c r="E119" s="31">
        <v>57.293478260869563</v>
      </c>
      <c r="F119" s="31">
        <v>213.81521739130432</v>
      </c>
      <c r="G119" s="31">
        <v>0</v>
      </c>
      <c r="H119" s="36">
        <v>0</v>
      </c>
      <c r="I119" s="31">
        <v>26.5</v>
      </c>
      <c r="J119" s="31">
        <v>0</v>
      </c>
      <c r="K119" s="36">
        <v>0</v>
      </c>
      <c r="L119" s="31">
        <v>2.2934782608695654</v>
      </c>
      <c r="M119" s="31">
        <v>0</v>
      </c>
      <c r="N119" s="36">
        <v>0</v>
      </c>
      <c r="O119" s="31">
        <v>18.467391304347824</v>
      </c>
      <c r="P119" s="31">
        <v>0</v>
      </c>
      <c r="Q119" s="36">
        <v>0</v>
      </c>
      <c r="R119" s="31">
        <v>5.7391304347826084</v>
      </c>
      <c r="S119" s="31">
        <v>0</v>
      </c>
      <c r="T119" s="36">
        <v>0</v>
      </c>
      <c r="U119" s="31">
        <v>61.251847826086944</v>
      </c>
      <c r="V119" s="31">
        <v>0</v>
      </c>
      <c r="W119" s="36">
        <v>0</v>
      </c>
      <c r="X119" s="31">
        <v>4.6451086956521719</v>
      </c>
      <c r="Y119" s="31">
        <v>0</v>
      </c>
      <c r="Z119" s="36">
        <v>0</v>
      </c>
      <c r="AA119" s="31">
        <v>121.41826086956522</v>
      </c>
      <c r="AB119" s="31">
        <v>0</v>
      </c>
      <c r="AC119" s="36">
        <v>0</v>
      </c>
      <c r="AD119" s="31">
        <v>0</v>
      </c>
      <c r="AE119" s="31">
        <v>0</v>
      </c>
      <c r="AF119" s="36" t="s">
        <v>1054</v>
      </c>
      <c r="AG119" s="31">
        <v>0</v>
      </c>
      <c r="AH119" s="31">
        <v>0</v>
      </c>
      <c r="AI119" s="36" t="s">
        <v>1054</v>
      </c>
      <c r="AJ119" t="s">
        <v>77</v>
      </c>
      <c r="AK119" s="37">
        <v>4</v>
      </c>
      <c r="AT119"/>
    </row>
    <row r="120" spans="1:46" x14ac:dyDescent="0.25">
      <c r="A120" t="s">
        <v>902</v>
      </c>
      <c r="B120" t="s">
        <v>438</v>
      </c>
      <c r="C120" t="s">
        <v>613</v>
      </c>
      <c r="D120" t="s">
        <v>798</v>
      </c>
      <c r="E120" s="31">
        <v>79.760869565217391</v>
      </c>
      <c r="F120" s="31">
        <v>234.655</v>
      </c>
      <c r="G120" s="31">
        <v>0</v>
      </c>
      <c r="H120" s="36">
        <v>0</v>
      </c>
      <c r="I120" s="31">
        <v>51.165869565217392</v>
      </c>
      <c r="J120" s="31">
        <v>0</v>
      </c>
      <c r="K120" s="36">
        <v>0</v>
      </c>
      <c r="L120" s="31">
        <v>31.687608695652177</v>
      </c>
      <c r="M120" s="31">
        <v>0</v>
      </c>
      <c r="N120" s="36">
        <v>0</v>
      </c>
      <c r="O120" s="31">
        <v>13.739130434782609</v>
      </c>
      <c r="P120" s="31">
        <v>0</v>
      </c>
      <c r="Q120" s="36">
        <v>0</v>
      </c>
      <c r="R120" s="31">
        <v>5.7391304347826084</v>
      </c>
      <c r="S120" s="31">
        <v>0</v>
      </c>
      <c r="T120" s="36">
        <v>0</v>
      </c>
      <c r="U120" s="31">
        <v>37.906086956521747</v>
      </c>
      <c r="V120" s="31">
        <v>0</v>
      </c>
      <c r="W120" s="36">
        <v>0</v>
      </c>
      <c r="X120" s="31">
        <v>0</v>
      </c>
      <c r="Y120" s="31">
        <v>0</v>
      </c>
      <c r="Z120" s="36" t="s">
        <v>1054</v>
      </c>
      <c r="AA120" s="31">
        <v>103.26554347826087</v>
      </c>
      <c r="AB120" s="31">
        <v>0</v>
      </c>
      <c r="AC120" s="36">
        <v>0</v>
      </c>
      <c r="AD120" s="31">
        <v>42.317500000000003</v>
      </c>
      <c r="AE120" s="31">
        <v>0</v>
      </c>
      <c r="AF120" s="36">
        <v>0</v>
      </c>
      <c r="AG120" s="31">
        <v>0</v>
      </c>
      <c r="AH120" s="31">
        <v>0</v>
      </c>
      <c r="AI120" s="36" t="s">
        <v>1054</v>
      </c>
      <c r="AJ120" t="s">
        <v>126</v>
      </c>
      <c r="AK120" s="37">
        <v>4</v>
      </c>
      <c r="AT120"/>
    </row>
    <row r="121" spans="1:46" x14ac:dyDescent="0.25">
      <c r="A121" t="s">
        <v>902</v>
      </c>
      <c r="B121" t="s">
        <v>555</v>
      </c>
      <c r="C121" t="s">
        <v>653</v>
      </c>
      <c r="D121" t="s">
        <v>807</v>
      </c>
      <c r="E121" s="31">
        <v>80.663043478260875</v>
      </c>
      <c r="F121" s="31">
        <v>265.36141304347825</v>
      </c>
      <c r="G121" s="31">
        <v>0</v>
      </c>
      <c r="H121" s="36">
        <v>0</v>
      </c>
      <c r="I121" s="31">
        <v>24.888586956521742</v>
      </c>
      <c r="J121" s="31">
        <v>0</v>
      </c>
      <c r="K121" s="36">
        <v>0</v>
      </c>
      <c r="L121" s="31">
        <v>12.801630434782609</v>
      </c>
      <c r="M121" s="31">
        <v>0</v>
      </c>
      <c r="N121" s="36">
        <v>0</v>
      </c>
      <c r="O121" s="31">
        <v>8.1739130434782616</v>
      </c>
      <c r="P121" s="31">
        <v>0</v>
      </c>
      <c r="Q121" s="36">
        <v>0</v>
      </c>
      <c r="R121" s="31">
        <v>3.9130434782608696</v>
      </c>
      <c r="S121" s="31">
        <v>0</v>
      </c>
      <c r="T121" s="36">
        <v>0</v>
      </c>
      <c r="U121" s="31">
        <v>77.130434782608702</v>
      </c>
      <c r="V121" s="31">
        <v>0</v>
      </c>
      <c r="W121" s="36">
        <v>0</v>
      </c>
      <c r="X121" s="31">
        <v>10.826086956521738</v>
      </c>
      <c r="Y121" s="31">
        <v>0</v>
      </c>
      <c r="Z121" s="36">
        <v>0</v>
      </c>
      <c r="AA121" s="31">
        <v>152.51630434782609</v>
      </c>
      <c r="AB121" s="31">
        <v>0</v>
      </c>
      <c r="AC121" s="36">
        <v>0</v>
      </c>
      <c r="AD121" s="31">
        <v>0</v>
      </c>
      <c r="AE121" s="31">
        <v>0</v>
      </c>
      <c r="AF121" s="36" t="s">
        <v>1054</v>
      </c>
      <c r="AG121" s="31">
        <v>0</v>
      </c>
      <c r="AH121" s="31">
        <v>0</v>
      </c>
      <c r="AI121" s="36" t="s">
        <v>1054</v>
      </c>
      <c r="AJ121" t="s">
        <v>247</v>
      </c>
      <c r="AK121" s="37">
        <v>4</v>
      </c>
      <c r="AT121"/>
    </row>
    <row r="122" spans="1:46" x14ac:dyDescent="0.25">
      <c r="A122" t="s">
        <v>902</v>
      </c>
      <c r="B122" t="s">
        <v>550</v>
      </c>
      <c r="C122" t="s">
        <v>713</v>
      </c>
      <c r="D122" t="s">
        <v>822</v>
      </c>
      <c r="E122" s="31">
        <v>78.782608695652172</v>
      </c>
      <c r="F122" s="31">
        <v>313.09782608695656</v>
      </c>
      <c r="G122" s="31">
        <v>5.5706521739130439</v>
      </c>
      <c r="H122" s="36">
        <v>1.779204999132095E-2</v>
      </c>
      <c r="I122" s="31">
        <v>62.521739130434788</v>
      </c>
      <c r="J122" s="31">
        <v>0.10597826086956522</v>
      </c>
      <c r="K122" s="36">
        <v>1.6950625869262864E-3</v>
      </c>
      <c r="L122" s="31">
        <v>42.842391304347828</v>
      </c>
      <c r="M122" s="31">
        <v>4.0760869565217392E-2</v>
      </c>
      <c r="N122" s="36">
        <v>9.5141443612837748E-4</v>
      </c>
      <c r="O122" s="31">
        <v>15.320652173913043</v>
      </c>
      <c r="P122" s="31">
        <v>6.5217391304347824E-2</v>
      </c>
      <c r="Q122" s="36">
        <v>4.2568286626463283E-3</v>
      </c>
      <c r="R122" s="31">
        <v>4.3586956521739131</v>
      </c>
      <c r="S122" s="31">
        <v>0</v>
      </c>
      <c r="T122" s="36">
        <v>0</v>
      </c>
      <c r="U122" s="31">
        <v>36.519021739130437</v>
      </c>
      <c r="V122" s="31">
        <v>2.5135869565217392</v>
      </c>
      <c r="W122" s="36">
        <v>6.8829526006399286E-2</v>
      </c>
      <c r="X122" s="31">
        <v>16.163043478260871</v>
      </c>
      <c r="Y122" s="31">
        <v>0</v>
      </c>
      <c r="Z122" s="36">
        <v>0</v>
      </c>
      <c r="AA122" s="31">
        <v>167.79891304347825</v>
      </c>
      <c r="AB122" s="31">
        <v>2.9510869565217392</v>
      </c>
      <c r="AC122" s="36">
        <v>1.7587044534412958E-2</v>
      </c>
      <c r="AD122" s="31">
        <v>30.095108695652176</v>
      </c>
      <c r="AE122" s="31">
        <v>0</v>
      </c>
      <c r="AF122" s="36">
        <v>0</v>
      </c>
      <c r="AG122" s="31">
        <v>0</v>
      </c>
      <c r="AH122" s="31">
        <v>0</v>
      </c>
      <c r="AI122" s="36" t="s">
        <v>1054</v>
      </c>
      <c r="AJ122" t="s">
        <v>241</v>
      </c>
      <c r="AK122" s="37">
        <v>4</v>
      </c>
      <c r="AT122"/>
    </row>
    <row r="123" spans="1:46" x14ac:dyDescent="0.25">
      <c r="A123" t="s">
        <v>902</v>
      </c>
      <c r="B123" t="s">
        <v>413</v>
      </c>
      <c r="C123" t="s">
        <v>679</v>
      </c>
      <c r="D123" t="s">
        <v>766</v>
      </c>
      <c r="E123" s="31">
        <v>108.5</v>
      </c>
      <c r="F123" s="31">
        <v>377.08663043478259</v>
      </c>
      <c r="G123" s="31">
        <v>1.0869565217391304E-2</v>
      </c>
      <c r="H123" s="36">
        <v>2.8825114284371859E-5</v>
      </c>
      <c r="I123" s="31">
        <v>56.617717391304353</v>
      </c>
      <c r="J123" s="31">
        <v>0</v>
      </c>
      <c r="K123" s="36">
        <v>0</v>
      </c>
      <c r="L123" s="31">
        <v>36.585108695652181</v>
      </c>
      <c r="M123" s="31">
        <v>0</v>
      </c>
      <c r="N123" s="36">
        <v>0</v>
      </c>
      <c r="O123" s="31">
        <v>14.554347826086957</v>
      </c>
      <c r="P123" s="31">
        <v>0</v>
      </c>
      <c r="Q123" s="36">
        <v>0</v>
      </c>
      <c r="R123" s="31">
        <v>5.4782608695652177</v>
      </c>
      <c r="S123" s="31">
        <v>0</v>
      </c>
      <c r="T123" s="36">
        <v>0</v>
      </c>
      <c r="U123" s="31">
        <v>81.778152173913028</v>
      </c>
      <c r="V123" s="31">
        <v>0</v>
      </c>
      <c r="W123" s="36">
        <v>0</v>
      </c>
      <c r="X123" s="31">
        <v>16.436413043478268</v>
      </c>
      <c r="Y123" s="31">
        <v>1.0869565217391304E-2</v>
      </c>
      <c r="Z123" s="36">
        <v>6.6131005521938931E-4</v>
      </c>
      <c r="AA123" s="31">
        <v>222.25434782608698</v>
      </c>
      <c r="AB123" s="31">
        <v>0</v>
      </c>
      <c r="AC123" s="36">
        <v>0</v>
      </c>
      <c r="AD123" s="31">
        <v>0</v>
      </c>
      <c r="AE123" s="31">
        <v>0</v>
      </c>
      <c r="AF123" s="36" t="s">
        <v>1054</v>
      </c>
      <c r="AG123" s="31">
        <v>0</v>
      </c>
      <c r="AH123" s="31">
        <v>0</v>
      </c>
      <c r="AI123" s="36" t="s">
        <v>1054</v>
      </c>
      <c r="AJ123" t="s">
        <v>101</v>
      </c>
      <c r="AK123" s="37">
        <v>4</v>
      </c>
      <c r="AT123"/>
    </row>
    <row r="124" spans="1:46" x14ac:dyDescent="0.25">
      <c r="A124" t="s">
        <v>902</v>
      </c>
      <c r="B124" t="s">
        <v>309</v>
      </c>
      <c r="C124" t="s">
        <v>760</v>
      </c>
      <c r="D124" t="s">
        <v>766</v>
      </c>
      <c r="E124" s="31">
        <v>147.15217391304347</v>
      </c>
      <c r="F124" s="31">
        <v>606.69489130434783</v>
      </c>
      <c r="G124" s="31">
        <v>0.20108695652173914</v>
      </c>
      <c r="H124" s="36">
        <v>3.3144659598075319E-4</v>
      </c>
      <c r="I124" s="31">
        <v>69.771739130434796</v>
      </c>
      <c r="J124" s="31">
        <v>0.20108695652173914</v>
      </c>
      <c r="K124" s="36">
        <v>2.8820688580775819E-3</v>
      </c>
      <c r="L124" s="31">
        <v>44.391304347826086</v>
      </c>
      <c r="M124" s="31">
        <v>0.20108695652173914</v>
      </c>
      <c r="N124" s="36">
        <v>4.5298726738491673E-3</v>
      </c>
      <c r="O124" s="31">
        <v>19.728260869565219</v>
      </c>
      <c r="P124" s="31">
        <v>0</v>
      </c>
      <c r="Q124" s="36">
        <v>0</v>
      </c>
      <c r="R124" s="31">
        <v>5.6521739130434785</v>
      </c>
      <c r="S124" s="31">
        <v>0</v>
      </c>
      <c r="T124" s="36">
        <v>0</v>
      </c>
      <c r="U124" s="31">
        <v>136.08152173913044</v>
      </c>
      <c r="V124" s="31">
        <v>0</v>
      </c>
      <c r="W124" s="36">
        <v>0</v>
      </c>
      <c r="X124" s="31">
        <v>27.373586956521738</v>
      </c>
      <c r="Y124" s="31">
        <v>0</v>
      </c>
      <c r="Z124" s="36">
        <v>0</v>
      </c>
      <c r="AA124" s="31">
        <v>373.46804347826082</v>
      </c>
      <c r="AB124" s="31">
        <v>0</v>
      </c>
      <c r="AC124" s="36">
        <v>0</v>
      </c>
      <c r="AD124" s="31">
        <v>0</v>
      </c>
      <c r="AE124" s="31">
        <v>0</v>
      </c>
      <c r="AF124" s="36" t="s">
        <v>1054</v>
      </c>
      <c r="AG124" s="31">
        <v>0</v>
      </c>
      <c r="AH124" s="31">
        <v>0</v>
      </c>
      <c r="AI124" s="36" t="s">
        <v>1054</v>
      </c>
      <c r="AJ124" t="s">
        <v>244</v>
      </c>
      <c r="AK124" s="37">
        <v>4</v>
      </c>
      <c r="AT124"/>
    </row>
    <row r="125" spans="1:46" x14ac:dyDescent="0.25">
      <c r="A125" t="s">
        <v>902</v>
      </c>
      <c r="B125" t="s">
        <v>382</v>
      </c>
      <c r="C125" t="s">
        <v>683</v>
      </c>
      <c r="D125" t="s">
        <v>779</v>
      </c>
      <c r="E125" s="31">
        <v>10.217391304347826</v>
      </c>
      <c r="F125" s="31">
        <v>98.000108695652159</v>
      </c>
      <c r="G125" s="31">
        <v>0</v>
      </c>
      <c r="H125" s="36">
        <v>0</v>
      </c>
      <c r="I125" s="31">
        <v>26.314021739130432</v>
      </c>
      <c r="J125" s="31">
        <v>0</v>
      </c>
      <c r="K125" s="36">
        <v>0</v>
      </c>
      <c r="L125" s="31">
        <v>26.314021739130432</v>
      </c>
      <c r="M125" s="31">
        <v>0</v>
      </c>
      <c r="N125" s="36">
        <v>0</v>
      </c>
      <c r="O125" s="31">
        <v>0</v>
      </c>
      <c r="P125" s="31">
        <v>0</v>
      </c>
      <c r="Q125" s="36" t="s">
        <v>1054</v>
      </c>
      <c r="R125" s="31">
        <v>0</v>
      </c>
      <c r="S125" s="31">
        <v>0</v>
      </c>
      <c r="T125" s="36" t="s">
        <v>1054</v>
      </c>
      <c r="U125" s="31">
        <v>37.25826086956522</v>
      </c>
      <c r="V125" s="31">
        <v>0</v>
      </c>
      <c r="W125" s="36">
        <v>0</v>
      </c>
      <c r="X125" s="31">
        <v>0</v>
      </c>
      <c r="Y125" s="31">
        <v>0</v>
      </c>
      <c r="Z125" s="36" t="s">
        <v>1054</v>
      </c>
      <c r="AA125" s="31">
        <v>34.427826086956507</v>
      </c>
      <c r="AB125" s="31">
        <v>0</v>
      </c>
      <c r="AC125" s="36">
        <v>0</v>
      </c>
      <c r="AD125" s="31">
        <v>0</v>
      </c>
      <c r="AE125" s="31">
        <v>0</v>
      </c>
      <c r="AF125" s="36" t="s">
        <v>1054</v>
      </c>
      <c r="AG125" s="31">
        <v>0</v>
      </c>
      <c r="AH125" s="31">
        <v>0</v>
      </c>
      <c r="AI125" s="36" t="s">
        <v>1054</v>
      </c>
      <c r="AJ125" t="s">
        <v>69</v>
      </c>
      <c r="AK125" s="37">
        <v>4</v>
      </c>
      <c r="AT125"/>
    </row>
    <row r="126" spans="1:46" x14ac:dyDescent="0.25">
      <c r="A126" t="s">
        <v>902</v>
      </c>
      <c r="B126" t="s">
        <v>504</v>
      </c>
      <c r="C126" t="s">
        <v>618</v>
      </c>
      <c r="D126" t="s">
        <v>775</v>
      </c>
      <c r="E126" s="31">
        <v>43.391304347826086</v>
      </c>
      <c r="F126" s="31">
        <v>157.07445652173917</v>
      </c>
      <c r="G126" s="31">
        <v>0</v>
      </c>
      <c r="H126" s="36">
        <v>0</v>
      </c>
      <c r="I126" s="31">
        <v>21.190217391304351</v>
      </c>
      <c r="J126" s="31">
        <v>0</v>
      </c>
      <c r="K126" s="36">
        <v>0</v>
      </c>
      <c r="L126" s="31">
        <v>16.538043478260871</v>
      </c>
      <c r="M126" s="31">
        <v>0</v>
      </c>
      <c r="N126" s="36">
        <v>0</v>
      </c>
      <c r="O126" s="31">
        <v>0</v>
      </c>
      <c r="P126" s="31">
        <v>0</v>
      </c>
      <c r="Q126" s="36" t="s">
        <v>1054</v>
      </c>
      <c r="R126" s="31">
        <v>4.6521739130434785</v>
      </c>
      <c r="S126" s="31">
        <v>0</v>
      </c>
      <c r="T126" s="36">
        <v>0</v>
      </c>
      <c r="U126" s="31">
        <v>35.625</v>
      </c>
      <c r="V126" s="31">
        <v>0</v>
      </c>
      <c r="W126" s="36">
        <v>0</v>
      </c>
      <c r="X126" s="31">
        <v>0</v>
      </c>
      <c r="Y126" s="31">
        <v>0</v>
      </c>
      <c r="Z126" s="36" t="s">
        <v>1054</v>
      </c>
      <c r="AA126" s="31">
        <v>100.25923913043481</v>
      </c>
      <c r="AB126" s="31">
        <v>0</v>
      </c>
      <c r="AC126" s="36">
        <v>0</v>
      </c>
      <c r="AD126" s="31">
        <v>0</v>
      </c>
      <c r="AE126" s="31">
        <v>0</v>
      </c>
      <c r="AF126" s="36" t="s">
        <v>1054</v>
      </c>
      <c r="AG126" s="31">
        <v>0</v>
      </c>
      <c r="AH126" s="31">
        <v>0</v>
      </c>
      <c r="AI126" s="36" t="s">
        <v>1054</v>
      </c>
      <c r="AJ126" t="s">
        <v>193</v>
      </c>
      <c r="AK126" s="37">
        <v>4</v>
      </c>
      <c r="AT126"/>
    </row>
    <row r="127" spans="1:46" x14ac:dyDescent="0.25">
      <c r="A127" t="s">
        <v>902</v>
      </c>
      <c r="B127" t="s">
        <v>476</v>
      </c>
      <c r="C127" t="s">
        <v>685</v>
      </c>
      <c r="D127" t="s">
        <v>776</v>
      </c>
      <c r="E127" s="31">
        <v>90.717391304347828</v>
      </c>
      <c r="F127" s="31">
        <v>278.44836956521738</v>
      </c>
      <c r="G127" s="31">
        <v>0</v>
      </c>
      <c r="H127" s="36">
        <v>0</v>
      </c>
      <c r="I127" s="31">
        <v>33.875</v>
      </c>
      <c r="J127" s="31">
        <v>0</v>
      </c>
      <c r="K127" s="36">
        <v>0</v>
      </c>
      <c r="L127" s="31">
        <v>20.839673913043477</v>
      </c>
      <c r="M127" s="31">
        <v>0</v>
      </c>
      <c r="N127" s="36">
        <v>0</v>
      </c>
      <c r="O127" s="31">
        <v>6.9782608695652177</v>
      </c>
      <c r="P127" s="31">
        <v>0</v>
      </c>
      <c r="Q127" s="36">
        <v>0</v>
      </c>
      <c r="R127" s="31">
        <v>6.0570652173913047</v>
      </c>
      <c r="S127" s="31">
        <v>0</v>
      </c>
      <c r="T127" s="36">
        <v>0</v>
      </c>
      <c r="U127" s="31">
        <v>83.323369565217391</v>
      </c>
      <c r="V127" s="31">
        <v>0</v>
      </c>
      <c r="W127" s="36">
        <v>0</v>
      </c>
      <c r="X127" s="31">
        <v>4.9375</v>
      </c>
      <c r="Y127" s="31">
        <v>0</v>
      </c>
      <c r="Z127" s="36">
        <v>0</v>
      </c>
      <c r="AA127" s="31">
        <v>156.3125</v>
      </c>
      <c r="AB127" s="31">
        <v>0</v>
      </c>
      <c r="AC127" s="36">
        <v>0</v>
      </c>
      <c r="AD127" s="31">
        <v>0</v>
      </c>
      <c r="AE127" s="31">
        <v>0</v>
      </c>
      <c r="AF127" s="36" t="s">
        <v>1054</v>
      </c>
      <c r="AG127" s="31">
        <v>0</v>
      </c>
      <c r="AH127" s="31">
        <v>0</v>
      </c>
      <c r="AI127" s="36" t="s">
        <v>1054</v>
      </c>
      <c r="AJ127" t="s">
        <v>164</v>
      </c>
      <c r="AK127" s="37">
        <v>4</v>
      </c>
      <c r="AT127"/>
    </row>
    <row r="128" spans="1:46" x14ac:dyDescent="0.25">
      <c r="A128" t="s">
        <v>902</v>
      </c>
      <c r="B128" t="s">
        <v>599</v>
      </c>
      <c r="C128" t="s">
        <v>624</v>
      </c>
      <c r="D128" t="s">
        <v>827</v>
      </c>
      <c r="E128" s="31">
        <v>54.402173913043477</v>
      </c>
      <c r="F128" s="31">
        <v>177.67923913043478</v>
      </c>
      <c r="G128" s="31">
        <v>70.72</v>
      </c>
      <c r="H128" s="36">
        <v>0.39802061482312107</v>
      </c>
      <c r="I128" s="31">
        <v>34.58945652173913</v>
      </c>
      <c r="J128" s="31">
        <v>14.35304347826087</v>
      </c>
      <c r="K128" s="36">
        <v>0.41495429305864129</v>
      </c>
      <c r="L128" s="31">
        <v>20.842173913043474</v>
      </c>
      <c r="M128" s="31">
        <v>14.35304347826087</v>
      </c>
      <c r="N128" s="36">
        <v>0.68865385818887304</v>
      </c>
      <c r="O128" s="31">
        <v>8.9211956521739122</v>
      </c>
      <c r="P128" s="31">
        <v>0</v>
      </c>
      <c r="Q128" s="36">
        <v>0</v>
      </c>
      <c r="R128" s="31">
        <v>4.8260869565217392</v>
      </c>
      <c r="S128" s="31">
        <v>0</v>
      </c>
      <c r="T128" s="36">
        <v>0</v>
      </c>
      <c r="U128" s="31">
        <v>30.208586956521739</v>
      </c>
      <c r="V128" s="31">
        <v>8.659673913043477</v>
      </c>
      <c r="W128" s="36">
        <v>0.28666266070329843</v>
      </c>
      <c r="X128" s="31">
        <v>0</v>
      </c>
      <c r="Y128" s="31">
        <v>0</v>
      </c>
      <c r="Z128" s="36" t="s">
        <v>1054</v>
      </c>
      <c r="AA128" s="31">
        <v>112.88119565217391</v>
      </c>
      <c r="AB128" s="31">
        <v>47.707282608695657</v>
      </c>
      <c r="AC128" s="36">
        <v>0.42263268326549558</v>
      </c>
      <c r="AD128" s="31">
        <v>0</v>
      </c>
      <c r="AE128" s="31">
        <v>0</v>
      </c>
      <c r="AF128" s="36" t="s">
        <v>1054</v>
      </c>
      <c r="AG128" s="31">
        <v>0</v>
      </c>
      <c r="AH128" s="31">
        <v>0</v>
      </c>
      <c r="AI128" s="36" t="s">
        <v>1054</v>
      </c>
      <c r="AJ128" t="s">
        <v>292</v>
      </c>
      <c r="AK128" s="37">
        <v>4</v>
      </c>
      <c r="AT128"/>
    </row>
    <row r="129" spans="1:46" x14ac:dyDescent="0.25">
      <c r="A129" t="s">
        <v>902</v>
      </c>
      <c r="B129" t="s">
        <v>473</v>
      </c>
      <c r="C129" t="s">
        <v>677</v>
      </c>
      <c r="D129" t="s">
        <v>767</v>
      </c>
      <c r="E129" s="31">
        <v>31.021739130434781</v>
      </c>
      <c r="F129" s="31">
        <v>118.23630434782611</v>
      </c>
      <c r="G129" s="31">
        <v>0</v>
      </c>
      <c r="H129" s="36">
        <v>0</v>
      </c>
      <c r="I129" s="31">
        <v>16.277717391304346</v>
      </c>
      <c r="J129" s="31">
        <v>0</v>
      </c>
      <c r="K129" s="36">
        <v>0</v>
      </c>
      <c r="L129" s="31">
        <v>11.23423913043478</v>
      </c>
      <c r="M129" s="31">
        <v>0</v>
      </c>
      <c r="N129" s="36">
        <v>0</v>
      </c>
      <c r="O129" s="31">
        <v>0</v>
      </c>
      <c r="P129" s="31">
        <v>0</v>
      </c>
      <c r="Q129" s="36" t="s">
        <v>1054</v>
      </c>
      <c r="R129" s="31">
        <v>5.0434782608695654</v>
      </c>
      <c r="S129" s="31">
        <v>0</v>
      </c>
      <c r="T129" s="36">
        <v>0</v>
      </c>
      <c r="U129" s="31">
        <v>41.083152173913057</v>
      </c>
      <c r="V129" s="31">
        <v>0</v>
      </c>
      <c r="W129" s="36">
        <v>0</v>
      </c>
      <c r="X129" s="31">
        <v>7.3339130434782609</v>
      </c>
      <c r="Y129" s="31">
        <v>0</v>
      </c>
      <c r="Z129" s="36">
        <v>0</v>
      </c>
      <c r="AA129" s="31">
        <v>53.476304347826101</v>
      </c>
      <c r="AB129" s="31">
        <v>0</v>
      </c>
      <c r="AC129" s="36">
        <v>0</v>
      </c>
      <c r="AD129" s="31">
        <v>6.5217391304347824E-2</v>
      </c>
      <c r="AE129" s="31">
        <v>0</v>
      </c>
      <c r="AF129" s="36">
        <v>0</v>
      </c>
      <c r="AG129" s="31">
        <v>0</v>
      </c>
      <c r="AH129" s="31">
        <v>0</v>
      </c>
      <c r="AI129" s="36" t="s">
        <v>1054</v>
      </c>
      <c r="AJ129" t="s">
        <v>161</v>
      </c>
      <c r="AK129" s="37">
        <v>4</v>
      </c>
      <c r="AT129"/>
    </row>
    <row r="130" spans="1:46" x14ac:dyDescent="0.25">
      <c r="A130" t="s">
        <v>902</v>
      </c>
      <c r="B130" t="s">
        <v>423</v>
      </c>
      <c r="C130" t="s">
        <v>715</v>
      </c>
      <c r="D130" t="s">
        <v>791</v>
      </c>
      <c r="E130" s="31">
        <v>55.934782608695649</v>
      </c>
      <c r="F130" s="31">
        <v>252.99456521739131</v>
      </c>
      <c r="G130" s="31">
        <v>80.964673913043484</v>
      </c>
      <c r="H130" s="36">
        <v>0.32002534854245884</v>
      </c>
      <c r="I130" s="31">
        <v>59.211956521739133</v>
      </c>
      <c r="J130" s="31">
        <v>8.5244565217391308</v>
      </c>
      <c r="K130" s="36">
        <v>0.14396512161541991</v>
      </c>
      <c r="L130" s="31">
        <v>51.133152173913047</v>
      </c>
      <c r="M130" s="31">
        <v>8.5244565217391308</v>
      </c>
      <c r="N130" s="36">
        <v>0.16671095286177393</v>
      </c>
      <c r="O130" s="31">
        <v>3.4701086956521738</v>
      </c>
      <c r="P130" s="31">
        <v>0</v>
      </c>
      <c r="Q130" s="36">
        <v>0</v>
      </c>
      <c r="R130" s="31">
        <v>4.6086956521739131</v>
      </c>
      <c r="S130" s="31">
        <v>0</v>
      </c>
      <c r="T130" s="36">
        <v>0</v>
      </c>
      <c r="U130" s="31">
        <v>65.991847826086953</v>
      </c>
      <c r="V130" s="31">
        <v>17.540760869565219</v>
      </c>
      <c r="W130" s="36">
        <v>0.26580193535103974</v>
      </c>
      <c r="X130" s="31">
        <v>5.1141304347826084</v>
      </c>
      <c r="Y130" s="31">
        <v>0</v>
      </c>
      <c r="Z130" s="36">
        <v>0</v>
      </c>
      <c r="AA130" s="31">
        <v>122.67663043478261</v>
      </c>
      <c r="AB130" s="31">
        <v>54.899456521739133</v>
      </c>
      <c r="AC130" s="36">
        <v>0.44751356739395282</v>
      </c>
      <c r="AD130" s="31">
        <v>0</v>
      </c>
      <c r="AE130" s="31">
        <v>0</v>
      </c>
      <c r="AF130" s="36" t="s">
        <v>1054</v>
      </c>
      <c r="AG130" s="31">
        <v>0</v>
      </c>
      <c r="AH130" s="31">
        <v>0</v>
      </c>
      <c r="AI130" s="36" t="s">
        <v>1054</v>
      </c>
      <c r="AJ130" t="s">
        <v>111</v>
      </c>
      <c r="AK130" s="37">
        <v>4</v>
      </c>
      <c r="AT130"/>
    </row>
    <row r="131" spans="1:46" x14ac:dyDescent="0.25">
      <c r="A131" t="s">
        <v>902</v>
      </c>
      <c r="B131" t="s">
        <v>606</v>
      </c>
      <c r="C131" t="s">
        <v>665</v>
      </c>
      <c r="D131" t="s">
        <v>842</v>
      </c>
      <c r="E131" s="31">
        <v>39.565217391304351</v>
      </c>
      <c r="F131" s="31">
        <v>116.1929347826087</v>
      </c>
      <c r="G131" s="31">
        <v>0</v>
      </c>
      <c r="H131" s="36">
        <v>0</v>
      </c>
      <c r="I131" s="31">
        <v>20.5</v>
      </c>
      <c r="J131" s="31">
        <v>0</v>
      </c>
      <c r="K131" s="36">
        <v>0</v>
      </c>
      <c r="L131" s="31">
        <v>20.5</v>
      </c>
      <c r="M131" s="31">
        <v>0</v>
      </c>
      <c r="N131" s="36">
        <v>0</v>
      </c>
      <c r="O131" s="31">
        <v>0</v>
      </c>
      <c r="P131" s="31">
        <v>0</v>
      </c>
      <c r="Q131" s="36" t="s">
        <v>1054</v>
      </c>
      <c r="R131" s="31">
        <v>0</v>
      </c>
      <c r="S131" s="31">
        <v>0</v>
      </c>
      <c r="T131" s="36" t="s">
        <v>1054</v>
      </c>
      <c r="U131" s="31">
        <v>20.364130434782609</v>
      </c>
      <c r="V131" s="31">
        <v>0</v>
      </c>
      <c r="W131" s="36">
        <v>0</v>
      </c>
      <c r="X131" s="31">
        <v>0</v>
      </c>
      <c r="Y131" s="31">
        <v>0</v>
      </c>
      <c r="Z131" s="36" t="s">
        <v>1054</v>
      </c>
      <c r="AA131" s="31">
        <v>75.328804347826093</v>
      </c>
      <c r="AB131" s="31">
        <v>0</v>
      </c>
      <c r="AC131" s="36">
        <v>0</v>
      </c>
      <c r="AD131" s="31">
        <v>0</v>
      </c>
      <c r="AE131" s="31">
        <v>0</v>
      </c>
      <c r="AF131" s="36" t="s">
        <v>1054</v>
      </c>
      <c r="AG131" s="31">
        <v>0</v>
      </c>
      <c r="AH131" s="31">
        <v>0</v>
      </c>
      <c r="AI131" s="36" t="s">
        <v>1054</v>
      </c>
      <c r="AJ131" t="s">
        <v>299</v>
      </c>
      <c r="AK131" s="37">
        <v>4</v>
      </c>
      <c r="AT131"/>
    </row>
    <row r="132" spans="1:46" x14ac:dyDescent="0.25">
      <c r="A132" t="s">
        <v>902</v>
      </c>
      <c r="B132" t="s">
        <v>307</v>
      </c>
      <c r="C132" t="s">
        <v>617</v>
      </c>
      <c r="D132" t="s">
        <v>774</v>
      </c>
      <c r="E132" s="31">
        <v>47.663043478260867</v>
      </c>
      <c r="F132" s="31">
        <v>188.01358695652175</v>
      </c>
      <c r="G132" s="31">
        <v>13.633152173913043</v>
      </c>
      <c r="H132" s="36">
        <v>7.2511526398704992E-2</v>
      </c>
      <c r="I132" s="31">
        <v>14.214673913043477</v>
      </c>
      <c r="J132" s="31">
        <v>1.173913043478261</v>
      </c>
      <c r="K132" s="36">
        <v>8.258459185624166E-2</v>
      </c>
      <c r="L132" s="31">
        <v>3.6114130434782608</v>
      </c>
      <c r="M132" s="31">
        <v>1.173913043478261</v>
      </c>
      <c r="N132" s="36">
        <v>0.32505643340857793</v>
      </c>
      <c r="O132" s="31">
        <v>5.3043478260869561</v>
      </c>
      <c r="P132" s="31">
        <v>0</v>
      </c>
      <c r="Q132" s="36">
        <v>0</v>
      </c>
      <c r="R132" s="31">
        <v>5.2989130434782608</v>
      </c>
      <c r="S132" s="31">
        <v>0</v>
      </c>
      <c r="T132" s="36">
        <v>0</v>
      </c>
      <c r="U132" s="31">
        <v>52.8125</v>
      </c>
      <c r="V132" s="31">
        <v>10.222826086956522</v>
      </c>
      <c r="W132" s="36">
        <v>0.19356830460509389</v>
      </c>
      <c r="X132" s="31">
        <v>10.453804347826088</v>
      </c>
      <c r="Y132" s="31">
        <v>0</v>
      </c>
      <c r="Z132" s="36">
        <v>0</v>
      </c>
      <c r="AA132" s="31">
        <v>83.470108695652172</v>
      </c>
      <c r="AB132" s="31">
        <v>2.2364130434782608</v>
      </c>
      <c r="AC132" s="36">
        <v>2.6792981085392454E-2</v>
      </c>
      <c r="AD132" s="31">
        <v>27.0625</v>
      </c>
      <c r="AE132" s="31">
        <v>0</v>
      </c>
      <c r="AF132" s="36">
        <v>0</v>
      </c>
      <c r="AG132" s="31">
        <v>0</v>
      </c>
      <c r="AH132" s="31">
        <v>0</v>
      </c>
      <c r="AI132" s="36" t="s">
        <v>1054</v>
      </c>
      <c r="AJ132" t="s">
        <v>196</v>
      </c>
      <c r="AK132" s="37">
        <v>4</v>
      </c>
      <c r="AT132"/>
    </row>
    <row r="133" spans="1:46" x14ac:dyDescent="0.25">
      <c r="A133" t="s">
        <v>902</v>
      </c>
      <c r="B133" t="s">
        <v>425</v>
      </c>
      <c r="C133" t="s">
        <v>652</v>
      </c>
      <c r="D133" t="s">
        <v>817</v>
      </c>
      <c r="E133" s="31">
        <v>47.032608695652172</v>
      </c>
      <c r="F133" s="31">
        <v>178.39521739130436</v>
      </c>
      <c r="G133" s="31">
        <v>37.904891304347828</v>
      </c>
      <c r="H133" s="36">
        <v>0.21247705997187485</v>
      </c>
      <c r="I133" s="31">
        <v>32.014782608695654</v>
      </c>
      <c r="J133" s="31">
        <v>0.78532608695652173</v>
      </c>
      <c r="K133" s="36">
        <v>2.4530108373849037E-2</v>
      </c>
      <c r="L133" s="31">
        <v>11.684782608695652</v>
      </c>
      <c r="M133" s="31">
        <v>0.78532608695652173</v>
      </c>
      <c r="N133" s="36">
        <v>6.7209302325581394E-2</v>
      </c>
      <c r="O133" s="31">
        <v>15.112608695652172</v>
      </c>
      <c r="P133" s="31">
        <v>0</v>
      </c>
      <c r="Q133" s="36">
        <v>0</v>
      </c>
      <c r="R133" s="31">
        <v>5.2173913043478262</v>
      </c>
      <c r="S133" s="31">
        <v>0</v>
      </c>
      <c r="T133" s="36">
        <v>0</v>
      </c>
      <c r="U133" s="31">
        <v>50</v>
      </c>
      <c r="V133" s="31">
        <v>7.5570652173913047</v>
      </c>
      <c r="W133" s="36">
        <v>0.15114130434782611</v>
      </c>
      <c r="X133" s="31">
        <v>0</v>
      </c>
      <c r="Y133" s="31">
        <v>0</v>
      </c>
      <c r="Z133" s="36" t="s">
        <v>1054</v>
      </c>
      <c r="AA133" s="31">
        <v>96.380434782608702</v>
      </c>
      <c r="AB133" s="31">
        <v>29.5625</v>
      </c>
      <c r="AC133" s="36">
        <v>0.30672719070711624</v>
      </c>
      <c r="AD133" s="31">
        <v>0</v>
      </c>
      <c r="AE133" s="31">
        <v>0</v>
      </c>
      <c r="AF133" s="36" t="s">
        <v>1054</v>
      </c>
      <c r="AG133" s="31">
        <v>0</v>
      </c>
      <c r="AH133" s="31">
        <v>0</v>
      </c>
      <c r="AI133" s="36" t="s">
        <v>1054</v>
      </c>
      <c r="AJ133" t="s">
        <v>113</v>
      </c>
      <c r="AK133" s="37">
        <v>4</v>
      </c>
      <c r="AT133"/>
    </row>
    <row r="134" spans="1:46" x14ac:dyDescent="0.25">
      <c r="A134" t="s">
        <v>902</v>
      </c>
      <c r="B134" t="s">
        <v>445</v>
      </c>
      <c r="C134" t="s">
        <v>612</v>
      </c>
      <c r="D134" t="s">
        <v>837</v>
      </c>
      <c r="E134" s="31">
        <v>92.608695652173907</v>
      </c>
      <c r="F134" s="31">
        <v>293.68543478260875</v>
      </c>
      <c r="G134" s="31">
        <v>0</v>
      </c>
      <c r="H134" s="36">
        <v>0</v>
      </c>
      <c r="I134" s="31">
        <v>68.374891304347841</v>
      </c>
      <c r="J134" s="31">
        <v>0</v>
      </c>
      <c r="K134" s="36">
        <v>0</v>
      </c>
      <c r="L134" s="31">
        <v>48.948152173913051</v>
      </c>
      <c r="M134" s="31">
        <v>0</v>
      </c>
      <c r="N134" s="36">
        <v>0</v>
      </c>
      <c r="O134" s="31">
        <v>14.244673913043476</v>
      </c>
      <c r="P134" s="31">
        <v>0</v>
      </c>
      <c r="Q134" s="36">
        <v>0</v>
      </c>
      <c r="R134" s="31">
        <v>5.1820652173913047</v>
      </c>
      <c r="S134" s="31">
        <v>0</v>
      </c>
      <c r="T134" s="36">
        <v>0</v>
      </c>
      <c r="U134" s="31">
        <v>62.168586956521771</v>
      </c>
      <c r="V134" s="31">
        <v>0</v>
      </c>
      <c r="W134" s="36">
        <v>0</v>
      </c>
      <c r="X134" s="31">
        <v>4.2314130434782609</v>
      </c>
      <c r="Y134" s="31">
        <v>0</v>
      </c>
      <c r="Z134" s="36">
        <v>0</v>
      </c>
      <c r="AA134" s="31">
        <v>149.71336956521742</v>
      </c>
      <c r="AB134" s="31">
        <v>0</v>
      </c>
      <c r="AC134" s="36">
        <v>0</v>
      </c>
      <c r="AD134" s="31">
        <v>9.1971739130434802</v>
      </c>
      <c r="AE134" s="31">
        <v>0</v>
      </c>
      <c r="AF134" s="36">
        <v>0</v>
      </c>
      <c r="AG134" s="31">
        <v>0</v>
      </c>
      <c r="AH134" s="31">
        <v>0</v>
      </c>
      <c r="AI134" s="36" t="s">
        <v>1054</v>
      </c>
      <c r="AJ134" t="s">
        <v>133</v>
      </c>
      <c r="AK134" s="37">
        <v>4</v>
      </c>
      <c r="AT134"/>
    </row>
    <row r="135" spans="1:46" x14ac:dyDescent="0.25">
      <c r="A135" t="s">
        <v>902</v>
      </c>
      <c r="B135" t="s">
        <v>593</v>
      </c>
      <c r="C135" t="s">
        <v>633</v>
      </c>
      <c r="D135" t="s">
        <v>784</v>
      </c>
      <c r="E135" s="31">
        <v>93.043478260869563</v>
      </c>
      <c r="F135" s="31">
        <v>416.25771739130442</v>
      </c>
      <c r="G135" s="31">
        <v>0</v>
      </c>
      <c r="H135" s="36">
        <v>0</v>
      </c>
      <c r="I135" s="31">
        <v>103.03391304347828</v>
      </c>
      <c r="J135" s="31">
        <v>0</v>
      </c>
      <c r="K135" s="36">
        <v>0</v>
      </c>
      <c r="L135" s="31">
        <v>69.268152173913066</v>
      </c>
      <c r="M135" s="31">
        <v>0</v>
      </c>
      <c r="N135" s="36">
        <v>0</v>
      </c>
      <c r="O135" s="31">
        <v>28.733152173913048</v>
      </c>
      <c r="P135" s="31">
        <v>0</v>
      </c>
      <c r="Q135" s="36">
        <v>0</v>
      </c>
      <c r="R135" s="31">
        <v>5.0326086956521738</v>
      </c>
      <c r="S135" s="31">
        <v>0</v>
      </c>
      <c r="T135" s="36">
        <v>0</v>
      </c>
      <c r="U135" s="31">
        <v>98.976521739130391</v>
      </c>
      <c r="V135" s="31">
        <v>0</v>
      </c>
      <c r="W135" s="36">
        <v>0</v>
      </c>
      <c r="X135" s="31">
        <v>9.1466304347826082</v>
      </c>
      <c r="Y135" s="31">
        <v>0</v>
      </c>
      <c r="Z135" s="36">
        <v>0</v>
      </c>
      <c r="AA135" s="31">
        <v>205.10065217391315</v>
      </c>
      <c r="AB135" s="31">
        <v>0</v>
      </c>
      <c r="AC135" s="36">
        <v>0</v>
      </c>
      <c r="AD135" s="31">
        <v>0</v>
      </c>
      <c r="AE135" s="31">
        <v>0</v>
      </c>
      <c r="AF135" s="36" t="s">
        <v>1054</v>
      </c>
      <c r="AG135" s="31">
        <v>0</v>
      </c>
      <c r="AH135" s="31">
        <v>0</v>
      </c>
      <c r="AI135" s="36" t="s">
        <v>1054</v>
      </c>
      <c r="AJ135" t="s">
        <v>286</v>
      </c>
      <c r="AK135" s="37">
        <v>4</v>
      </c>
      <c r="AT135"/>
    </row>
    <row r="136" spans="1:46" x14ac:dyDescent="0.25">
      <c r="A136" t="s">
        <v>902</v>
      </c>
      <c r="B136" t="s">
        <v>460</v>
      </c>
      <c r="C136" t="s">
        <v>733</v>
      </c>
      <c r="D136" t="s">
        <v>794</v>
      </c>
      <c r="E136" s="31">
        <v>61.554347826086953</v>
      </c>
      <c r="F136" s="31">
        <v>218.14108695652169</v>
      </c>
      <c r="G136" s="31">
        <v>0</v>
      </c>
      <c r="H136" s="36">
        <v>0</v>
      </c>
      <c r="I136" s="31">
        <v>32.906521739130433</v>
      </c>
      <c r="J136" s="31">
        <v>0</v>
      </c>
      <c r="K136" s="36">
        <v>0</v>
      </c>
      <c r="L136" s="31">
        <v>10.878152173913044</v>
      </c>
      <c r="M136" s="31">
        <v>0</v>
      </c>
      <c r="N136" s="36">
        <v>0</v>
      </c>
      <c r="O136" s="31">
        <v>17.517499999999995</v>
      </c>
      <c r="P136" s="31">
        <v>0</v>
      </c>
      <c r="Q136" s="36">
        <v>0</v>
      </c>
      <c r="R136" s="31">
        <v>4.5108695652173916</v>
      </c>
      <c r="S136" s="31">
        <v>0</v>
      </c>
      <c r="T136" s="36">
        <v>0</v>
      </c>
      <c r="U136" s="31">
        <v>55.254999999999988</v>
      </c>
      <c r="V136" s="31">
        <v>0</v>
      </c>
      <c r="W136" s="36">
        <v>0</v>
      </c>
      <c r="X136" s="31">
        <v>5.509130434782608</v>
      </c>
      <c r="Y136" s="31">
        <v>0</v>
      </c>
      <c r="Z136" s="36">
        <v>0</v>
      </c>
      <c r="AA136" s="31">
        <v>90.629021739130422</v>
      </c>
      <c r="AB136" s="31">
        <v>0</v>
      </c>
      <c r="AC136" s="36">
        <v>0</v>
      </c>
      <c r="AD136" s="31">
        <v>33.841413043478255</v>
      </c>
      <c r="AE136" s="31">
        <v>0</v>
      </c>
      <c r="AF136" s="36">
        <v>0</v>
      </c>
      <c r="AG136" s="31">
        <v>0</v>
      </c>
      <c r="AH136" s="31">
        <v>0</v>
      </c>
      <c r="AI136" s="36" t="s">
        <v>1054</v>
      </c>
      <c r="AJ136" t="s">
        <v>148</v>
      </c>
      <c r="AK136" s="37">
        <v>4</v>
      </c>
      <c r="AT136"/>
    </row>
    <row r="137" spans="1:46" x14ac:dyDescent="0.25">
      <c r="A137" t="s">
        <v>902</v>
      </c>
      <c r="B137" t="s">
        <v>416</v>
      </c>
      <c r="C137" t="s">
        <v>659</v>
      </c>
      <c r="D137" t="s">
        <v>823</v>
      </c>
      <c r="E137" s="31">
        <v>61.184782608695649</v>
      </c>
      <c r="F137" s="31">
        <v>248.89641304347822</v>
      </c>
      <c r="G137" s="31">
        <v>0.35597826086956524</v>
      </c>
      <c r="H137" s="36">
        <v>1.430226560988573E-3</v>
      </c>
      <c r="I137" s="31">
        <v>32.153478260869562</v>
      </c>
      <c r="J137" s="31">
        <v>0</v>
      </c>
      <c r="K137" s="36">
        <v>0</v>
      </c>
      <c r="L137" s="31">
        <v>12.180652173913042</v>
      </c>
      <c r="M137" s="31">
        <v>0</v>
      </c>
      <c r="N137" s="36">
        <v>0</v>
      </c>
      <c r="O137" s="31">
        <v>14.538043478260869</v>
      </c>
      <c r="P137" s="31">
        <v>0</v>
      </c>
      <c r="Q137" s="36">
        <v>0</v>
      </c>
      <c r="R137" s="31">
        <v>5.4347826086956523</v>
      </c>
      <c r="S137" s="31">
        <v>0</v>
      </c>
      <c r="T137" s="36">
        <v>0</v>
      </c>
      <c r="U137" s="31">
        <v>74.029999999999987</v>
      </c>
      <c r="V137" s="31">
        <v>0</v>
      </c>
      <c r="W137" s="36">
        <v>0</v>
      </c>
      <c r="X137" s="31">
        <v>3.9665217391304339</v>
      </c>
      <c r="Y137" s="31">
        <v>0</v>
      </c>
      <c r="Z137" s="36">
        <v>0</v>
      </c>
      <c r="AA137" s="31">
        <v>132.34097826086955</v>
      </c>
      <c r="AB137" s="31">
        <v>0.35597826086956524</v>
      </c>
      <c r="AC137" s="36">
        <v>2.689856653226966E-3</v>
      </c>
      <c r="AD137" s="31">
        <v>6.4054347826086939</v>
      </c>
      <c r="AE137" s="31">
        <v>0</v>
      </c>
      <c r="AF137" s="36">
        <v>0</v>
      </c>
      <c r="AG137" s="31">
        <v>0</v>
      </c>
      <c r="AH137" s="31">
        <v>0</v>
      </c>
      <c r="AI137" s="36" t="s">
        <v>1054</v>
      </c>
      <c r="AJ137" t="s">
        <v>104</v>
      </c>
      <c r="AK137" s="37">
        <v>4</v>
      </c>
      <c r="AT137"/>
    </row>
    <row r="138" spans="1:46" x14ac:dyDescent="0.25">
      <c r="A138" t="s">
        <v>902</v>
      </c>
      <c r="B138" t="s">
        <v>411</v>
      </c>
      <c r="C138" t="s">
        <v>648</v>
      </c>
      <c r="D138" t="s">
        <v>793</v>
      </c>
      <c r="E138" s="31">
        <v>97.260869565217391</v>
      </c>
      <c r="F138" s="31">
        <v>312.21152173913038</v>
      </c>
      <c r="G138" s="31">
        <v>0</v>
      </c>
      <c r="H138" s="36">
        <v>0</v>
      </c>
      <c r="I138" s="31">
        <v>62.362391304347824</v>
      </c>
      <c r="J138" s="31">
        <v>0</v>
      </c>
      <c r="K138" s="36">
        <v>0</v>
      </c>
      <c r="L138" s="31">
        <v>41.034891304347823</v>
      </c>
      <c r="M138" s="31">
        <v>0</v>
      </c>
      <c r="N138" s="36">
        <v>0</v>
      </c>
      <c r="O138" s="31">
        <v>16.544891304347832</v>
      </c>
      <c r="P138" s="31">
        <v>0</v>
      </c>
      <c r="Q138" s="36">
        <v>0</v>
      </c>
      <c r="R138" s="31">
        <v>4.7826086956521738</v>
      </c>
      <c r="S138" s="31">
        <v>0</v>
      </c>
      <c r="T138" s="36">
        <v>0</v>
      </c>
      <c r="U138" s="31">
        <v>85.138586956521706</v>
      </c>
      <c r="V138" s="31">
        <v>0</v>
      </c>
      <c r="W138" s="36">
        <v>0</v>
      </c>
      <c r="X138" s="31">
        <v>5.385326086956522</v>
      </c>
      <c r="Y138" s="31">
        <v>0</v>
      </c>
      <c r="Z138" s="36">
        <v>0</v>
      </c>
      <c r="AA138" s="31">
        <v>154.63684782608695</v>
      </c>
      <c r="AB138" s="31">
        <v>0</v>
      </c>
      <c r="AC138" s="36">
        <v>0</v>
      </c>
      <c r="AD138" s="31">
        <v>4.6883695652173909</v>
      </c>
      <c r="AE138" s="31">
        <v>0</v>
      </c>
      <c r="AF138" s="36">
        <v>0</v>
      </c>
      <c r="AG138" s="31">
        <v>0</v>
      </c>
      <c r="AH138" s="31">
        <v>0</v>
      </c>
      <c r="AI138" s="36" t="s">
        <v>1054</v>
      </c>
      <c r="AJ138" t="s">
        <v>99</v>
      </c>
      <c r="AK138" s="37">
        <v>4</v>
      </c>
      <c r="AT138"/>
    </row>
    <row r="139" spans="1:46" x14ac:dyDescent="0.25">
      <c r="A139" t="s">
        <v>902</v>
      </c>
      <c r="B139" t="s">
        <v>442</v>
      </c>
      <c r="C139" t="s">
        <v>727</v>
      </c>
      <c r="D139" t="s">
        <v>801</v>
      </c>
      <c r="E139" s="31">
        <v>118.96739130434783</v>
      </c>
      <c r="F139" s="31">
        <v>390.42076086956519</v>
      </c>
      <c r="G139" s="31">
        <v>0</v>
      </c>
      <c r="H139" s="36">
        <v>0</v>
      </c>
      <c r="I139" s="31">
        <v>84.595434782608692</v>
      </c>
      <c r="J139" s="31">
        <v>0</v>
      </c>
      <c r="K139" s="36">
        <v>0</v>
      </c>
      <c r="L139" s="31">
        <v>70.177391304347822</v>
      </c>
      <c r="M139" s="31">
        <v>0</v>
      </c>
      <c r="N139" s="36">
        <v>0</v>
      </c>
      <c r="O139" s="31">
        <v>11.722391304347827</v>
      </c>
      <c r="P139" s="31">
        <v>0</v>
      </c>
      <c r="Q139" s="36">
        <v>0</v>
      </c>
      <c r="R139" s="31">
        <v>2.6956521739130435</v>
      </c>
      <c r="S139" s="31">
        <v>0</v>
      </c>
      <c r="T139" s="36">
        <v>0</v>
      </c>
      <c r="U139" s="31">
        <v>61.885543478260871</v>
      </c>
      <c r="V139" s="31">
        <v>0</v>
      </c>
      <c r="W139" s="36">
        <v>0</v>
      </c>
      <c r="X139" s="31">
        <v>14.487500000000001</v>
      </c>
      <c r="Y139" s="31">
        <v>0</v>
      </c>
      <c r="Z139" s="36">
        <v>0</v>
      </c>
      <c r="AA139" s="31">
        <v>174.20978260869566</v>
      </c>
      <c r="AB139" s="31">
        <v>0</v>
      </c>
      <c r="AC139" s="36">
        <v>0</v>
      </c>
      <c r="AD139" s="31">
        <v>55.242499999999957</v>
      </c>
      <c r="AE139" s="31">
        <v>0</v>
      </c>
      <c r="AF139" s="36">
        <v>0</v>
      </c>
      <c r="AG139" s="31">
        <v>0</v>
      </c>
      <c r="AH139" s="31">
        <v>0</v>
      </c>
      <c r="AI139" s="36" t="s">
        <v>1054</v>
      </c>
      <c r="AJ139" t="s">
        <v>130</v>
      </c>
      <c r="AK139" s="37">
        <v>4</v>
      </c>
      <c r="AT139"/>
    </row>
    <row r="140" spans="1:46" x14ac:dyDescent="0.25">
      <c r="A140" t="s">
        <v>902</v>
      </c>
      <c r="B140" t="s">
        <v>312</v>
      </c>
      <c r="C140" t="s">
        <v>654</v>
      </c>
      <c r="D140" t="s">
        <v>835</v>
      </c>
      <c r="E140" s="31">
        <v>91.391304347826093</v>
      </c>
      <c r="F140" s="31">
        <v>325.23880434782609</v>
      </c>
      <c r="G140" s="31">
        <v>8.1521739130434784E-2</v>
      </c>
      <c r="H140" s="36">
        <v>2.5065194571079376E-4</v>
      </c>
      <c r="I140" s="31">
        <v>42.001304347826093</v>
      </c>
      <c r="J140" s="31">
        <v>0</v>
      </c>
      <c r="K140" s="36">
        <v>0</v>
      </c>
      <c r="L140" s="31">
        <v>23.590326086956527</v>
      </c>
      <c r="M140" s="31">
        <v>0</v>
      </c>
      <c r="N140" s="36">
        <v>0</v>
      </c>
      <c r="O140" s="31">
        <v>13.280543478260871</v>
      </c>
      <c r="P140" s="31">
        <v>0</v>
      </c>
      <c r="Q140" s="36">
        <v>0</v>
      </c>
      <c r="R140" s="31">
        <v>5.1304347826086953</v>
      </c>
      <c r="S140" s="31">
        <v>0</v>
      </c>
      <c r="T140" s="36">
        <v>0</v>
      </c>
      <c r="U140" s="31">
        <v>105.27043478260873</v>
      </c>
      <c r="V140" s="31">
        <v>8.1521739130434784E-2</v>
      </c>
      <c r="W140" s="36">
        <v>7.7440298692394718E-4</v>
      </c>
      <c r="X140" s="31">
        <v>4.4619565217391308</v>
      </c>
      <c r="Y140" s="31">
        <v>0</v>
      </c>
      <c r="Z140" s="36">
        <v>0</v>
      </c>
      <c r="AA140" s="31">
        <v>172.82858695652178</v>
      </c>
      <c r="AB140" s="31">
        <v>0</v>
      </c>
      <c r="AC140" s="36">
        <v>0</v>
      </c>
      <c r="AD140" s="31">
        <v>0.67652173913043478</v>
      </c>
      <c r="AE140" s="31">
        <v>0</v>
      </c>
      <c r="AF140" s="36">
        <v>0</v>
      </c>
      <c r="AG140" s="31">
        <v>0</v>
      </c>
      <c r="AH140" s="31">
        <v>0</v>
      </c>
      <c r="AI140" s="36" t="s">
        <v>1054</v>
      </c>
      <c r="AJ140" t="s">
        <v>92</v>
      </c>
      <c r="AK140" s="37">
        <v>4</v>
      </c>
      <c r="AT140"/>
    </row>
    <row r="141" spans="1:46" x14ac:dyDescent="0.25">
      <c r="A141" t="s">
        <v>902</v>
      </c>
      <c r="B141" t="s">
        <v>452</v>
      </c>
      <c r="C141" t="s">
        <v>730</v>
      </c>
      <c r="D141" t="s">
        <v>797</v>
      </c>
      <c r="E141" s="31">
        <v>44.119565217391305</v>
      </c>
      <c r="F141" s="31">
        <v>158.72271739130434</v>
      </c>
      <c r="G141" s="31">
        <v>0</v>
      </c>
      <c r="H141" s="36">
        <v>0</v>
      </c>
      <c r="I141" s="31">
        <v>36.671086956521748</v>
      </c>
      <c r="J141" s="31">
        <v>0</v>
      </c>
      <c r="K141" s="36">
        <v>0</v>
      </c>
      <c r="L141" s="31">
        <v>28.123478260869575</v>
      </c>
      <c r="M141" s="31">
        <v>0</v>
      </c>
      <c r="N141" s="36">
        <v>0</v>
      </c>
      <c r="O141" s="31">
        <v>3.8845652173913043</v>
      </c>
      <c r="P141" s="31">
        <v>0</v>
      </c>
      <c r="Q141" s="36">
        <v>0</v>
      </c>
      <c r="R141" s="31">
        <v>4.6630434782608692</v>
      </c>
      <c r="S141" s="31">
        <v>0</v>
      </c>
      <c r="T141" s="36">
        <v>0</v>
      </c>
      <c r="U141" s="31">
        <v>30.678913043478257</v>
      </c>
      <c r="V141" s="31">
        <v>0</v>
      </c>
      <c r="W141" s="36">
        <v>0</v>
      </c>
      <c r="X141" s="31">
        <v>5.5821739130434791</v>
      </c>
      <c r="Y141" s="31">
        <v>0</v>
      </c>
      <c r="Z141" s="36">
        <v>0</v>
      </c>
      <c r="AA141" s="31">
        <v>85.790543478260858</v>
      </c>
      <c r="AB141" s="31">
        <v>0</v>
      </c>
      <c r="AC141" s="36">
        <v>0</v>
      </c>
      <c r="AD141" s="31">
        <v>0</v>
      </c>
      <c r="AE141" s="31">
        <v>0</v>
      </c>
      <c r="AF141" s="36" t="s">
        <v>1054</v>
      </c>
      <c r="AG141" s="31">
        <v>0</v>
      </c>
      <c r="AH141" s="31">
        <v>0</v>
      </c>
      <c r="AI141" s="36" t="s">
        <v>1054</v>
      </c>
      <c r="AJ141" t="s">
        <v>140</v>
      </c>
      <c r="AK141" s="37">
        <v>4</v>
      </c>
      <c r="AT141"/>
    </row>
    <row r="142" spans="1:46" x14ac:dyDescent="0.25">
      <c r="A142" t="s">
        <v>902</v>
      </c>
      <c r="B142" t="s">
        <v>372</v>
      </c>
      <c r="C142" t="s">
        <v>616</v>
      </c>
      <c r="D142" t="s">
        <v>811</v>
      </c>
      <c r="E142" s="31">
        <v>86.510869565217391</v>
      </c>
      <c r="F142" s="31">
        <v>297.84358695652168</v>
      </c>
      <c r="G142" s="31">
        <v>0</v>
      </c>
      <c r="H142" s="36">
        <v>0</v>
      </c>
      <c r="I142" s="31">
        <v>32.434673913043476</v>
      </c>
      <c r="J142" s="31">
        <v>0</v>
      </c>
      <c r="K142" s="36">
        <v>0</v>
      </c>
      <c r="L142" s="31">
        <v>14.96663043478261</v>
      </c>
      <c r="M142" s="31">
        <v>0</v>
      </c>
      <c r="N142" s="36">
        <v>0</v>
      </c>
      <c r="O142" s="31">
        <v>14.718043478260867</v>
      </c>
      <c r="P142" s="31">
        <v>0</v>
      </c>
      <c r="Q142" s="36">
        <v>0</v>
      </c>
      <c r="R142" s="31">
        <v>2.75</v>
      </c>
      <c r="S142" s="31">
        <v>0</v>
      </c>
      <c r="T142" s="36">
        <v>0</v>
      </c>
      <c r="U142" s="31">
        <v>92.194021739130434</v>
      </c>
      <c r="V142" s="31">
        <v>0</v>
      </c>
      <c r="W142" s="36">
        <v>0</v>
      </c>
      <c r="X142" s="31">
        <v>0</v>
      </c>
      <c r="Y142" s="31">
        <v>0</v>
      </c>
      <c r="Z142" s="36" t="s">
        <v>1054</v>
      </c>
      <c r="AA142" s="31">
        <v>173.21489130434776</v>
      </c>
      <c r="AB142" s="31">
        <v>0</v>
      </c>
      <c r="AC142" s="36">
        <v>0</v>
      </c>
      <c r="AD142" s="31">
        <v>0</v>
      </c>
      <c r="AE142" s="31">
        <v>0</v>
      </c>
      <c r="AF142" s="36" t="s">
        <v>1054</v>
      </c>
      <c r="AG142" s="31">
        <v>0</v>
      </c>
      <c r="AH142" s="31">
        <v>0</v>
      </c>
      <c r="AI142" s="36" t="s">
        <v>1054</v>
      </c>
      <c r="AJ142" t="s">
        <v>59</v>
      </c>
      <c r="AK142" s="37">
        <v>4</v>
      </c>
      <c r="AT142"/>
    </row>
    <row r="143" spans="1:46" x14ac:dyDescent="0.25">
      <c r="A143" t="s">
        <v>902</v>
      </c>
      <c r="B143" t="s">
        <v>601</v>
      </c>
      <c r="C143" t="s">
        <v>699</v>
      </c>
      <c r="D143" t="s">
        <v>801</v>
      </c>
      <c r="E143" s="31">
        <v>49.760869565217391</v>
      </c>
      <c r="F143" s="31">
        <v>219.24782608695651</v>
      </c>
      <c r="G143" s="31">
        <v>0</v>
      </c>
      <c r="H143" s="36">
        <v>0</v>
      </c>
      <c r="I143" s="31">
        <v>36.200978260869569</v>
      </c>
      <c r="J143" s="31">
        <v>0</v>
      </c>
      <c r="K143" s="36">
        <v>0</v>
      </c>
      <c r="L143" s="31">
        <v>24.618369565217396</v>
      </c>
      <c r="M143" s="31">
        <v>0</v>
      </c>
      <c r="N143" s="36">
        <v>0</v>
      </c>
      <c r="O143" s="31">
        <v>5.9304347826086969</v>
      </c>
      <c r="P143" s="31">
        <v>0</v>
      </c>
      <c r="Q143" s="36">
        <v>0</v>
      </c>
      <c r="R143" s="31">
        <v>5.6521739130434785</v>
      </c>
      <c r="S143" s="31">
        <v>0</v>
      </c>
      <c r="T143" s="36">
        <v>0</v>
      </c>
      <c r="U143" s="31">
        <v>49.301630434782602</v>
      </c>
      <c r="V143" s="31">
        <v>0</v>
      </c>
      <c r="W143" s="36">
        <v>0</v>
      </c>
      <c r="X143" s="31">
        <v>10.085760869565213</v>
      </c>
      <c r="Y143" s="31">
        <v>0</v>
      </c>
      <c r="Z143" s="36">
        <v>0</v>
      </c>
      <c r="AA143" s="31">
        <v>123.65945652173912</v>
      </c>
      <c r="AB143" s="31">
        <v>0</v>
      </c>
      <c r="AC143" s="36">
        <v>0</v>
      </c>
      <c r="AD143" s="31">
        <v>0</v>
      </c>
      <c r="AE143" s="31">
        <v>0</v>
      </c>
      <c r="AF143" s="36" t="s">
        <v>1054</v>
      </c>
      <c r="AG143" s="31">
        <v>0</v>
      </c>
      <c r="AH143" s="31">
        <v>0</v>
      </c>
      <c r="AI143" s="36" t="s">
        <v>1054</v>
      </c>
      <c r="AJ143" t="s">
        <v>294</v>
      </c>
      <c r="AK143" s="37">
        <v>4</v>
      </c>
      <c r="AT143"/>
    </row>
    <row r="144" spans="1:46" x14ac:dyDescent="0.25">
      <c r="A144" t="s">
        <v>902</v>
      </c>
      <c r="B144" t="s">
        <v>447</v>
      </c>
      <c r="C144" t="s">
        <v>713</v>
      </c>
      <c r="D144" t="s">
        <v>822</v>
      </c>
      <c r="E144" s="31">
        <v>84.097826086956516</v>
      </c>
      <c r="F144" s="31">
        <v>281.42695652173916</v>
      </c>
      <c r="G144" s="31">
        <v>0</v>
      </c>
      <c r="H144" s="36">
        <v>0</v>
      </c>
      <c r="I144" s="31">
        <v>32.67217391304348</v>
      </c>
      <c r="J144" s="31">
        <v>0</v>
      </c>
      <c r="K144" s="36">
        <v>0</v>
      </c>
      <c r="L144" s="31">
        <v>15.086521739130434</v>
      </c>
      <c r="M144" s="31">
        <v>0</v>
      </c>
      <c r="N144" s="36">
        <v>0</v>
      </c>
      <c r="O144" s="31">
        <v>12.194347826086956</v>
      </c>
      <c r="P144" s="31">
        <v>0</v>
      </c>
      <c r="Q144" s="36">
        <v>0</v>
      </c>
      <c r="R144" s="31">
        <v>5.3913043478260869</v>
      </c>
      <c r="S144" s="31">
        <v>0</v>
      </c>
      <c r="T144" s="36">
        <v>0</v>
      </c>
      <c r="U144" s="31">
        <v>84.830217391304345</v>
      </c>
      <c r="V144" s="31">
        <v>0</v>
      </c>
      <c r="W144" s="36">
        <v>0</v>
      </c>
      <c r="X144" s="31">
        <v>10.770869565217389</v>
      </c>
      <c r="Y144" s="31">
        <v>0</v>
      </c>
      <c r="Z144" s="36">
        <v>0</v>
      </c>
      <c r="AA144" s="31">
        <v>108.11967391304354</v>
      </c>
      <c r="AB144" s="31">
        <v>0</v>
      </c>
      <c r="AC144" s="36">
        <v>0</v>
      </c>
      <c r="AD144" s="31">
        <v>45.034021739130445</v>
      </c>
      <c r="AE144" s="31">
        <v>0</v>
      </c>
      <c r="AF144" s="36">
        <v>0</v>
      </c>
      <c r="AG144" s="31">
        <v>0</v>
      </c>
      <c r="AH144" s="31">
        <v>0</v>
      </c>
      <c r="AI144" s="36" t="s">
        <v>1054</v>
      </c>
      <c r="AJ144" t="s">
        <v>135</v>
      </c>
      <c r="AK144" s="37">
        <v>4</v>
      </c>
      <c r="AT144"/>
    </row>
    <row r="145" spans="1:46" x14ac:dyDescent="0.25">
      <c r="A145" t="s">
        <v>902</v>
      </c>
      <c r="B145" t="s">
        <v>558</v>
      </c>
      <c r="C145" t="s">
        <v>646</v>
      </c>
      <c r="D145" t="s">
        <v>776</v>
      </c>
      <c r="E145" s="31">
        <v>66.739130434782609</v>
      </c>
      <c r="F145" s="31">
        <v>201.51130434782604</v>
      </c>
      <c r="G145" s="31">
        <v>0</v>
      </c>
      <c r="H145" s="36">
        <v>0</v>
      </c>
      <c r="I145" s="31">
        <v>38.482826086956514</v>
      </c>
      <c r="J145" s="31">
        <v>0</v>
      </c>
      <c r="K145" s="36">
        <v>0</v>
      </c>
      <c r="L145" s="31">
        <v>22.993152173913039</v>
      </c>
      <c r="M145" s="31">
        <v>0</v>
      </c>
      <c r="N145" s="36">
        <v>0</v>
      </c>
      <c r="O145" s="31">
        <v>10.620108695652172</v>
      </c>
      <c r="P145" s="31">
        <v>0</v>
      </c>
      <c r="Q145" s="36">
        <v>0</v>
      </c>
      <c r="R145" s="31">
        <v>4.8695652173913047</v>
      </c>
      <c r="S145" s="31">
        <v>0</v>
      </c>
      <c r="T145" s="36">
        <v>0</v>
      </c>
      <c r="U145" s="31">
        <v>73.069999999999979</v>
      </c>
      <c r="V145" s="31">
        <v>0</v>
      </c>
      <c r="W145" s="36">
        <v>0</v>
      </c>
      <c r="X145" s="31">
        <v>4.9074999999999998</v>
      </c>
      <c r="Y145" s="31">
        <v>0</v>
      </c>
      <c r="Z145" s="36">
        <v>0</v>
      </c>
      <c r="AA145" s="31">
        <v>81.788043478260875</v>
      </c>
      <c r="AB145" s="31">
        <v>0</v>
      </c>
      <c r="AC145" s="36">
        <v>0</v>
      </c>
      <c r="AD145" s="31">
        <v>3.2629347826086952</v>
      </c>
      <c r="AE145" s="31">
        <v>0</v>
      </c>
      <c r="AF145" s="36">
        <v>0</v>
      </c>
      <c r="AG145" s="31">
        <v>0</v>
      </c>
      <c r="AH145" s="31">
        <v>0</v>
      </c>
      <c r="AI145" s="36" t="s">
        <v>1054</v>
      </c>
      <c r="AJ145" t="s">
        <v>250</v>
      </c>
      <c r="AK145" s="37">
        <v>4</v>
      </c>
      <c r="AT145"/>
    </row>
    <row r="146" spans="1:46" x14ac:dyDescent="0.25">
      <c r="A146" t="s">
        <v>902</v>
      </c>
      <c r="B146" t="s">
        <v>400</v>
      </c>
      <c r="C146" t="s">
        <v>715</v>
      </c>
      <c r="D146" t="s">
        <v>791</v>
      </c>
      <c r="E146" s="31">
        <v>87.467391304347828</v>
      </c>
      <c r="F146" s="31">
        <v>295.75815217391306</v>
      </c>
      <c r="G146" s="31">
        <v>0</v>
      </c>
      <c r="H146" s="36">
        <v>0</v>
      </c>
      <c r="I146" s="31">
        <v>67.216847826086962</v>
      </c>
      <c r="J146" s="31">
        <v>0</v>
      </c>
      <c r="K146" s="36">
        <v>0</v>
      </c>
      <c r="L146" s="31">
        <v>48.657934782608706</v>
      </c>
      <c r="M146" s="31">
        <v>0</v>
      </c>
      <c r="N146" s="36">
        <v>0</v>
      </c>
      <c r="O146" s="31">
        <v>12.914239130434783</v>
      </c>
      <c r="P146" s="31">
        <v>0</v>
      </c>
      <c r="Q146" s="36">
        <v>0</v>
      </c>
      <c r="R146" s="31">
        <v>5.6446739130434773</v>
      </c>
      <c r="S146" s="31">
        <v>0</v>
      </c>
      <c r="T146" s="36">
        <v>0</v>
      </c>
      <c r="U146" s="31">
        <v>57.889021739130413</v>
      </c>
      <c r="V146" s="31">
        <v>0</v>
      </c>
      <c r="W146" s="36">
        <v>0</v>
      </c>
      <c r="X146" s="31">
        <v>2.2846739130434783</v>
      </c>
      <c r="Y146" s="31">
        <v>0</v>
      </c>
      <c r="Z146" s="36">
        <v>0</v>
      </c>
      <c r="AA146" s="31">
        <v>157.93086956521742</v>
      </c>
      <c r="AB146" s="31">
        <v>0</v>
      </c>
      <c r="AC146" s="36">
        <v>0</v>
      </c>
      <c r="AD146" s="31">
        <v>10.436739130434782</v>
      </c>
      <c r="AE146" s="31">
        <v>0</v>
      </c>
      <c r="AF146" s="36">
        <v>0</v>
      </c>
      <c r="AG146" s="31">
        <v>0</v>
      </c>
      <c r="AH146" s="31">
        <v>0</v>
      </c>
      <c r="AI146" s="36" t="s">
        <v>1054</v>
      </c>
      <c r="AJ146" t="s">
        <v>87</v>
      </c>
      <c r="AK146" s="37">
        <v>4</v>
      </c>
      <c r="AT146"/>
    </row>
    <row r="147" spans="1:46" x14ac:dyDescent="0.25">
      <c r="A147" t="s">
        <v>902</v>
      </c>
      <c r="B147" t="s">
        <v>582</v>
      </c>
      <c r="C147" t="s">
        <v>631</v>
      </c>
      <c r="D147" t="s">
        <v>827</v>
      </c>
      <c r="E147" s="31">
        <v>77.097826086956516</v>
      </c>
      <c r="F147" s="31">
        <v>319.02293478260867</v>
      </c>
      <c r="G147" s="31">
        <v>0</v>
      </c>
      <c r="H147" s="36">
        <v>0</v>
      </c>
      <c r="I147" s="31">
        <v>49.004999999999988</v>
      </c>
      <c r="J147" s="31">
        <v>0</v>
      </c>
      <c r="K147" s="36">
        <v>0</v>
      </c>
      <c r="L147" s="31">
        <v>32.402934782608689</v>
      </c>
      <c r="M147" s="31">
        <v>0</v>
      </c>
      <c r="N147" s="36">
        <v>0</v>
      </c>
      <c r="O147" s="31">
        <v>14.949891304347819</v>
      </c>
      <c r="P147" s="31">
        <v>0</v>
      </c>
      <c r="Q147" s="36">
        <v>0</v>
      </c>
      <c r="R147" s="31">
        <v>1.6521739130434783</v>
      </c>
      <c r="S147" s="31">
        <v>0</v>
      </c>
      <c r="T147" s="36">
        <v>0</v>
      </c>
      <c r="U147" s="31">
        <v>111.41402173913038</v>
      </c>
      <c r="V147" s="31">
        <v>0</v>
      </c>
      <c r="W147" s="36">
        <v>0</v>
      </c>
      <c r="X147" s="31">
        <v>5.2561956521739122</v>
      </c>
      <c r="Y147" s="31">
        <v>0</v>
      </c>
      <c r="Z147" s="36">
        <v>0</v>
      </c>
      <c r="AA147" s="31">
        <v>130.99543478260878</v>
      </c>
      <c r="AB147" s="31">
        <v>0</v>
      </c>
      <c r="AC147" s="36">
        <v>0</v>
      </c>
      <c r="AD147" s="31">
        <v>22.352282608695646</v>
      </c>
      <c r="AE147" s="31">
        <v>0</v>
      </c>
      <c r="AF147" s="36">
        <v>0</v>
      </c>
      <c r="AG147" s="31">
        <v>0</v>
      </c>
      <c r="AH147" s="31">
        <v>0</v>
      </c>
      <c r="AI147" s="36" t="s">
        <v>1054</v>
      </c>
      <c r="AJ147" t="s">
        <v>275</v>
      </c>
      <c r="AK147" s="37">
        <v>4</v>
      </c>
      <c r="AT147"/>
    </row>
    <row r="148" spans="1:46" x14ac:dyDescent="0.25">
      <c r="A148" t="s">
        <v>902</v>
      </c>
      <c r="B148" t="s">
        <v>488</v>
      </c>
      <c r="C148" t="s">
        <v>742</v>
      </c>
      <c r="D148" t="s">
        <v>801</v>
      </c>
      <c r="E148" s="31">
        <v>78.913043478260875</v>
      </c>
      <c r="F148" s="31">
        <v>287.6955434782609</v>
      </c>
      <c r="G148" s="31">
        <v>0</v>
      </c>
      <c r="H148" s="36">
        <v>0</v>
      </c>
      <c r="I148" s="31">
        <v>52.955978260869585</v>
      </c>
      <c r="J148" s="31">
        <v>0</v>
      </c>
      <c r="K148" s="36">
        <v>0</v>
      </c>
      <c r="L148" s="31">
        <v>45.651630434782625</v>
      </c>
      <c r="M148" s="31">
        <v>0</v>
      </c>
      <c r="N148" s="36">
        <v>0</v>
      </c>
      <c r="O148" s="31">
        <v>1.6956521739130435</v>
      </c>
      <c r="P148" s="31">
        <v>0</v>
      </c>
      <c r="Q148" s="36">
        <v>0</v>
      </c>
      <c r="R148" s="31">
        <v>5.6086956521739131</v>
      </c>
      <c r="S148" s="31">
        <v>0</v>
      </c>
      <c r="T148" s="36">
        <v>0</v>
      </c>
      <c r="U148" s="31">
        <v>99.616630434782607</v>
      </c>
      <c r="V148" s="31">
        <v>0</v>
      </c>
      <c r="W148" s="36">
        <v>0</v>
      </c>
      <c r="X148" s="31">
        <v>14.236086956521735</v>
      </c>
      <c r="Y148" s="31">
        <v>0</v>
      </c>
      <c r="Z148" s="36">
        <v>0</v>
      </c>
      <c r="AA148" s="31">
        <v>115.7603260869565</v>
      </c>
      <c r="AB148" s="31">
        <v>0</v>
      </c>
      <c r="AC148" s="36">
        <v>0</v>
      </c>
      <c r="AD148" s="31">
        <v>5.1265217391304363</v>
      </c>
      <c r="AE148" s="31">
        <v>0</v>
      </c>
      <c r="AF148" s="36">
        <v>0</v>
      </c>
      <c r="AG148" s="31">
        <v>0</v>
      </c>
      <c r="AH148" s="31">
        <v>0</v>
      </c>
      <c r="AI148" s="36" t="s">
        <v>1054</v>
      </c>
      <c r="AJ148" t="s">
        <v>176</v>
      </c>
      <c r="AK148" s="37">
        <v>4</v>
      </c>
      <c r="AT148"/>
    </row>
    <row r="149" spans="1:46" x14ac:dyDescent="0.25">
      <c r="A149" t="s">
        <v>902</v>
      </c>
      <c r="B149" t="s">
        <v>428</v>
      </c>
      <c r="C149" t="s">
        <v>679</v>
      </c>
      <c r="D149" t="s">
        <v>766</v>
      </c>
      <c r="E149" s="31">
        <v>81.880434782608702</v>
      </c>
      <c r="F149" s="31">
        <v>266.70130434782612</v>
      </c>
      <c r="G149" s="31">
        <v>0</v>
      </c>
      <c r="H149" s="36">
        <v>0</v>
      </c>
      <c r="I149" s="31">
        <v>53.860543478260858</v>
      </c>
      <c r="J149" s="31">
        <v>0</v>
      </c>
      <c r="K149" s="36">
        <v>0</v>
      </c>
      <c r="L149" s="31">
        <v>32.017173913043464</v>
      </c>
      <c r="M149" s="31">
        <v>0</v>
      </c>
      <c r="N149" s="36">
        <v>0</v>
      </c>
      <c r="O149" s="31">
        <v>16.712934782608698</v>
      </c>
      <c r="P149" s="31">
        <v>0</v>
      </c>
      <c r="Q149" s="36">
        <v>0</v>
      </c>
      <c r="R149" s="31">
        <v>5.1304347826086953</v>
      </c>
      <c r="S149" s="31">
        <v>0</v>
      </c>
      <c r="T149" s="36">
        <v>0</v>
      </c>
      <c r="U149" s="31">
        <v>77.243043478260901</v>
      </c>
      <c r="V149" s="31">
        <v>0</v>
      </c>
      <c r="W149" s="36">
        <v>0</v>
      </c>
      <c r="X149" s="31">
        <v>6.9371739130434786</v>
      </c>
      <c r="Y149" s="31">
        <v>0</v>
      </c>
      <c r="Z149" s="36">
        <v>0</v>
      </c>
      <c r="AA149" s="31">
        <v>128.66054347826091</v>
      </c>
      <c r="AB149" s="31">
        <v>0</v>
      </c>
      <c r="AC149" s="36">
        <v>0</v>
      </c>
      <c r="AD149" s="31">
        <v>0</v>
      </c>
      <c r="AE149" s="31">
        <v>0</v>
      </c>
      <c r="AF149" s="36" t="s">
        <v>1054</v>
      </c>
      <c r="AG149" s="31">
        <v>0</v>
      </c>
      <c r="AH149" s="31">
        <v>0</v>
      </c>
      <c r="AI149" s="36" t="s">
        <v>1054</v>
      </c>
      <c r="AJ149" t="s">
        <v>116</v>
      </c>
      <c r="AK149" s="37">
        <v>4</v>
      </c>
      <c r="AT149"/>
    </row>
    <row r="150" spans="1:46" x14ac:dyDescent="0.25">
      <c r="A150" t="s">
        <v>902</v>
      </c>
      <c r="B150" t="s">
        <v>407</v>
      </c>
      <c r="C150" t="s">
        <v>718</v>
      </c>
      <c r="D150" t="s">
        <v>771</v>
      </c>
      <c r="E150" s="31">
        <v>71.923913043478265</v>
      </c>
      <c r="F150" s="31">
        <v>212.71804347826085</v>
      </c>
      <c r="G150" s="31">
        <v>0</v>
      </c>
      <c r="H150" s="36">
        <v>0</v>
      </c>
      <c r="I150" s="31">
        <v>29.571956521739132</v>
      </c>
      <c r="J150" s="31">
        <v>0</v>
      </c>
      <c r="K150" s="36">
        <v>0</v>
      </c>
      <c r="L150" s="31">
        <v>14.738043478260868</v>
      </c>
      <c r="M150" s="31">
        <v>0</v>
      </c>
      <c r="N150" s="36">
        <v>0</v>
      </c>
      <c r="O150" s="31">
        <v>9.2686956521739159</v>
      </c>
      <c r="P150" s="31">
        <v>0</v>
      </c>
      <c r="Q150" s="36">
        <v>0</v>
      </c>
      <c r="R150" s="31">
        <v>5.5652173913043477</v>
      </c>
      <c r="S150" s="31">
        <v>0</v>
      </c>
      <c r="T150" s="36">
        <v>0</v>
      </c>
      <c r="U150" s="31">
        <v>59.005543478260869</v>
      </c>
      <c r="V150" s="31">
        <v>0</v>
      </c>
      <c r="W150" s="36">
        <v>0</v>
      </c>
      <c r="X150" s="31">
        <v>10.227065217391305</v>
      </c>
      <c r="Y150" s="31">
        <v>0</v>
      </c>
      <c r="Z150" s="36">
        <v>0</v>
      </c>
      <c r="AA150" s="31">
        <v>100.99010869565215</v>
      </c>
      <c r="AB150" s="31">
        <v>0</v>
      </c>
      <c r="AC150" s="36">
        <v>0</v>
      </c>
      <c r="AD150" s="31">
        <v>12.923369565217394</v>
      </c>
      <c r="AE150" s="31">
        <v>0</v>
      </c>
      <c r="AF150" s="36">
        <v>0</v>
      </c>
      <c r="AG150" s="31">
        <v>0</v>
      </c>
      <c r="AH150" s="31">
        <v>0</v>
      </c>
      <c r="AI150" s="36" t="s">
        <v>1054</v>
      </c>
      <c r="AJ150" t="s">
        <v>95</v>
      </c>
      <c r="AK150" s="37">
        <v>4</v>
      </c>
      <c r="AT150"/>
    </row>
    <row r="151" spans="1:46" x14ac:dyDescent="0.25">
      <c r="A151" t="s">
        <v>902</v>
      </c>
      <c r="B151" t="s">
        <v>453</v>
      </c>
      <c r="C151" t="s">
        <v>661</v>
      </c>
      <c r="D151" t="s">
        <v>843</v>
      </c>
      <c r="E151" s="31">
        <v>97.141304347826093</v>
      </c>
      <c r="F151" s="31">
        <v>342.67271739130433</v>
      </c>
      <c r="G151" s="31">
        <v>0</v>
      </c>
      <c r="H151" s="36">
        <v>0</v>
      </c>
      <c r="I151" s="31">
        <v>39.800543478260877</v>
      </c>
      <c r="J151" s="31">
        <v>0</v>
      </c>
      <c r="K151" s="36">
        <v>0</v>
      </c>
      <c r="L151" s="31">
        <v>21.96076086956522</v>
      </c>
      <c r="M151" s="31">
        <v>0</v>
      </c>
      <c r="N151" s="36">
        <v>0</v>
      </c>
      <c r="O151" s="31">
        <v>12.318043478260872</v>
      </c>
      <c r="P151" s="31">
        <v>0</v>
      </c>
      <c r="Q151" s="36">
        <v>0</v>
      </c>
      <c r="R151" s="31">
        <v>5.5217391304347823</v>
      </c>
      <c r="S151" s="31">
        <v>0</v>
      </c>
      <c r="T151" s="36">
        <v>0</v>
      </c>
      <c r="U151" s="31">
        <v>110.22358695652174</v>
      </c>
      <c r="V151" s="31">
        <v>0</v>
      </c>
      <c r="W151" s="36">
        <v>0</v>
      </c>
      <c r="X151" s="31">
        <v>14.619565217391306</v>
      </c>
      <c r="Y151" s="31">
        <v>0</v>
      </c>
      <c r="Z151" s="36">
        <v>0</v>
      </c>
      <c r="AA151" s="31">
        <v>177.98010869565218</v>
      </c>
      <c r="AB151" s="31">
        <v>0</v>
      </c>
      <c r="AC151" s="36">
        <v>0</v>
      </c>
      <c r="AD151" s="31">
        <v>4.8913043478260872E-2</v>
      </c>
      <c r="AE151" s="31">
        <v>0</v>
      </c>
      <c r="AF151" s="36">
        <v>0</v>
      </c>
      <c r="AG151" s="31">
        <v>0</v>
      </c>
      <c r="AH151" s="31">
        <v>0</v>
      </c>
      <c r="AI151" s="36" t="s">
        <v>1054</v>
      </c>
      <c r="AJ151" t="s">
        <v>141</v>
      </c>
      <c r="AK151" s="37">
        <v>4</v>
      </c>
      <c r="AT151"/>
    </row>
    <row r="152" spans="1:46" x14ac:dyDescent="0.25">
      <c r="A152" t="s">
        <v>902</v>
      </c>
      <c r="B152" t="s">
        <v>583</v>
      </c>
      <c r="C152" t="s">
        <v>763</v>
      </c>
      <c r="D152" t="s">
        <v>827</v>
      </c>
      <c r="E152" s="31">
        <v>71.076086956521735</v>
      </c>
      <c r="F152" s="31">
        <v>288.05467391304347</v>
      </c>
      <c r="G152" s="31">
        <v>0</v>
      </c>
      <c r="H152" s="36">
        <v>0</v>
      </c>
      <c r="I152" s="31">
        <v>46.918478260869577</v>
      </c>
      <c r="J152" s="31">
        <v>0</v>
      </c>
      <c r="K152" s="36">
        <v>0</v>
      </c>
      <c r="L152" s="31">
        <v>24.745000000000005</v>
      </c>
      <c r="M152" s="31">
        <v>0</v>
      </c>
      <c r="N152" s="36">
        <v>0</v>
      </c>
      <c r="O152" s="31">
        <v>16.434347826086963</v>
      </c>
      <c r="P152" s="31">
        <v>0</v>
      </c>
      <c r="Q152" s="36">
        <v>0</v>
      </c>
      <c r="R152" s="31">
        <v>5.7391304347826084</v>
      </c>
      <c r="S152" s="31">
        <v>0</v>
      </c>
      <c r="T152" s="36">
        <v>0</v>
      </c>
      <c r="U152" s="31">
        <v>76.784999999999997</v>
      </c>
      <c r="V152" s="31">
        <v>0</v>
      </c>
      <c r="W152" s="36">
        <v>0</v>
      </c>
      <c r="X152" s="31">
        <v>4.8133695652173927</v>
      </c>
      <c r="Y152" s="31">
        <v>0</v>
      </c>
      <c r="Z152" s="36">
        <v>0</v>
      </c>
      <c r="AA152" s="31">
        <v>149.79793478260865</v>
      </c>
      <c r="AB152" s="31">
        <v>0</v>
      </c>
      <c r="AC152" s="36">
        <v>0</v>
      </c>
      <c r="AD152" s="31">
        <v>9.7398913043478306</v>
      </c>
      <c r="AE152" s="31">
        <v>0</v>
      </c>
      <c r="AF152" s="36">
        <v>0</v>
      </c>
      <c r="AG152" s="31">
        <v>0</v>
      </c>
      <c r="AH152" s="31">
        <v>0</v>
      </c>
      <c r="AI152" s="36" t="s">
        <v>1054</v>
      </c>
      <c r="AJ152" t="s">
        <v>276</v>
      </c>
      <c r="AK152" s="37">
        <v>4</v>
      </c>
      <c r="AT152"/>
    </row>
    <row r="153" spans="1:46" x14ac:dyDescent="0.25">
      <c r="A153" t="s">
        <v>902</v>
      </c>
      <c r="B153" t="s">
        <v>585</v>
      </c>
      <c r="C153" t="s">
        <v>764</v>
      </c>
      <c r="D153" t="s">
        <v>801</v>
      </c>
      <c r="E153" s="31">
        <v>66.391304347826093</v>
      </c>
      <c r="F153" s="31">
        <v>259.94434782608693</v>
      </c>
      <c r="G153" s="31">
        <v>0</v>
      </c>
      <c r="H153" s="36">
        <v>0</v>
      </c>
      <c r="I153" s="31">
        <v>66.442717391304342</v>
      </c>
      <c r="J153" s="31">
        <v>0</v>
      </c>
      <c r="K153" s="36">
        <v>0</v>
      </c>
      <c r="L153" s="31">
        <v>45.908043478260858</v>
      </c>
      <c r="M153" s="31">
        <v>0</v>
      </c>
      <c r="N153" s="36">
        <v>0</v>
      </c>
      <c r="O153" s="31">
        <v>14.969456521739133</v>
      </c>
      <c r="P153" s="31">
        <v>0</v>
      </c>
      <c r="Q153" s="36">
        <v>0</v>
      </c>
      <c r="R153" s="31">
        <v>5.5652173913043477</v>
      </c>
      <c r="S153" s="31">
        <v>0</v>
      </c>
      <c r="T153" s="36">
        <v>0</v>
      </c>
      <c r="U153" s="31">
        <v>58.293586956521743</v>
      </c>
      <c r="V153" s="31">
        <v>0</v>
      </c>
      <c r="W153" s="36">
        <v>0</v>
      </c>
      <c r="X153" s="31">
        <v>5.7045652173913037</v>
      </c>
      <c r="Y153" s="31">
        <v>0</v>
      </c>
      <c r="Z153" s="36">
        <v>0</v>
      </c>
      <c r="AA153" s="31">
        <v>96.65510869565216</v>
      </c>
      <c r="AB153" s="31">
        <v>0</v>
      </c>
      <c r="AC153" s="36">
        <v>0</v>
      </c>
      <c r="AD153" s="31">
        <v>32.848369565217396</v>
      </c>
      <c r="AE153" s="31">
        <v>0</v>
      </c>
      <c r="AF153" s="36">
        <v>0</v>
      </c>
      <c r="AG153" s="31">
        <v>0</v>
      </c>
      <c r="AH153" s="31">
        <v>0</v>
      </c>
      <c r="AI153" s="36" t="s">
        <v>1054</v>
      </c>
      <c r="AJ153" t="s">
        <v>278</v>
      </c>
      <c r="AK153" s="37">
        <v>4</v>
      </c>
      <c r="AT153"/>
    </row>
    <row r="154" spans="1:46" x14ac:dyDescent="0.25">
      <c r="A154" t="s">
        <v>902</v>
      </c>
      <c r="B154" t="s">
        <v>408</v>
      </c>
      <c r="C154" t="s">
        <v>699</v>
      </c>
      <c r="D154" t="s">
        <v>801</v>
      </c>
      <c r="E154" s="31">
        <v>81.532608695652172</v>
      </c>
      <c r="F154" s="31">
        <v>285.33652173913043</v>
      </c>
      <c r="G154" s="31">
        <v>0</v>
      </c>
      <c r="H154" s="36">
        <v>0</v>
      </c>
      <c r="I154" s="31">
        <v>32.052499999999995</v>
      </c>
      <c r="J154" s="31">
        <v>0</v>
      </c>
      <c r="K154" s="36">
        <v>0</v>
      </c>
      <c r="L154" s="31">
        <v>9.985108695652178</v>
      </c>
      <c r="M154" s="31">
        <v>0</v>
      </c>
      <c r="N154" s="36">
        <v>0</v>
      </c>
      <c r="O154" s="31">
        <v>16.502173913043475</v>
      </c>
      <c r="P154" s="31">
        <v>0</v>
      </c>
      <c r="Q154" s="36">
        <v>0</v>
      </c>
      <c r="R154" s="31">
        <v>5.5652173913043477</v>
      </c>
      <c r="S154" s="31">
        <v>0</v>
      </c>
      <c r="T154" s="36">
        <v>0</v>
      </c>
      <c r="U154" s="31">
        <v>98.063478260869587</v>
      </c>
      <c r="V154" s="31">
        <v>0</v>
      </c>
      <c r="W154" s="36">
        <v>0</v>
      </c>
      <c r="X154" s="31">
        <v>4.4259782608695648</v>
      </c>
      <c r="Y154" s="31">
        <v>0</v>
      </c>
      <c r="Z154" s="36">
        <v>0</v>
      </c>
      <c r="AA154" s="31">
        <v>137.77804347826086</v>
      </c>
      <c r="AB154" s="31">
        <v>0</v>
      </c>
      <c r="AC154" s="36">
        <v>0</v>
      </c>
      <c r="AD154" s="31">
        <v>13.016521739130438</v>
      </c>
      <c r="AE154" s="31">
        <v>0</v>
      </c>
      <c r="AF154" s="36">
        <v>0</v>
      </c>
      <c r="AG154" s="31">
        <v>0</v>
      </c>
      <c r="AH154" s="31">
        <v>0</v>
      </c>
      <c r="AI154" s="36" t="s">
        <v>1054</v>
      </c>
      <c r="AJ154" t="s">
        <v>96</v>
      </c>
      <c r="AK154" s="37">
        <v>4</v>
      </c>
      <c r="AT154"/>
    </row>
    <row r="155" spans="1:46" x14ac:dyDescent="0.25">
      <c r="A155" t="s">
        <v>902</v>
      </c>
      <c r="B155" t="s">
        <v>573</v>
      </c>
      <c r="C155" t="s">
        <v>665</v>
      </c>
      <c r="D155" t="s">
        <v>842</v>
      </c>
      <c r="E155" s="31">
        <v>71.891304347826093</v>
      </c>
      <c r="F155" s="31">
        <v>210.07239130434778</v>
      </c>
      <c r="G155" s="31">
        <v>0</v>
      </c>
      <c r="H155" s="36">
        <v>0</v>
      </c>
      <c r="I155" s="31">
        <v>30.731847826086955</v>
      </c>
      <c r="J155" s="31">
        <v>0</v>
      </c>
      <c r="K155" s="36">
        <v>0</v>
      </c>
      <c r="L155" s="31">
        <v>15.154673913043476</v>
      </c>
      <c r="M155" s="31">
        <v>0</v>
      </c>
      <c r="N155" s="36">
        <v>0</v>
      </c>
      <c r="O155" s="31">
        <v>10.582608695652173</v>
      </c>
      <c r="P155" s="31">
        <v>0</v>
      </c>
      <c r="Q155" s="36">
        <v>0</v>
      </c>
      <c r="R155" s="31">
        <v>4.9945652173913047</v>
      </c>
      <c r="S155" s="31">
        <v>0</v>
      </c>
      <c r="T155" s="36">
        <v>0</v>
      </c>
      <c r="U155" s="31">
        <v>62.530978260869539</v>
      </c>
      <c r="V155" s="31">
        <v>0</v>
      </c>
      <c r="W155" s="36">
        <v>0</v>
      </c>
      <c r="X155" s="31">
        <v>7.7917391304347792</v>
      </c>
      <c r="Y155" s="31">
        <v>0</v>
      </c>
      <c r="Z155" s="36">
        <v>0</v>
      </c>
      <c r="AA155" s="31">
        <v>102.22076086956521</v>
      </c>
      <c r="AB155" s="31">
        <v>0</v>
      </c>
      <c r="AC155" s="36">
        <v>0</v>
      </c>
      <c r="AD155" s="31">
        <v>6.797065217391304</v>
      </c>
      <c r="AE155" s="31">
        <v>0</v>
      </c>
      <c r="AF155" s="36">
        <v>0</v>
      </c>
      <c r="AG155" s="31">
        <v>0</v>
      </c>
      <c r="AH155" s="31">
        <v>0</v>
      </c>
      <c r="AI155" s="36" t="s">
        <v>1054</v>
      </c>
      <c r="AJ155" t="s">
        <v>265</v>
      </c>
      <c r="AK155" s="37">
        <v>4</v>
      </c>
      <c r="AT155"/>
    </row>
    <row r="156" spans="1:46" x14ac:dyDescent="0.25">
      <c r="A156" t="s">
        <v>902</v>
      </c>
      <c r="B156" t="s">
        <v>509</v>
      </c>
      <c r="C156" t="s">
        <v>645</v>
      </c>
      <c r="D156" t="s">
        <v>788</v>
      </c>
      <c r="E156" s="31">
        <v>55.869565217391305</v>
      </c>
      <c r="F156" s="31">
        <v>230.74010869565217</v>
      </c>
      <c r="G156" s="31">
        <v>0</v>
      </c>
      <c r="H156" s="36">
        <v>0</v>
      </c>
      <c r="I156" s="31">
        <v>44.334782608695654</v>
      </c>
      <c r="J156" s="31">
        <v>0</v>
      </c>
      <c r="K156" s="36">
        <v>0</v>
      </c>
      <c r="L156" s="31">
        <v>20.440978260869564</v>
      </c>
      <c r="M156" s="31">
        <v>0</v>
      </c>
      <c r="N156" s="36">
        <v>0</v>
      </c>
      <c r="O156" s="31">
        <v>19.285108695652177</v>
      </c>
      <c r="P156" s="31">
        <v>0</v>
      </c>
      <c r="Q156" s="36">
        <v>0</v>
      </c>
      <c r="R156" s="31">
        <v>4.6086956521739131</v>
      </c>
      <c r="S156" s="31">
        <v>0</v>
      </c>
      <c r="T156" s="36">
        <v>0</v>
      </c>
      <c r="U156" s="31">
        <v>58.177500000000002</v>
      </c>
      <c r="V156" s="31">
        <v>0</v>
      </c>
      <c r="W156" s="36">
        <v>0</v>
      </c>
      <c r="X156" s="31">
        <v>0</v>
      </c>
      <c r="Y156" s="31">
        <v>0</v>
      </c>
      <c r="Z156" s="36" t="s">
        <v>1054</v>
      </c>
      <c r="AA156" s="31">
        <v>128.2278260869565</v>
      </c>
      <c r="AB156" s="31">
        <v>0</v>
      </c>
      <c r="AC156" s="36">
        <v>0</v>
      </c>
      <c r="AD156" s="31">
        <v>0</v>
      </c>
      <c r="AE156" s="31">
        <v>0</v>
      </c>
      <c r="AF156" s="36" t="s">
        <v>1054</v>
      </c>
      <c r="AG156" s="31">
        <v>0</v>
      </c>
      <c r="AH156" s="31">
        <v>0</v>
      </c>
      <c r="AI156" s="36" t="s">
        <v>1054</v>
      </c>
      <c r="AJ156" t="s">
        <v>199</v>
      </c>
      <c r="AK156" s="37">
        <v>4</v>
      </c>
      <c r="AT156"/>
    </row>
    <row r="157" spans="1:46" x14ac:dyDescent="0.25">
      <c r="A157" t="s">
        <v>902</v>
      </c>
      <c r="B157" t="s">
        <v>406</v>
      </c>
      <c r="C157" t="s">
        <v>717</v>
      </c>
      <c r="D157" t="s">
        <v>772</v>
      </c>
      <c r="E157" s="31">
        <v>76.271739130434781</v>
      </c>
      <c r="F157" s="31">
        <v>279.35673913043479</v>
      </c>
      <c r="G157" s="31">
        <v>0</v>
      </c>
      <c r="H157" s="36">
        <v>0</v>
      </c>
      <c r="I157" s="31">
        <v>36.847065217391304</v>
      </c>
      <c r="J157" s="31">
        <v>0</v>
      </c>
      <c r="K157" s="36">
        <v>0</v>
      </c>
      <c r="L157" s="31">
        <v>24.307608695652174</v>
      </c>
      <c r="M157" s="31">
        <v>0</v>
      </c>
      <c r="N157" s="36">
        <v>0</v>
      </c>
      <c r="O157" s="31">
        <v>7.422065217391304</v>
      </c>
      <c r="P157" s="31">
        <v>0</v>
      </c>
      <c r="Q157" s="36">
        <v>0</v>
      </c>
      <c r="R157" s="31">
        <v>5.1173913043478256</v>
      </c>
      <c r="S157" s="31">
        <v>0</v>
      </c>
      <c r="T157" s="36">
        <v>0</v>
      </c>
      <c r="U157" s="31">
        <v>100.2736956521739</v>
      </c>
      <c r="V157" s="31">
        <v>0</v>
      </c>
      <c r="W157" s="36">
        <v>0</v>
      </c>
      <c r="X157" s="31">
        <v>8.008804347826084</v>
      </c>
      <c r="Y157" s="31">
        <v>0</v>
      </c>
      <c r="Z157" s="36">
        <v>0</v>
      </c>
      <c r="AA157" s="31">
        <v>132.47086956521744</v>
      </c>
      <c r="AB157" s="31">
        <v>0</v>
      </c>
      <c r="AC157" s="36">
        <v>0</v>
      </c>
      <c r="AD157" s="31">
        <v>1.7563043478260867</v>
      </c>
      <c r="AE157" s="31">
        <v>0</v>
      </c>
      <c r="AF157" s="36">
        <v>0</v>
      </c>
      <c r="AG157" s="31">
        <v>0</v>
      </c>
      <c r="AH157" s="31">
        <v>0</v>
      </c>
      <c r="AI157" s="36" t="s">
        <v>1054</v>
      </c>
      <c r="AJ157" t="s">
        <v>94</v>
      </c>
      <c r="AK157" s="37">
        <v>4</v>
      </c>
      <c r="AT157"/>
    </row>
    <row r="158" spans="1:46" x14ac:dyDescent="0.25">
      <c r="A158" t="s">
        <v>902</v>
      </c>
      <c r="B158" t="s">
        <v>431</v>
      </c>
      <c r="C158" t="s">
        <v>722</v>
      </c>
      <c r="D158" t="s">
        <v>828</v>
      </c>
      <c r="E158" s="31">
        <v>50.239130434782609</v>
      </c>
      <c r="F158" s="31">
        <v>187.78847826086957</v>
      </c>
      <c r="G158" s="31">
        <v>0</v>
      </c>
      <c r="H158" s="36">
        <v>0</v>
      </c>
      <c r="I158" s="31">
        <v>24.402826086956527</v>
      </c>
      <c r="J158" s="31">
        <v>0</v>
      </c>
      <c r="K158" s="36">
        <v>0</v>
      </c>
      <c r="L158" s="31">
        <v>7.4401086956521754</v>
      </c>
      <c r="M158" s="31">
        <v>0</v>
      </c>
      <c r="N158" s="36">
        <v>0</v>
      </c>
      <c r="O158" s="31">
        <v>11.402934782608698</v>
      </c>
      <c r="P158" s="31">
        <v>0</v>
      </c>
      <c r="Q158" s="36">
        <v>0</v>
      </c>
      <c r="R158" s="31">
        <v>5.5597826086956523</v>
      </c>
      <c r="S158" s="31">
        <v>0</v>
      </c>
      <c r="T158" s="36">
        <v>0</v>
      </c>
      <c r="U158" s="31">
        <v>73.154673913043467</v>
      </c>
      <c r="V158" s="31">
        <v>0</v>
      </c>
      <c r="W158" s="36">
        <v>0</v>
      </c>
      <c r="X158" s="31">
        <v>0</v>
      </c>
      <c r="Y158" s="31">
        <v>0</v>
      </c>
      <c r="Z158" s="36" t="s">
        <v>1054</v>
      </c>
      <c r="AA158" s="31">
        <v>90.230978260869563</v>
      </c>
      <c r="AB158" s="31">
        <v>0</v>
      </c>
      <c r="AC158" s="36">
        <v>0</v>
      </c>
      <c r="AD158" s="31">
        <v>0</v>
      </c>
      <c r="AE158" s="31">
        <v>0</v>
      </c>
      <c r="AF158" s="36" t="s">
        <v>1054</v>
      </c>
      <c r="AG158" s="31">
        <v>0</v>
      </c>
      <c r="AH158" s="31">
        <v>0</v>
      </c>
      <c r="AI158" s="36" t="s">
        <v>1054</v>
      </c>
      <c r="AJ158" t="s">
        <v>119</v>
      </c>
      <c r="AK158" s="37">
        <v>4</v>
      </c>
      <c r="AT158"/>
    </row>
    <row r="159" spans="1:46" x14ac:dyDescent="0.25">
      <c r="A159" t="s">
        <v>902</v>
      </c>
      <c r="B159" t="s">
        <v>540</v>
      </c>
      <c r="C159" t="s">
        <v>670</v>
      </c>
      <c r="D159" t="s">
        <v>785</v>
      </c>
      <c r="E159" s="31">
        <v>39.380434782608695</v>
      </c>
      <c r="F159" s="31">
        <v>156.40065217391304</v>
      </c>
      <c r="G159" s="31">
        <v>0</v>
      </c>
      <c r="H159" s="36">
        <v>0</v>
      </c>
      <c r="I159" s="31">
        <v>30.923260869565219</v>
      </c>
      <c r="J159" s="31">
        <v>0</v>
      </c>
      <c r="K159" s="36">
        <v>0</v>
      </c>
      <c r="L159" s="31">
        <v>23.783804347826088</v>
      </c>
      <c r="M159" s="31">
        <v>0</v>
      </c>
      <c r="N159" s="36">
        <v>0</v>
      </c>
      <c r="O159" s="31">
        <v>6.7034782608695656</v>
      </c>
      <c r="P159" s="31">
        <v>0</v>
      </c>
      <c r="Q159" s="36">
        <v>0</v>
      </c>
      <c r="R159" s="31">
        <v>0.4359782608695652</v>
      </c>
      <c r="S159" s="31">
        <v>0</v>
      </c>
      <c r="T159" s="36">
        <v>0</v>
      </c>
      <c r="U159" s="31">
        <v>46.956630434782618</v>
      </c>
      <c r="V159" s="31">
        <v>0</v>
      </c>
      <c r="W159" s="36">
        <v>0</v>
      </c>
      <c r="X159" s="31">
        <v>6.6746739130434767</v>
      </c>
      <c r="Y159" s="31">
        <v>0</v>
      </c>
      <c r="Z159" s="36">
        <v>0</v>
      </c>
      <c r="AA159" s="31">
        <v>71.846086956521731</v>
      </c>
      <c r="AB159" s="31">
        <v>0</v>
      </c>
      <c r="AC159" s="36">
        <v>0</v>
      </c>
      <c r="AD159" s="31">
        <v>0</v>
      </c>
      <c r="AE159" s="31">
        <v>0</v>
      </c>
      <c r="AF159" s="36" t="s">
        <v>1054</v>
      </c>
      <c r="AG159" s="31">
        <v>0</v>
      </c>
      <c r="AH159" s="31">
        <v>0</v>
      </c>
      <c r="AI159" s="36" t="s">
        <v>1054</v>
      </c>
      <c r="AJ159" t="s">
        <v>230</v>
      </c>
      <c r="AK159" s="37">
        <v>4</v>
      </c>
      <c r="AT159"/>
    </row>
    <row r="160" spans="1:46" x14ac:dyDescent="0.25">
      <c r="A160" t="s">
        <v>902</v>
      </c>
      <c r="B160" t="s">
        <v>544</v>
      </c>
      <c r="C160" t="s">
        <v>644</v>
      </c>
      <c r="D160" t="s">
        <v>815</v>
      </c>
      <c r="E160" s="31">
        <v>93.913043478260875</v>
      </c>
      <c r="F160" s="31">
        <v>295.9426086956521</v>
      </c>
      <c r="G160" s="31">
        <v>12.673260869565219</v>
      </c>
      <c r="H160" s="36">
        <v>4.2823373509552398E-2</v>
      </c>
      <c r="I160" s="31">
        <v>35.100869565217394</v>
      </c>
      <c r="J160" s="31">
        <v>0.39945652173913043</v>
      </c>
      <c r="K160" s="36">
        <v>1.1380245751374918E-2</v>
      </c>
      <c r="L160" s="31">
        <v>19.212826086956525</v>
      </c>
      <c r="M160" s="31">
        <v>0.39945652173913043</v>
      </c>
      <c r="N160" s="36">
        <v>2.0791138166306473E-2</v>
      </c>
      <c r="O160" s="31">
        <v>10.844565217391306</v>
      </c>
      <c r="P160" s="31">
        <v>0</v>
      </c>
      <c r="Q160" s="36">
        <v>0</v>
      </c>
      <c r="R160" s="31">
        <v>5.0434782608695654</v>
      </c>
      <c r="S160" s="31">
        <v>0</v>
      </c>
      <c r="T160" s="36">
        <v>0</v>
      </c>
      <c r="U160" s="31">
        <v>82.669456521739122</v>
      </c>
      <c r="V160" s="31">
        <v>12.273804347826088</v>
      </c>
      <c r="W160" s="36">
        <v>0.14846842914224934</v>
      </c>
      <c r="X160" s="31">
        <v>6.1413043478260878</v>
      </c>
      <c r="Y160" s="31">
        <v>0</v>
      </c>
      <c r="Z160" s="36">
        <v>0</v>
      </c>
      <c r="AA160" s="31">
        <v>172.03097826086952</v>
      </c>
      <c r="AB160" s="31">
        <v>0</v>
      </c>
      <c r="AC160" s="36">
        <v>0</v>
      </c>
      <c r="AD160" s="31">
        <v>0</v>
      </c>
      <c r="AE160" s="31">
        <v>0</v>
      </c>
      <c r="AF160" s="36" t="s">
        <v>1054</v>
      </c>
      <c r="AG160" s="31">
        <v>0</v>
      </c>
      <c r="AH160" s="31">
        <v>0</v>
      </c>
      <c r="AI160" s="36" t="s">
        <v>1054</v>
      </c>
      <c r="AJ160" t="s">
        <v>234</v>
      </c>
      <c r="AK160" s="37">
        <v>4</v>
      </c>
      <c r="AT160"/>
    </row>
    <row r="161" spans="1:46" x14ac:dyDescent="0.25">
      <c r="A161" t="s">
        <v>902</v>
      </c>
      <c r="B161" t="s">
        <v>548</v>
      </c>
      <c r="C161" t="s">
        <v>654</v>
      </c>
      <c r="D161" t="s">
        <v>835</v>
      </c>
      <c r="E161" s="31">
        <v>82.967391304347828</v>
      </c>
      <c r="F161" s="31">
        <v>255.60347826086951</v>
      </c>
      <c r="G161" s="31">
        <v>33.635978260869571</v>
      </c>
      <c r="H161" s="36">
        <v>0.13159436831505325</v>
      </c>
      <c r="I161" s="31">
        <v>24.609239130434773</v>
      </c>
      <c r="J161" s="31">
        <v>0</v>
      </c>
      <c r="K161" s="36">
        <v>0</v>
      </c>
      <c r="L161" s="31">
        <v>12.912173913043471</v>
      </c>
      <c r="M161" s="31">
        <v>0</v>
      </c>
      <c r="N161" s="36">
        <v>0</v>
      </c>
      <c r="O161" s="31">
        <v>7.2702173913043477</v>
      </c>
      <c r="P161" s="31">
        <v>0</v>
      </c>
      <c r="Q161" s="36">
        <v>0</v>
      </c>
      <c r="R161" s="31">
        <v>4.4268478260869566</v>
      </c>
      <c r="S161" s="31">
        <v>0</v>
      </c>
      <c r="T161" s="36">
        <v>0</v>
      </c>
      <c r="U161" s="31">
        <v>88.25739130434782</v>
      </c>
      <c r="V161" s="31">
        <v>0</v>
      </c>
      <c r="W161" s="36">
        <v>0</v>
      </c>
      <c r="X161" s="31">
        <v>0</v>
      </c>
      <c r="Y161" s="31">
        <v>0</v>
      </c>
      <c r="Z161" s="36" t="s">
        <v>1054</v>
      </c>
      <c r="AA161" s="31">
        <v>142.73684782608692</v>
      </c>
      <c r="AB161" s="31">
        <v>33.635978260869571</v>
      </c>
      <c r="AC161" s="36">
        <v>0.23565028073095909</v>
      </c>
      <c r="AD161" s="31">
        <v>0</v>
      </c>
      <c r="AE161" s="31">
        <v>0</v>
      </c>
      <c r="AF161" s="36" t="s">
        <v>1054</v>
      </c>
      <c r="AG161" s="31">
        <v>0</v>
      </c>
      <c r="AH161" s="31">
        <v>0</v>
      </c>
      <c r="AI161" s="36" t="s">
        <v>1054</v>
      </c>
      <c r="AJ161" t="s">
        <v>238</v>
      </c>
      <c r="AK161" s="37">
        <v>4</v>
      </c>
      <c r="AT161"/>
    </row>
    <row r="162" spans="1:46" x14ac:dyDescent="0.25">
      <c r="A162" t="s">
        <v>902</v>
      </c>
      <c r="B162" t="s">
        <v>362</v>
      </c>
      <c r="C162" t="s">
        <v>683</v>
      </c>
      <c r="D162" t="s">
        <v>779</v>
      </c>
      <c r="E162" s="31">
        <v>152.16304347826087</v>
      </c>
      <c r="F162" s="31">
        <v>470.9611956521739</v>
      </c>
      <c r="G162" s="31">
        <v>65.44217391304349</v>
      </c>
      <c r="H162" s="36">
        <v>0.13895449246603214</v>
      </c>
      <c r="I162" s="31">
        <v>24.674782608695654</v>
      </c>
      <c r="J162" s="31">
        <v>0.17391304347826086</v>
      </c>
      <c r="K162" s="36">
        <v>7.0482097547223E-3</v>
      </c>
      <c r="L162" s="31">
        <v>19.544347826086959</v>
      </c>
      <c r="M162" s="31">
        <v>0.17391304347826086</v>
      </c>
      <c r="N162" s="36">
        <v>8.8983804947499537E-3</v>
      </c>
      <c r="O162" s="31">
        <v>0</v>
      </c>
      <c r="P162" s="31">
        <v>0</v>
      </c>
      <c r="Q162" s="36" t="s">
        <v>1054</v>
      </c>
      <c r="R162" s="31">
        <v>5.1304347826086953</v>
      </c>
      <c r="S162" s="31">
        <v>0</v>
      </c>
      <c r="T162" s="36">
        <v>0</v>
      </c>
      <c r="U162" s="31">
        <v>139.68315217391299</v>
      </c>
      <c r="V162" s="31">
        <v>30.793586956521743</v>
      </c>
      <c r="W162" s="36">
        <v>0.22045312177793699</v>
      </c>
      <c r="X162" s="31">
        <v>31.625</v>
      </c>
      <c r="Y162" s="31">
        <v>0</v>
      </c>
      <c r="Z162" s="36">
        <v>0</v>
      </c>
      <c r="AA162" s="31">
        <v>274.97826086956525</v>
      </c>
      <c r="AB162" s="31">
        <v>34.474673913043482</v>
      </c>
      <c r="AC162" s="36">
        <v>0.12537236145149813</v>
      </c>
      <c r="AD162" s="31">
        <v>0</v>
      </c>
      <c r="AE162" s="31">
        <v>0</v>
      </c>
      <c r="AF162" s="36" t="s">
        <v>1054</v>
      </c>
      <c r="AG162" s="31">
        <v>0</v>
      </c>
      <c r="AH162" s="31">
        <v>0</v>
      </c>
      <c r="AI162" s="36" t="s">
        <v>1054</v>
      </c>
      <c r="AJ162" t="s">
        <v>49</v>
      </c>
      <c r="AK162" s="37">
        <v>4</v>
      </c>
      <c r="AT162"/>
    </row>
    <row r="163" spans="1:46" x14ac:dyDescent="0.25">
      <c r="A163" t="s">
        <v>902</v>
      </c>
      <c r="B163" t="s">
        <v>494</v>
      </c>
      <c r="C163" t="s">
        <v>635</v>
      </c>
      <c r="D163" t="s">
        <v>772</v>
      </c>
      <c r="E163" s="31">
        <v>105.76086956521739</v>
      </c>
      <c r="F163" s="31">
        <v>381.81630434782608</v>
      </c>
      <c r="G163" s="31">
        <v>19.604021739130438</v>
      </c>
      <c r="H163" s="36">
        <v>5.1344118928121033E-2</v>
      </c>
      <c r="I163" s="31">
        <v>50.689021739130446</v>
      </c>
      <c r="J163" s="31">
        <v>0</v>
      </c>
      <c r="K163" s="36">
        <v>0</v>
      </c>
      <c r="L163" s="31">
        <v>21.121630434782606</v>
      </c>
      <c r="M163" s="31">
        <v>0</v>
      </c>
      <c r="N163" s="36">
        <v>0</v>
      </c>
      <c r="O163" s="31">
        <v>24.594565217391313</v>
      </c>
      <c r="P163" s="31">
        <v>0</v>
      </c>
      <c r="Q163" s="36">
        <v>0</v>
      </c>
      <c r="R163" s="31">
        <v>4.9728260869565215</v>
      </c>
      <c r="S163" s="31">
        <v>0</v>
      </c>
      <c r="T163" s="36">
        <v>0</v>
      </c>
      <c r="U163" s="31">
        <v>125.6845652173913</v>
      </c>
      <c r="V163" s="31">
        <v>6.3110869565217396</v>
      </c>
      <c r="W163" s="36">
        <v>5.0213699236701964E-2</v>
      </c>
      <c r="X163" s="31">
        <v>0</v>
      </c>
      <c r="Y163" s="31">
        <v>0</v>
      </c>
      <c r="Z163" s="36" t="s">
        <v>1054</v>
      </c>
      <c r="AA163" s="31">
        <v>205.44271739130437</v>
      </c>
      <c r="AB163" s="31">
        <v>13.292934782608697</v>
      </c>
      <c r="AC163" s="36">
        <v>6.4703850062934082E-2</v>
      </c>
      <c r="AD163" s="31">
        <v>0</v>
      </c>
      <c r="AE163" s="31">
        <v>0</v>
      </c>
      <c r="AF163" s="36" t="s">
        <v>1054</v>
      </c>
      <c r="AG163" s="31">
        <v>0</v>
      </c>
      <c r="AH163" s="31">
        <v>0</v>
      </c>
      <c r="AI163" s="36" t="s">
        <v>1054</v>
      </c>
      <c r="AJ163" t="s">
        <v>183</v>
      </c>
      <c r="AK163" s="37">
        <v>4</v>
      </c>
      <c r="AT163"/>
    </row>
    <row r="164" spans="1:46" x14ac:dyDescent="0.25">
      <c r="A164" t="s">
        <v>902</v>
      </c>
      <c r="B164" t="s">
        <v>506</v>
      </c>
      <c r="C164" t="s">
        <v>617</v>
      </c>
      <c r="D164" t="s">
        <v>774</v>
      </c>
      <c r="E164" s="31">
        <v>112.10869565217391</v>
      </c>
      <c r="F164" s="31">
        <v>464.88586956521738</v>
      </c>
      <c r="G164" s="31">
        <v>70.614130434782609</v>
      </c>
      <c r="H164" s="36">
        <v>0.15189562655630764</v>
      </c>
      <c r="I164" s="31">
        <v>45.994565217391312</v>
      </c>
      <c r="J164" s="31">
        <v>0</v>
      </c>
      <c r="K164" s="36">
        <v>0</v>
      </c>
      <c r="L164" s="31">
        <v>23.307065217391305</v>
      </c>
      <c r="M164" s="31">
        <v>0</v>
      </c>
      <c r="N164" s="36">
        <v>0</v>
      </c>
      <c r="O164" s="31">
        <v>17.470108695652176</v>
      </c>
      <c r="P164" s="31">
        <v>0</v>
      </c>
      <c r="Q164" s="36">
        <v>0</v>
      </c>
      <c r="R164" s="31">
        <v>5.2173913043478262</v>
      </c>
      <c r="S164" s="31">
        <v>0</v>
      </c>
      <c r="T164" s="36">
        <v>0</v>
      </c>
      <c r="U164" s="31">
        <v>137.55978260869566</v>
      </c>
      <c r="V164" s="31">
        <v>28.100543478260871</v>
      </c>
      <c r="W164" s="36">
        <v>0.20427877207538225</v>
      </c>
      <c r="X164" s="31">
        <v>14.565217391304348</v>
      </c>
      <c r="Y164" s="31">
        <v>0</v>
      </c>
      <c r="Z164" s="36">
        <v>0</v>
      </c>
      <c r="AA164" s="31">
        <v>259.43478260869563</v>
      </c>
      <c r="AB164" s="31">
        <v>42.513586956521742</v>
      </c>
      <c r="AC164" s="36">
        <v>0.16387003519356463</v>
      </c>
      <c r="AD164" s="31">
        <v>7.3315217391304346</v>
      </c>
      <c r="AE164" s="31">
        <v>0</v>
      </c>
      <c r="AF164" s="36">
        <v>0</v>
      </c>
      <c r="AG164" s="31">
        <v>0</v>
      </c>
      <c r="AH164" s="31">
        <v>0</v>
      </c>
      <c r="AI164" s="36" t="s">
        <v>1054</v>
      </c>
      <c r="AJ164" t="s">
        <v>195</v>
      </c>
      <c r="AK164" s="37">
        <v>4</v>
      </c>
      <c r="AT164"/>
    </row>
    <row r="165" spans="1:46" x14ac:dyDescent="0.25">
      <c r="A165" t="s">
        <v>902</v>
      </c>
      <c r="B165" t="s">
        <v>570</v>
      </c>
      <c r="C165" t="s">
        <v>680</v>
      </c>
      <c r="D165" t="s">
        <v>827</v>
      </c>
      <c r="E165" s="31">
        <v>142.60869565217391</v>
      </c>
      <c r="F165" s="31">
        <v>502.36934782608694</v>
      </c>
      <c r="G165" s="31">
        <v>26.758152173913043</v>
      </c>
      <c r="H165" s="36">
        <v>5.3263902922628815E-2</v>
      </c>
      <c r="I165" s="31">
        <v>72.343369565217387</v>
      </c>
      <c r="J165" s="31">
        <v>7.9945652173913047</v>
      </c>
      <c r="K165" s="36">
        <v>0.1105086100556074</v>
      </c>
      <c r="L165" s="31">
        <v>67.908586956521731</v>
      </c>
      <c r="M165" s="31">
        <v>7.9945652173913047</v>
      </c>
      <c r="N165" s="36">
        <v>0.11772539491227819</v>
      </c>
      <c r="O165" s="31">
        <v>0</v>
      </c>
      <c r="P165" s="31">
        <v>0</v>
      </c>
      <c r="Q165" s="36" t="s">
        <v>1054</v>
      </c>
      <c r="R165" s="31">
        <v>4.4347826086956523</v>
      </c>
      <c r="S165" s="31">
        <v>0</v>
      </c>
      <c r="T165" s="36">
        <v>0</v>
      </c>
      <c r="U165" s="31">
        <v>127.05228260869566</v>
      </c>
      <c r="V165" s="31">
        <v>18.763586956521738</v>
      </c>
      <c r="W165" s="36">
        <v>0.14768398151736573</v>
      </c>
      <c r="X165" s="31">
        <v>13.565217391304348</v>
      </c>
      <c r="Y165" s="31">
        <v>0</v>
      </c>
      <c r="Z165" s="36">
        <v>0</v>
      </c>
      <c r="AA165" s="31">
        <v>289.40847826086957</v>
      </c>
      <c r="AB165" s="31">
        <v>0</v>
      </c>
      <c r="AC165" s="36">
        <v>0</v>
      </c>
      <c r="AD165" s="31">
        <v>0</v>
      </c>
      <c r="AE165" s="31">
        <v>0</v>
      </c>
      <c r="AF165" s="36" t="s">
        <v>1054</v>
      </c>
      <c r="AG165" s="31">
        <v>0</v>
      </c>
      <c r="AH165" s="31">
        <v>0</v>
      </c>
      <c r="AI165" s="36" t="s">
        <v>1054</v>
      </c>
      <c r="AJ165" t="s">
        <v>262</v>
      </c>
      <c r="AK165" s="37">
        <v>4</v>
      </c>
      <c r="AT165"/>
    </row>
    <row r="166" spans="1:46" x14ac:dyDescent="0.25">
      <c r="A166" t="s">
        <v>902</v>
      </c>
      <c r="B166" t="s">
        <v>441</v>
      </c>
      <c r="C166" t="s">
        <v>615</v>
      </c>
      <c r="D166" t="s">
        <v>779</v>
      </c>
      <c r="E166" s="31">
        <v>122.77173913043478</v>
      </c>
      <c r="F166" s="31">
        <v>639.94695652173925</v>
      </c>
      <c r="G166" s="31">
        <v>54.842173913043474</v>
      </c>
      <c r="H166" s="36">
        <v>8.5697999426582891E-2</v>
      </c>
      <c r="I166" s="31">
        <v>103.87260869565218</v>
      </c>
      <c r="J166" s="31">
        <v>0</v>
      </c>
      <c r="K166" s="36">
        <v>0</v>
      </c>
      <c r="L166" s="31">
        <v>80.329565217391306</v>
      </c>
      <c r="M166" s="31">
        <v>0</v>
      </c>
      <c r="N166" s="36">
        <v>0</v>
      </c>
      <c r="O166" s="31">
        <v>18.317934782608699</v>
      </c>
      <c r="P166" s="31">
        <v>0</v>
      </c>
      <c r="Q166" s="36">
        <v>0</v>
      </c>
      <c r="R166" s="31">
        <v>5.2251086956521728</v>
      </c>
      <c r="S166" s="31">
        <v>0</v>
      </c>
      <c r="T166" s="36">
        <v>0</v>
      </c>
      <c r="U166" s="31">
        <v>141.37130434782608</v>
      </c>
      <c r="V166" s="31">
        <v>9.2391304347826081E-2</v>
      </c>
      <c r="W166" s="36">
        <v>6.5353647809960821E-4</v>
      </c>
      <c r="X166" s="31">
        <v>42.337391304347825</v>
      </c>
      <c r="Y166" s="31">
        <v>0</v>
      </c>
      <c r="Z166" s="36">
        <v>0</v>
      </c>
      <c r="AA166" s="31">
        <v>352.36565217391319</v>
      </c>
      <c r="AB166" s="31">
        <v>54.749782608695647</v>
      </c>
      <c r="AC166" s="36">
        <v>0.15537775112562166</v>
      </c>
      <c r="AD166" s="31">
        <v>0</v>
      </c>
      <c r="AE166" s="31">
        <v>0</v>
      </c>
      <c r="AF166" s="36" t="s">
        <v>1054</v>
      </c>
      <c r="AG166" s="31">
        <v>0</v>
      </c>
      <c r="AH166" s="31">
        <v>0</v>
      </c>
      <c r="AI166" s="36" t="s">
        <v>1054</v>
      </c>
      <c r="AJ166" t="s">
        <v>129</v>
      </c>
      <c r="AK166" s="37">
        <v>4</v>
      </c>
      <c r="AT166"/>
    </row>
    <row r="167" spans="1:46" x14ac:dyDescent="0.25">
      <c r="A167" t="s">
        <v>902</v>
      </c>
      <c r="B167" t="s">
        <v>356</v>
      </c>
      <c r="C167" t="s">
        <v>683</v>
      </c>
      <c r="D167" t="s">
        <v>779</v>
      </c>
      <c r="E167" s="31">
        <v>131.59782608695653</v>
      </c>
      <c r="F167" s="31">
        <v>384.67021739130428</v>
      </c>
      <c r="G167" s="31">
        <v>139.06749999999997</v>
      </c>
      <c r="H167" s="36">
        <v>0.36152395925815617</v>
      </c>
      <c r="I167" s="31">
        <v>36.633043478260866</v>
      </c>
      <c r="J167" s="31">
        <v>11.073260869565219</v>
      </c>
      <c r="K167" s="36">
        <v>0.302275208887201</v>
      </c>
      <c r="L167" s="31">
        <v>19.083369565217392</v>
      </c>
      <c r="M167" s="31">
        <v>11.073260869565219</v>
      </c>
      <c r="N167" s="36">
        <v>0.58025710982132184</v>
      </c>
      <c r="O167" s="31">
        <v>11.777934782608693</v>
      </c>
      <c r="P167" s="31">
        <v>0</v>
      </c>
      <c r="Q167" s="36">
        <v>0</v>
      </c>
      <c r="R167" s="31">
        <v>5.7717391304347823</v>
      </c>
      <c r="S167" s="31">
        <v>0</v>
      </c>
      <c r="T167" s="36">
        <v>0</v>
      </c>
      <c r="U167" s="31">
        <v>109.91065217391301</v>
      </c>
      <c r="V167" s="31">
        <v>45.895217391304335</v>
      </c>
      <c r="W167" s="36">
        <v>0.41756842019901541</v>
      </c>
      <c r="X167" s="31">
        <v>25.154782608695658</v>
      </c>
      <c r="Y167" s="31">
        <v>0</v>
      </c>
      <c r="Z167" s="36">
        <v>0</v>
      </c>
      <c r="AA167" s="31">
        <v>212.97173913043477</v>
      </c>
      <c r="AB167" s="31">
        <v>82.099021739130407</v>
      </c>
      <c r="AC167" s="36">
        <v>0.38549256382251157</v>
      </c>
      <c r="AD167" s="31">
        <v>0</v>
      </c>
      <c r="AE167" s="31">
        <v>0</v>
      </c>
      <c r="AF167" s="36" t="s">
        <v>1054</v>
      </c>
      <c r="AG167" s="31">
        <v>0</v>
      </c>
      <c r="AH167" s="31">
        <v>0</v>
      </c>
      <c r="AI167" s="36" t="s">
        <v>1054</v>
      </c>
      <c r="AJ167" t="s">
        <v>43</v>
      </c>
      <c r="AK167" s="37">
        <v>4</v>
      </c>
      <c r="AT167"/>
    </row>
    <row r="168" spans="1:46" x14ac:dyDescent="0.25">
      <c r="A168" t="s">
        <v>902</v>
      </c>
      <c r="B168" t="s">
        <v>513</v>
      </c>
      <c r="C168" t="s">
        <v>749</v>
      </c>
      <c r="D168" t="s">
        <v>779</v>
      </c>
      <c r="E168" s="31">
        <v>76.010869565217391</v>
      </c>
      <c r="F168" s="31">
        <v>231.5997826086957</v>
      </c>
      <c r="G168" s="31">
        <v>4.3741304347826091</v>
      </c>
      <c r="H168" s="36">
        <v>1.8886591280497932E-2</v>
      </c>
      <c r="I168" s="31">
        <v>26.926413043478263</v>
      </c>
      <c r="J168" s="31">
        <v>0</v>
      </c>
      <c r="K168" s="36">
        <v>0</v>
      </c>
      <c r="L168" s="31">
        <v>19.281195652173913</v>
      </c>
      <c r="M168" s="31">
        <v>0</v>
      </c>
      <c r="N168" s="36">
        <v>0</v>
      </c>
      <c r="O168" s="31">
        <v>1.9930434782608697</v>
      </c>
      <c r="P168" s="31">
        <v>0</v>
      </c>
      <c r="Q168" s="36">
        <v>0</v>
      </c>
      <c r="R168" s="31">
        <v>5.6521739130434785</v>
      </c>
      <c r="S168" s="31">
        <v>0</v>
      </c>
      <c r="T168" s="36">
        <v>0</v>
      </c>
      <c r="U168" s="31">
        <v>66.303913043478275</v>
      </c>
      <c r="V168" s="31">
        <v>0</v>
      </c>
      <c r="W168" s="36">
        <v>0</v>
      </c>
      <c r="X168" s="31">
        <v>17.577717391304351</v>
      </c>
      <c r="Y168" s="31">
        <v>0</v>
      </c>
      <c r="Z168" s="36">
        <v>0</v>
      </c>
      <c r="AA168" s="31">
        <v>120.79173913043481</v>
      </c>
      <c r="AB168" s="31">
        <v>4.3741304347826091</v>
      </c>
      <c r="AC168" s="36">
        <v>3.6212165387065766E-2</v>
      </c>
      <c r="AD168" s="31">
        <v>0</v>
      </c>
      <c r="AE168" s="31">
        <v>0</v>
      </c>
      <c r="AF168" s="36" t="s">
        <v>1054</v>
      </c>
      <c r="AG168" s="31">
        <v>0</v>
      </c>
      <c r="AH168" s="31">
        <v>0</v>
      </c>
      <c r="AI168" s="36" t="s">
        <v>1054</v>
      </c>
      <c r="AJ168" t="s">
        <v>203</v>
      </c>
      <c r="AK168" s="37">
        <v>4</v>
      </c>
      <c r="AT168"/>
    </row>
    <row r="169" spans="1:46" x14ac:dyDescent="0.25">
      <c r="A169" t="s">
        <v>902</v>
      </c>
      <c r="B169" t="s">
        <v>531</v>
      </c>
      <c r="C169" t="s">
        <v>617</v>
      </c>
      <c r="D169" t="s">
        <v>774</v>
      </c>
      <c r="E169" s="31">
        <v>42.228260869565219</v>
      </c>
      <c r="F169" s="31">
        <v>102.49130434782609</v>
      </c>
      <c r="G169" s="31">
        <v>2.0207608695652173</v>
      </c>
      <c r="H169" s="36">
        <v>1.9716412845204256E-2</v>
      </c>
      <c r="I169" s="31">
        <v>6.3288043478260869</v>
      </c>
      <c r="J169" s="31">
        <v>0</v>
      </c>
      <c r="K169" s="36">
        <v>0</v>
      </c>
      <c r="L169" s="31">
        <v>0.85054347826086951</v>
      </c>
      <c r="M169" s="31">
        <v>0</v>
      </c>
      <c r="N169" s="36">
        <v>0</v>
      </c>
      <c r="O169" s="31">
        <v>0</v>
      </c>
      <c r="P169" s="31">
        <v>0</v>
      </c>
      <c r="Q169" s="36" t="s">
        <v>1054</v>
      </c>
      <c r="R169" s="31">
        <v>5.4782608695652177</v>
      </c>
      <c r="S169" s="31">
        <v>0</v>
      </c>
      <c r="T169" s="36">
        <v>0</v>
      </c>
      <c r="U169" s="31">
        <v>31.121739130434776</v>
      </c>
      <c r="V169" s="31">
        <v>2.0207608695652173</v>
      </c>
      <c r="W169" s="36">
        <v>6.493084660519699E-2</v>
      </c>
      <c r="X169" s="31">
        <v>0</v>
      </c>
      <c r="Y169" s="31">
        <v>0</v>
      </c>
      <c r="Z169" s="36" t="s">
        <v>1054</v>
      </c>
      <c r="AA169" s="31">
        <v>65.040760869565219</v>
      </c>
      <c r="AB169" s="31">
        <v>0</v>
      </c>
      <c r="AC169" s="36">
        <v>0</v>
      </c>
      <c r="AD169" s="31">
        <v>0</v>
      </c>
      <c r="AE169" s="31">
        <v>0</v>
      </c>
      <c r="AF169" s="36" t="s">
        <v>1054</v>
      </c>
      <c r="AG169" s="31">
        <v>0</v>
      </c>
      <c r="AH169" s="31">
        <v>0</v>
      </c>
      <c r="AI169" s="36" t="s">
        <v>1054</v>
      </c>
      <c r="AJ169" t="s">
        <v>221</v>
      </c>
      <c r="AK169" s="37">
        <v>4</v>
      </c>
      <c r="AT169"/>
    </row>
    <row r="170" spans="1:46" x14ac:dyDescent="0.25">
      <c r="A170" t="s">
        <v>902</v>
      </c>
      <c r="B170" t="s">
        <v>391</v>
      </c>
      <c r="C170" t="s">
        <v>712</v>
      </c>
      <c r="D170" t="s">
        <v>790</v>
      </c>
      <c r="E170" s="31">
        <v>72.184782608695656</v>
      </c>
      <c r="F170" s="31">
        <v>226.71956521739128</v>
      </c>
      <c r="G170" s="31">
        <v>0.14673913043478259</v>
      </c>
      <c r="H170" s="36">
        <v>6.4722746929265227E-4</v>
      </c>
      <c r="I170" s="31">
        <v>40.588586956521745</v>
      </c>
      <c r="J170" s="31">
        <v>5.434782608695652E-2</v>
      </c>
      <c r="K170" s="36">
        <v>1.3389928096086121E-3</v>
      </c>
      <c r="L170" s="31">
        <v>20.33206521739131</v>
      </c>
      <c r="M170" s="31">
        <v>5.434782608695652E-2</v>
      </c>
      <c r="N170" s="36">
        <v>2.6730106118521284E-3</v>
      </c>
      <c r="O170" s="31">
        <v>15.56086956521739</v>
      </c>
      <c r="P170" s="31">
        <v>0</v>
      </c>
      <c r="Q170" s="36">
        <v>0</v>
      </c>
      <c r="R170" s="31">
        <v>4.6956521739130439</v>
      </c>
      <c r="S170" s="31">
        <v>0</v>
      </c>
      <c r="T170" s="36">
        <v>0</v>
      </c>
      <c r="U170" s="31">
        <v>52.469456521739119</v>
      </c>
      <c r="V170" s="31">
        <v>0</v>
      </c>
      <c r="W170" s="36">
        <v>0</v>
      </c>
      <c r="X170" s="31">
        <v>1.1669565217391304</v>
      </c>
      <c r="Y170" s="31">
        <v>9.2391304347826081E-2</v>
      </c>
      <c r="Z170" s="36">
        <v>7.9172876304023837E-2</v>
      </c>
      <c r="AA170" s="31">
        <v>106.42054347826084</v>
      </c>
      <c r="AB170" s="31">
        <v>0</v>
      </c>
      <c r="AC170" s="36">
        <v>0</v>
      </c>
      <c r="AD170" s="31">
        <v>26.074021739130433</v>
      </c>
      <c r="AE170" s="31">
        <v>0</v>
      </c>
      <c r="AF170" s="36">
        <v>0</v>
      </c>
      <c r="AG170" s="31">
        <v>0</v>
      </c>
      <c r="AH170" s="31">
        <v>0</v>
      </c>
      <c r="AI170" s="36" t="s">
        <v>1054</v>
      </c>
      <c r="AJ170" t="s">
        <v>78</v>
      </c>
      <c r="AK170" s="37">
        <v>4</v>
      </c>
      <c r="AT170"/>
    </row>
    <row r="171" spans="1:46" x14ac:dyDescent="0.25">
      <c r="A171" t="s">
        <v>902</v>
      </c>
      <c r="B171" t="s">
        <v>485</v>
      </c>
      <c r="C171" t="s">
        <v>663</v>
      </c>
      <c r="D171" t="s">
        <v>835</v>
      </c>
      <c r="E171" s="31">
        <v>39.673913043478258</v>
      </c>
      <c r="F171" s="31">
        <v>128.06543478260869</v>
      </c>
      <c r="G171" s="31">
        <v>0</v>
      </c>
      <c r="H171" s="36">
        <v>0</v>
      </c>
      <c r="I171" s="31">
        <v>13.258152173913043</v>
      </c>
      <c r="J171" s="31">
        <v>0</v>
      </c>
      <c r="K171" s="36">
        <v>0</v>
      </c>
      <c r="L171" s="31">
        <v>5.7001086956521725</v>
      </c>
      <c r="M171" s="31">
        <v>0</v>
      </c>
      <c r="N171" s="36">
        <v>0</v>
      </c>
      <c r="O171" s="31">
        <v>1.9058695652173914</v>
      </c>
      <c r="P171" s="31">
        <v>0</v>
      </c>
      <c r="Q171" s="36">
        <v>0</v>
      </c>
      <c r="R171" s="31">
        <v>5.6521739130434785</v>
      </c>
      <c r="S171" s="31">
        <v>0</v>
      </c>
      <c r="T171" s="36">
        <v>0</v>
      </c>
      <c r="U171" s="31">
        <v>42.42586956521739</v>
      </c>
      <c r="V171" s="31">
        <v>0</v>
      </c>
      <c r="W171" s="36">
        <v>0</v>
      </c>
      <c r="X171" s="31">
        <v>9.152826086956523</v>
      </c>
      <c r="Y171" s="31">
        <v>0</v>
      </c>
      <c r="Z171" s="36">
        <v>0</v>
      </c>
      <c r="AA171" s="31">
        <v>63.228586956521738</v>
      </c>
      <c r="AB171" s="31">
        <v>0</v>
      </c>
      <c r="AC171" s="36">
        <v>0</v>
      </c>
      <c r="AD171" s="31">
        <v>0</v>
      </c>
      <c r="AE171" s="31">
        <v>0</v>
      </c>
      <c r="AF171" s="36" t="s">
        <v>1054</v>
      </c>
      <c r="AG171" s="31">
        <v>0</v>
      </c>
      <c r="AH171" s="31">
        <v>0</v>
      </c>
      <c r="AI171" s="36" t="s">
        <v>1054</v>
      </c>
      <c r="AJ171" t="s">
        <v>173</v>
      </c>
      <c r="AK171" s="37">
        <v>4</v>
      </c>
      <c r="AT171"/>
    </row>
    <row r="172" spans="1:46" x14ac:dyDescent="0.25">
      <c r="A172" t="s">
        <v>902</v>
      </c>
      <c r="B172" t="s">
        <v>586</v>
      </c>
      <c r="C172" t="s">
        <v>624</v>
      </c>
      <c r="D172" t="s">
        <v>827</v>
      </c>
      <c r="E172" s="31">
        <v>117.07608695652173</v>
      </c>
      <c r="F172" s="31">
        <v>438.35858695652178</v>
      </c>
      <c r="G172" s="31">
        <v>115.07130434782607</v>
      </c>
      <c r="H172" s="36">
        <v>0.26250496231123066</v>
      </c>
      <c r="I172" s="31">
        <v>67.991086956521755</v>
      </c>
      <c r="J172" s="31">
        <v>11.234239130434785</v>
      </c>
      <c r="K172" s="36">
        <v>0.16523105650037248</v>
      </c>
      <c r="L172" s="31">
        <v>48.952717391304361</v>
      </c>
      <c r="M172" s="31">
        <v>11.234239130434785</v>
      </c>
      <c r="N172" s="36">
        <v>0.22949163456307661</v>
      </c>
      <c r="O172" s="31">
        <v>13.494891304347828</v>
      </c>
      <c r="P172" s="31">
        <v>0</v>
      </c>
      <c r="Q172" s="36">
        <v>0</v>
      </c>
      <c r="R172" s="31">
        <v>5.5434782608695654</v>
      </c>
      <c r="S172" s="31">
        <v>0</v>
      </c>
      <c r="T172" s="36">
        <v>0</v>
      </c>
      <c r="U172" s="31">
        <v>130.4501086956522</v>
      </c>
      <c r="V172" s="31">
        <v>37.353152173913038</v>
      </c>
      <c r="W172" s="36">
        <v>0.28634052165537205</v>
      </c>
      <c r="X172" s="31">
        <v>1.7934782608695652</v>
      </c>
      <c r="Y172" s="31">
        <v>0</v>
      </c>
      <c r="Z172" s="36">
        <v>0</v>
      </c>
      <c r="AA172" s="31">
        <v>231.49206521739126</v>
      </c>
      <c r="AB172" s="31">
        <v>66.483913043478253</v>
      </c>
      <c r="AC172" s="36">
        <v>0.28719737318445043</v>
      </c>
      <c r="AD172" s="31">
        <v>0</v>
      </c>
      <c r="AE172" s="31">
        <v>0</v>
      </c>
      <c r="AF172" s="36" t="s">
        <v>1054</v>
      </c>
      <c r="AG172" s="31">
        <v>6.6318478260869567</v>
      </c>
      <c r="AH172" s="31">
        <v>0</v>
      </c>
      <c r="AI172" s="36">
        <v>0</v>
      </c>
      <c r="AJ172" t="s">
        <v>279</v>
      </c>
      <c r="AK172" s="37">
        <v>4</v>
      </c>
      <c r="AT172"/>
    </row>
    <row r="173" spans="1:46" x14ac:dyDescent="0.25">
      <c r="A173" t="s">
        <v>902</v>
      </c>
      <c r="B173" t="s">
        <v>580</v>
      </c>
      <c r="C173" t="s">
        <v>626</v>
      </c>
      <c r="D173" t="s">
        <v>858</v>
      </c>
      <c r="E173" s="31">
        <v>60.891304347826086</v>
      </c>
      <c r="F173" s="31">
        <v>191.39826086956521</v>
      </c>
      <c r="G173" s="31">
        <v>5.0161956521739137</v>
      </c>
      <c r="H173" s="36">
        <v>2.6208156904792199E-2</v>
      </c>
      <c r="I173" s="31">
        <v>37.076086956521735</v>
      </c>
      <c r="J173" s="31">
        <v>0</v>
      </c>
      <c r="K173" s="36">
        <v>0</v>
      </c>
      <c r="L173" s="31">
        <v>9.8586956521739122</v>
      </c>
      <c r="M173" s="31">
        <v>0</v>
      </c>
      <c r="N173" s="36">
        <v>0</v>
      </c>
      <c r="O173" s="31">
        <v>21.652173913043477</v>
      </c>
      <c r="P173" s="31">
        <v>0</v>
      </c>
      <c r="Q173" s="36">
        <v>0</v>
      </c>
      <c r="R173" s="31">
        <v>5.5652173913043477</v>
      </c>
      <c r="S173" s="31">
        <v>0</v>
      </c>
      <c r="T173" s="36">
        <v>0</v>
      </c>
      <c r="U173" s="31">
        <v>58.734565217391314</v>
      </c>
      <c r="V173" s="31">
        <v>3.611739130434783</v>
      </c>
      <c r="W173" s="36">
        <v>6.1492566039551555E-2</v>
      </c>
      <c r="X173" s="31">
        <v>10.395108695652175</v>
      </c>
      <c r="Y173" s="31">
        <v>0</v>
      </c>
      <c r="Z173" s="36">
        <v>0</v>
      </c>
      <c r="AA173" s="31">
        <v>85.192499999999995</v>
      </c>
      <c r="AB173" s="31">
        <v>1.4044565217391305</v>
      </c>
      <c r="AC173" s="36">
        <v>1.6485682680272683E-2</v>
      </c>
      <c r="AD173" s="31">
        <v>0</v>
      </c>
      <c r="AE173" s="31">
        <v>0</v>
      </c>
      <c r="AF173" s="36" t="s">
        <v>1054</v>
      </c>
      <c r="AG173" s="31">
        <v>0</v>
      </c>
      <c r="AH173" s="31">
        <v>0</v>
      </c>
      <c r="AI173" s="36" t="s">
        <v>1054</v>
      </c>
      <c r="AJ173" t="s">
        <v>273</v>
      </c>
      <c r="AK173" s="37">
        <v>4</v>
      </c>
      <c r="AT173"/>
    </row>
    <row r="174" spans="1:46" x14ac:dyDescent="0.25">
      <c r="A174" t="s">
        <v>902</v>
      </c>
      <c r="B174" t="s">
        <v>328</v>
      </c>
      <c r="C174" t="s">
        <v>612</v>
      </c>
      <c r="D174" t="s">
        <v>837</v>
      </c>
      <c r="E174" s="31">
        <v>67.119565217391298</v>
      </c>
      <c r="F174" s="31">
        <v>248.54402173913047</v>
      </c>
      <c r="G174" s="31">
        <v>5.9809782608695654</v>
      </c>
      <c r="H174" s="36">
        <v>2.4064060036604482E-2</v>
      </c>
      <c r="I174" s="31">
        <v>33.943260869565222</v>
      </c>
      <c r="J174" s="31">
        <v>0</v>
      </c>
      <c r="K174" s="36">
        <v>0</v>
      </c>
      <c r="L174" s="31">
        <v>23.130434782608695</v>
      </c>
      <c r="M174" s="31">
        <v>0</v>
      </c>
      <c r="N174" s="36">
        <v>0</v>
      </c>
      <c r="O174" s="31">
        <v>6.378043478260869</v>
      </c>
      <c r="P174" s="31">
        <v>0</v>
      </c>
      <c r="Q174" s="36">
        <v>0</v>
      </c>
      <c r="R174" s="31">
        <v>4.4347826086956523</v>
      </c>
      <c r="S174" s="31">
        <v>0</v>
      </c>
      <c r="T174" s="36">
        <v>0</v>
      </c>
      <c r="U174" s="31">
        <v>88.263695652173922</v>
      </c>
      <c r="V174" s="31">
        <v>3.9756521739130433</v>
      </c>
      <c r="W174" s="36">
        <v>4.5042892715257882E-2</v>
      </c>
      <c r="X174" s="31">
        <v>0</v>
      </c>
      <c r="Y174" s="31">
        <v>0</v>
      </c>
      <c r="Z174" s="36" t="s">
        <v>1054</v>
      </c>
      <c r="AA174" s="31">
        <v>116.77456521739131</v>
      </c>
      <c r="AB174" s="31">
        <v>2.0053260869565221</v>
      </c>
      <c r="AC174" s="36">
        <v>1.7172627303071883E-2</v>
      </c>
      <c r="AD174" s="31">
        <v>9.5625</v>
      </c>
      <c r="AE174" s="31">
        <v>0</v>
      </c>
      <c r="AF174" s="36">
        <v>0</v>
      </c>
      <c r="AG174" s="31">
        <v>0</v>
      </c>
      <c r="AH174" s="31">
        <v>0</v>
      </c>
      <c r="AI174" s="36" t="s">
        <v>1054</v>
      </c>
      <c r="AJ174" t="s">
        <v>15</v>
      </c>
      <c r="AK174" s="37">
        <v>4</v>
      </c>
      <c r="AT174"/>
    </row>
    <row r="175" spans="1:46" x14ac:dyDescent="0.25">
      <c r="A175" t="s">
        <v>902</v>
      </c>
      <c r="B175" t="s">
        <v>316</v>
      </c>
      <c r="C175" t="s">
        <v>699</v>
      </c>
      <c r="D175" t="s">
        <v>801</v>
      </c>
      <c r="E175" s="31">
        <v>165.56521739130434</v>
      </c>
      <c r="F175" s="31">
        <v>609.60521739130434</v>
      </c>
      <c r="G175" s="31">
        <v>18.696739130434782</v>
      </c>
      <c r="H175" s="36">
        <v>3.0670241325105627E-2</v>
      </c>
      <c r="I175" s="31">
        <v>50.817934782608695</v>
      </c>
      <c r="J175" s="31">
        <v>0</v>
      </c>
      <c r="K175" s="36">
        <v>0</v>
      </c>
      <c r="L175" s="31">
        <v>41.4375</v>
      </c>
      <c r="M175" s="31">
        <v>0</v>
      </c>
      <c r="N175" s="36">
        <v>0</v>
      </c>
      <c r="O175" s="31">
        <v>4.5108695652173916</v>
      </c>
      <c r="P175" s="31">
        <v>0</v>
      </c>
      <c r="Q175" s="36">
        <v>0</v>
      </c>
      <c r="R175" s="31">
        <v>4.8695652173913047</v>
      </c>
      <c r="S175" s="31">
        <v>0</v>
      </c>
      <c r="T175" s="36">
        <v>0</v>
      </c>
      <c r="U175" s="31">
        <v>196.18260869565216</v>
      </c>
      <c r="V175" s="31">
        <v>0</v>
      </c>
      <c r="W175" s="36">
        <v>0</v>
      </c>
      <c r="X175" s="31">
        <v>3.8804347826086958</v>
      </c>
      <c r="Y175" s="31">
        <v>0</v>
      </c>
      <c r="Z175" s="36">
        <v>0</v>
      </c>
      <c r="AA175" s="31">
        <v>331.58293478260867</v>
      </c>
      <c r="AB175" s="31">
        <v>18.696739130434782</v>
      </c>
      <c r="AC175" s="36">
        <v>5.638631295272381E-2</v>
      </c>
      <c r="AD175" s="31">
        <v>27.141304347826086</v>
      </c>
      <c r="AE175" s="31">
        <v>0</v>
      </c>
      <c r="AF175" s="36">
        <v>0</v>
      </c>
      <c r="AG175" s="31">
        <v>0</v>
      </c>
      <c r="AH175" s="31">
        <v>0</v>
      </c>
      <c r="AI175" s="36" t="s">
        <v>1054</v>
      </c>
      <c r="AJ175" t="s">
        <v>3</v>
      </c>
      <c r="AK175" s="37">
        <v>4</v>
      </c>
      <c r="AT175"/>
    </row>
    <row r="176" spans="1:46" x14ac:dyDescent="0.25">
      <c r="A176" t="s">
        <v>902</v>
      </c>
      <c r="B176" t="s">
        <v>333</v>
      </c>
      <c r="C176" t="s">
        <v>654</v>
      </c>
      <c r="D176" t="s">
        <v>835</v>
      </c>
      <c r="E176" s="31">
        <v>89.326086956521735</v>
      </c>
      <c r="F176" s="31">
        <v>345.6153260869566</v>
      </c>
      <c r="G176" s="31">
        <v>31.296086956521748</v>
      </c>
      <c r="H176" s="36">
        <v>9.0551791527461581E-2</v>
      </c>
      <c r="I176" s="31">
        <v>43.258478260869559</v>
      </c>
      <c r="J176" s="31">
        <v>0.96369565217391295</v>
      </c>
      <c r="K176" s="36">
        <v>2.22776133354105E-2</v>
      </c>
      <c r="L176" s="31">
        <v>32.117173913043473</v>
      </c>
      <c r="M176" s="31">
        <v>0.96369565217391295</v>
      </c>
      <c r="N176" s="36">
        <v>3.0005618015554458E-2</v>
      </c>
      <c r="O176" s="31">
        <v>5.75</v>
      </c>
      <c r="P176" s="31">
        <v>0</v>
      </c>
      <c r="Q176" s="36">
        <v>0</v>
      </c>
      <c r="R176" s="31">
        <v>5.3913043478260869</v>
      </c>
      <c r="S176" s="31">
        <v>0</v>
      </c>
      <c r="T176" s="36">
        <v>0</v>
      </c>
      <c r="U176" s="31">
        <v>104.32826086956524</v>
      </c>
      <c r="V176" s="31">
        <v>18.985869565217396</v>
      </c>
      <c r="W176" s="36">
        <v>0.18198203829884771</v>
      </c>
      <c r="X176" s="31">
        <v>3.7635869565217392</v>
      </c>
      <c r="Y176" s="31">
        <v>0</v>
      </c>
      <c r="Z176" s="36">
        <v>0</v>
      </c>
      <c r="AA176" s="31">
        <v>157.97152173913045</v>
      </c>
      <c r="AB176" s="31">
        <v>11.346521739130436</v>
      </c>
      <c r="AC176" s="36">
        <v>7.1826374869438492E-2</v>
      </c>
      <c r="AD176" s="31">
        <v>36.293478260869563</v>
      </c>
      <c r="AE176" s="31">
        <v>0</v>
      </c>
      <c r="AF176" s="36">
        <v>0</v>
      </c>
      <c r="AG176" s="31">
        <v>0</v>
      </c>
      <c r="AH176" s="31">
        <v>0</v>
      </c>
      <c r="AI176" s="36" t="s">
        <v>1054</v>
      </c>
      <c r="AJ176" t="s">
        <v>20</v>
      </c>
      <c r="AK176" s="37">
        <v>4</v>
      </c>
      <c r="AT176"/>
    </row>
    <row r="177" spans="1:46" x14ac:dyDescent="0.25">
      <c r="A177" t="s">
        <v>902</v>
      </c>
      <c r="B177" t="s">
        <v>334</v>
      </c>
      <c r="C177" t="s">
        <v>703</v>
      </c>
      <c r="D177" t="s">
        <v>800</v>
      </c>
      <c r="E177" s="31">
        <v>92.010869565217391</v>
      </c>
      <c r="F177" s="31">
        <v>394.21195652173913</v>
      </c>
      <c r="G177" s="31">
        <v>0</v>
      </c>
      <c r="H177" s="36">
        <v>0</v>
      </c>
      <c r="I177" s="31">
        <v>37.774456521739125</v>
      </c>
      <c r="J177" s="31">
        <v>0</v>
      </c>
      <c r="K177" s="36">
        <v>0</v>
      </c>
      <c r="L177" s="31">
        <v>27.513586956521738</v>
      </c>
      <c r="M177" s="31">
        <v>0</v>
      </c>
      <c r="N177" s="36">
        <v>0</v>
      </c>
      <c r="O177" s="31">
        <v>4.9565217391304346</v>
      </c>
      <c r="P177" s="31">
        <v>0</v>
      </c>
      <c r="Q177" s="36">
        <v>0</v>
      </c>
      <c r="R177" s="31">
        <v>5.3043478260869561</v>
      </c>
      <c r="S177" s="31">
        <v>0</v>
      </c>
      <c r="T177" s="36">
        <v>0</v>
      </c>
      <c r="U177" s="31">
        <v>122.80163043478261</v>
      </c>
      <c r="V177" s="31">
        <v>0</v>
      </c>
      <c r="W177" s="36">
        <v>0</v>
      </c>
      <c r="X177" s="31">
        <v>4.9701086956521738</v>
      </c>
      <c r="Y177" s="31">
        <v>0</v>
      </c>
      <c r="Z177" s="36">
        <v>0</v>
      </c>
      <c r="AA177" s="31">
        <v>196.80434782608697</v>
      </c>
      <c r="AB177" s="31">
        <v>0</v>
      </c>
      <c r="AC177" s="36">
        <v>0</v>
      </c>
      <c r="AD177" s="31">
        <v>31.861413043478262</v>
      </c>
      <c r="AE177" s="31">
        <v>0</v>
      </c>
      <c r="AF177" s="36">
        <v>0</v>
      </c>
      <c r="AG177" s="31">
        <v>0</v>
      </c>
      <c r="AH177" s="31">
        <v>0</v>
      </c>
      <c r="AI177" s="36" t="s">
        <v>1054</v>
      </c>
      <c r="AJ177" t="s">
        <v>21</v>
      </c>
      <c r="AK177" s="37">
        <v>4</v>
      </c>
      <c r="AT177"/>
    </row>
    <row r="178" spans="1:46" x14ac:dyDescent="0.25">
      <c r="A178" t="s">
        <v>902</v>
      </c>
      <c r="B178" t="s">
        <v>314</v>
      </c>
      <c r="C178" t="s">
        <v>698</v>
      </c>
      <c r="D178" t="s">
        <v>834</v>
      </c>
      <c r="E178" s="31">
        <v>172.72826086956522</v>
      </c>
      <c r="F178" s="31">
        <v>712.16358695652173</v>
      </c>
      <c r="G178" s="31">
        <v>156.41445652173917</v>
      </c>
      <c r="H178" s="36">
        <v>0.21963276329556067</v>
      </c>
      <c r="I178" s="31">
        <v>81.014130434782587</v>
      </c>
      <c r="J178" s="31">
        <v>0</v>
      </c>
      <c r="K178" s="36">
        <v>0</v>
      </c>
      <c r="L178" s="31">
        <v>65.620108695652164</v>
      </c>
      <c r="M178" s="31">
        <v>0</v>
      </c>
      <c r="N178" s="36">
        <v>0</v>
      </c>
      <c r="O178" s="31">
        <v>10.785326086956522</v>
      </c>
      <c r="P178" s="31">
        <v>0</v>
      </c>
      <c r="Q178" s="36">
        <v>0</v>
      </c>
      <c r="R178" s="31">
        <v>4.6086956521739131</v>
      </c>
      <c r="S178" s="31">
        <v>0</v>
      </c>
      <c r="T178" s="36">
        <v>0</v>
      </c>
      <c r="U178" s="31">
        <v>193.16391304347823</v>
      </c>
      <c r="V178" s="31">
        <v>36.749565217391307</v>
      </c>
      <c r="W178" s="36">
        <v>0.19025067694253814</v>
      </c>
      <c r="X178" s="31">
        <v>5.3043478260869561</v>
      </c>
      <c r="Y178" s="31">
        <v>0</v>
      </c>
      <c r="Z178" s="36">
        <v>0</v>
      </c>
      <c r="AA178" s="31">
        <v>336.64315217391305</v>
      </c>
      <c r="AB178" s="31">
        <v>119.66489130434785</v>
      </c>
      <c r="AC178" s="36">
        <v>0.35546509867079618</v>
      </c>
      <c r="AD178" s="31">
        <v>96.038043478260875</v>
      </c>
      <c r="AE178" s="31">
        <v>0</v>
      </c>
      <c r="AF178" s="36">
        <v>0</v>
      </c>
      <c r="AG178" s="31">
        <v>0</v>
      </c>
      <c r="AH178" s="31">
        <v>0</v>
      </c>
      <c r="AI178" s="36" t="s">
        <v>1054</v>
      </c>
      <c r="AJ178" t="s">
        <v>1</v>
      </c>
      <c r="AK178" s="37">
        <v>4</v>
      </c>
      <c r="AT178"/>
    </row>
    <row r="179" spans="1:46" x14ac:dyDescent="0.25">
      <c r="A179" t="s">
        <v>902</v>
      </c>
      <c r="B179" t="s">
        <v>507</v>
      </c>
      <c r="C179" t="s">
        <v>653</v>
      </c>
      <c r="D179" t="s">
        <v>807</v>
      </c>
      <c r="E179" s="31">
        <v>91.434782608695656</v>
      </c>
      <c r="F179" s="31">
        <v>359.32369565217391</v>
      </c>
      <c r="G179" s="31">
        <v>0</v>
      </c>
      <c r="H179" s="36">
        <v>0</v>
      </c>
      <c r="I179" s="31">
        <v>85.619565217391298</v>
      </c>
      <c r="J179" s="31">
        <v>0</v>
      </c>
      <c r="K179" s="36">
        <v>0</v>
      </c>
      <c r="L179" s="31">
        <v>75.228260869565219</v>
      </c>
      <c r="M179" s="31">
        <v>0</v>
      </c>
      <c r="N179" s="36">
        <v>0</v>
      </c>
      <c r="O179" s="31">
        <v>5.8043478260869561</v>
      </c>
      <c r="P179" s="31">
        <v>0</v>
      </c>
      <c r="Q179" s="36">
        <v>0</v>
      </c>
      <c r="R179" s="31">
        <v>4.5869565217391308</v>
      </c>
      <c r="S179" s="31">
        <v>0</v>
      </c>
      <c r="T179" s="36">
        <v>0</v>
      </c>
      <c r="U179" s="31">
        <v>111.54347826086956</v>
      </c>
      <c r="V179" s="31">
        <v>0</v>
      </c>
      <c r="W179" s="36">
        <v>0</v>
      </c>
      <c r="X179" s="31">
        <v>7.6086956521739131</v>
      </c>
      <c r="Y179" s="31">
        <v>0</v>
      </c>
      <c r="Z179" s="36">
        <v>0</v>
      </c>
      <c r="AA179" s="31">
        <v>153.62532608695651</v>
      </c>
      <c r="AB179" s="31">
        <v>0</v>
      </c>
      <c r="AC179" s="36">
        <v>0</v>
      </c>
      <c r="AD179" s="31">
        <v>0.92663043478260865</v>
      </c>
      <c r="AE179" s="31">
        <v>0</v>
      </c>
      <c r="AF179" s="36">
        <v>0</v>
      </c>
      <c r="AG179" s="31">
        <v>0</v>
      </c>
      <c r="AH179" s="31">
        <v>0</v>
      </c>
      <c r="AI179" s="36" t="s">
        <v>1054</v>
      </c>
      <c r="AJ179" t="s">
        <v>197</v>
      </c>
      <c r="AK179" s="37">
        <v>4</v>
      </c>
      <c r="AT179"/>
    </row>
    <row r="180" spans="1:46" x14ac:dyDescent="0.25">
      <c r="A180" t="s">
        <v>902</v>
      </c>
      <c r="B180" t="s">
        <v>345</v>
      </c>
      <c r="C180" t="s">
        <v>650</v>
      </c>
      <c r="D180" t="s">
        <v>810</v>
      </c>
      <c r="E180" s="31">
        <v>72.163043478260875</v>
      </c>
      <c r="F180" s="31">
        <v>282.40402173913043</v>
      </c>
      <c r="G180" s="31">
        <v>93.720652173913052</v>
      </c>
      <c r="H180" s="36">
        <v>0.33186727156629209</v>
      </c>
      <c r="I180" s="31">
        <v>43.990434782608695</v>
      </c>
      <c r="J180" s="31">
        <v>0.125</v>
      </c>
      <c r="K180" s="36">
        <v>2.8415268141295537E-3</v>
      </c>
      <c r="L180" s="31">
        <v>33.137173913043476</v>
      </c>
      <c r="M180" s="31">
        <v>0.125</v>
      </c>
      <c r="N180" s="36">
        <v>3.7721985685326477E-3</v>
      </c>
      <c r="O180" s="31">
        <v>5.7228260869565215</v>
      </c>
      <c r="P180" s="31">
        <v>0</v>
      </c>
      <c r="Q180" s="36">
        <v>0</v>
      </c>
      <c r="R180" s="31">
        <v>5.1304347826086953</v>
      </c>
      <c r="S180" s="31">
        <v>0</v>
      </c>
      <c r="T180" s="36">
        <v>0</v>
      </c>
      <c r="U180" s="31">
        <v>62.138586956521742</v>
      </c>
      <c r="V180" s="31">
        <v>25.736413043478262</v>
      </c>
      <c r="W180" s="36">
        <v>0.4141776358945205</v>
      </c>
      <c r="X180" s="31">
        <v>0</v>
      </c>
      <c r="Y180" s="31">
        <v>0</v>
      </c>
      <c r="Z180" s="36" t="s">
        <v>1054</v>
      </c>
      <c r="AA180" s="31">
        <v>158.02500000000001</v>
      </c>
      <c r="AB180" s="31">
        <v>67.859239130434787</v>
      </c>
      <c r="AC180" s="36">
        <v>0.42942090890956991</v>
      </c>
      <c r="AD180" s="31">
        <v>18.25</v>
      </c>
      <c r="AE180" s="31">
        <v>0</v>
      </c>
      <c r="AF180" s="36">
        <v>0</v>
      </c>
      <c r="AG180" s="31">
        <v>0</v>
      </c>
      <c r="AH180" s="31">
        <v>0</v>
      </c>
      <c r="AI180" s="36" t="s">
        <v>1054</v>
      </c>
      <c r="AJ180" t="s">
        <v>32</v>
      </c>
      <c r="AK180" s="37">
        <v>4</v>
      </c>
      <c r="AT180"/>
    </row>
    <row r="181" spans="1:46" x14ac:dyDescent="0.25">
      <c r="A181" t="s">
        <v>902</v>
      </c>
      <c r="B181" t="s">
        <v>331</v>
      </c>
      <c r="C181" t="s">
        <v>653</v>
      </c>
      <c r="D181" t="s">
        <v>807</v>
      </c>
      <c r="E181" s="31">
        <v>134.22826086956522</v>
      </c>
      <c r="F181" s="31">
        <v>500.8125</v>
      </c>
      <c r="G181" s="31">
        <v>1.1059782608695652</v>
      </c>
      <c r="H181" s="36">
        <v>2.2083679238628531E-3</v>
      </c>
      <c r="I181" s="31">
        <v>76.929347826086953</v>
      </c>
      <c r="J181" s="31">
        <v>0</v>
      </c>
      <c r="K181" s="36">
        <v>0</v>
      </c>
      <c r="L181" s="31">
        <v>52.043478260869563</v>
      </c>
      <c r="M181" s="31">
        <v>0</v>
      </c>
      <c r="N181" s="36">
        <v>0</v>
      </c>
      <c r="O181" s="31">
        <v>20.711956521739129</v>
      </c>
      <c r="P181" s="31">
        <v>0</v>
      </c>
      <c r="Q181" s="36">
        <v>0</v>
      </c>
      <c r="R181" s="31">
        <v>4.1739130434782608</v>
      </c>
      <c r="S181" s="31">
        <v>0</v>
      </c>
      <c r="T181" s="36">
        <v>0</v>
      </c>
      <c r="U181" s="31">
        <v>144</v>
      </c>
      <c r="V181" s="31">
        <v>0</v>
      </c>
      <c r="W181" s="36">
        <v>0</v>
      </c>
      <c r="X181" s="31">
        <v>0</v>
      </c>
      <c r="Y181" s="31">
        <v>0</v>
      </c>
      <c r="Z181" s="36" t="s">
        <v>1054</v>
      </c>
      <c r="AA181" s="31">
        <v>197.16847826086956</v>
      </c>
      <c r="AB181" s="31">
        <v>1.1059782608695652</v>
      </c>
      <c r="AC181" s="36">
        <v>5.6093056589211392E-3</v>
      </c>
      <c r="AD181" s="31">
        <v>82.714673913043484</v>
      </c>
      <c r="AE181" s="31">
        <v>0</v>
      </c>
      <c r="AF181" s="36">
        <v>0</v>
      </c>
      <c r="AG181" s="31">
        <v>0</v>
      </c>
      <c r="AH181" s="31">
        <v>0</v>
      </c>
      <c r="AI181" s="36" t="s">
        <v>1054</v>
      </c>
      <c r="AJ181" t="s">
        <v>18</v>
      </c>
      <c r="AK181" s="37">
        <v>4</v>
      </c>
      <c r="AT181"/>
    </row>
    <row r="182" spans="1:46" x14ac:dyDescent="0.25">
      <c r="A182" t="s">
        <v>902</v>
      </c>
      <c r="B182" t="s">
        <v>384</v>
      </c>
      <c r="C182" t="s">
        <v>687</v>
      </c>
      <c r="D182" t="s">
        <v>818</v>
      </c>
      <c r="E182" s="31">
        <v>96.815217391304344</v>
      </c>
      <c r="F182" s="31">
        <v>398.15</v>
      </c>
      <c r="G182" s="31">
        <v>69.935326086956508</v>
      </c>
      <c r="H182" s="36">
        <v>0.17565069970352007</v>
      </c>
      <c r="I182" s="31">
        <v>69.66749999999999</v>
      </c>
      <c r="J182" s="31">
        <v>13.971847826086957</v>
      </c>
      <c r="K182" s="36">
        <v>0.20055044068018746</v>
      </c>
      <c r="L182" s="31">
        <v>56.958260869565216</v>
      </c>
      <c r="M182" s="31">
        <v>13.971847826086957</v>
      </c>
      <c r="N182" s="36">
        <v>0.24529976183933316</v>
      </c>
      <c r="O182" s="31">
        <v>7.5788043478260869</v>
      </c>
      <c r="P182" s="31">
        <v>0</v>
      </c>
      <c r="Q182" s="36">
        <v>0</v>
      </c>
      <c r="R182" s="31">
        <v>5.1304347826086953</v>
      </c>
      <c r="S182" s="31">
        <v>0</v>
      </c>
      <c r="T182" s="36">
        <v>0</v>
      </c>
      <c r="U182" s="31">
        <v>125.51673913043477</v>
      </c>
      <c r="V182" s="31">
        <v>13.432499999999999</v>
      </c>
      <c r="W182" s="36">
        <v>0.10701759855345815</v>
      </c>
      <c r="X182" s="31">
        <v>3.9211956521739131</v>
      </c>
      <c r="Y182" s="31">
        <v>0</v>
      </c>
      <c r="Z182" s="36">
        <v>0</v>
      </c>
      <c r="AA182" s="31">
        <v>191.34619565217395</v>
      </c>
      <c r="AB182" s="31">
        <v>42.53097826086956</v>
      </c>
      <c r="AC182" s="36">
        <v>0.22227240063963274</v>
      </c>
      <c r="AD182" s="31">
        <v>7.6983695652173916</v>
      </c>
      <c r="AE182" s="31">
        <v>0</v>
      </c>
      <c r="AF182" s="36">
        <v>0</v>
      </c>
      <c r="AG182" s="31">
        <v>0</v>
      </c>
      <c r="AH182" s="31">
        <v>0</v>
      </c>
      <c r="AI182" s="36" t="s">
        <v>1054</v>
      </c>
      <c r="AJ182" t="s">
        <v>71</v>
      </c>
      <c r="AK182" s="37">
        <v>4</v>
      </c>
      <c r="AT182"/>
    </row>
    <row r="183" spans="1:46" x14ac:dyDescent="0.25">
      <c r="A183" t="s">
        <v>902</v>
      </c>
      <c r="B183" t="s">
        <v>318</v>
      </c>
      <c r="C183" t="s">
        <v>685</v>
      </c>
      <c r="D183" t="s">
        <v>776</v>
      </c>
      <c r="E183" s="31">
        <v>142.53260869565219</v>
      </c>
      <c r="F183" s="31">
        <v>543.27880434782605</v>
      </c>
      <c r="G183" s="31">
        <v>0</v>
      </c>
      <c r="H183" s="36">
        <v>0</v>
      </c>
      <c r="I183" s="31">
        <v>94.595869565217399</v>
      </c>
      <c r="J183" s="31">
        <v>0</v>
      </c>
      <c r="K183" s="36">
        <v>0</v>
      </c>
      <c r="L183" s="31">
        <v>79.873043478260868</v>
      </c>
      <c r="M183" s="31">
        <v>0</v>
      </c>
      <c r="N183" s="36">
        <v>0</v>
      </c>
      <c r="O183" s="31">
        <v>9.5054347826086953</v>
      </c>
      <c r="P183" s="31">
        <v>0</v>
      </c>
      <c r="Q183" s="36">
        <v>0</v>
      </c>
      <c r="R183" s="31">
        <v>5.2173913043478262</v>
      </c>
      <c r="S183" s="31">
        <v>0</v>
      </c>
      <c r="T183" s="36">
        <v>0</v>
      </c>
      <c r="U183" s="31">
        <v>101.7445652173913</v>
      </c>
      <c r="V183" s="31">
        <v>0</v>
      </c>
      <c r="W183" s="36">
        <v>0</v>
      </c>
      <c r="X183" s="31">
        <v>4.3722826086956523</v>
      </c>
      <c r="Y183" s="31">
        <v>0</v>
      </c>
      <c r="Z183" s="36">
        <v>0</v>
      </c>
      <c r="AA183" s="31">
        <v>293.5579347826087</v>
      </c>
      <c r="AB183" s="31">
        <v>0</v>
      </c>
      <c r="AC183" s="36">
        <v>0</v>
      </c>
      <c r="AD183" s="31">
        <v>49.008152173913047</v>
      </c>
      <c r="AE183" s="31">
        <v>0</v>
      </c>
      <c r="AF183" s="36">
        <v>0</v>
      </c>
      <c r="AG183" s="31">
        <v>0</v>
      </c>
      <c r="AH183" s="31">
        <v>0</v>
      </c>
      <c r="AI183" s="36" t="s">
        <v>1054</v>
      </c>
      <c r="AJ183" t="s">
        <v>5</v>
      </c>
      <c r="AK183" s="37">
        <v>4</v>
      </c>
      <c r="AT183"/>
    </row>
    <row r="184" spans="1:46" x14ac:dyDescent="0.25">
      <c r="A184" t="s">
        <v>902</v>
      </c>
      <c r="B184" t="s">
        <v>590</v>
      </c>
      <c r="C184" t="s">
        <v>711</v>
      </c>
      <c r="D184" t="s">
        <v>813</v>
      </c>
      <c r="E184" s="31">
        <v>56.597826086956523</v>
      </c>
      <c r="F184" s="31">
        <v>293.68608695652176</v>
      </c>
      <c r="G184" s="31">
        <v>0</v>
      </c>
      <c r="H184" s="36">
        <v>0</v>
      </c>
      <c r="I184" s="31">
        <v>55.720108695652179</v>
      </c>
      <c r="J184" s="31">
        <v>0</v>
      </c>
      <c r="K184" s="36">
        <v>0</v>
      </c>
      <c r="L184" s="31">
        <v>36.160326086956523</v>
      </c>
      <c r="M184" s="31">
        <v>0</v>
      </c>
      <c r="N184" s="36">
        <v>0</v>
      </c>
      <c r="O184" s="31">
        <v>15.211956521739131</v>
      </c>
      <c r="P184" s="31">
        <v>0</v>
      </c>
      <c r="Q184" s="36">
        <v>0</v>
      </c>
      <c r="R184" s="31">
        <v>4.3478260869565215</v>
      </c>
      <c r="S184" s="31">
        <v>0</v>
      </c>
      <c r="T184" s="36">
        <v>0</v>
      </c>
      <c r="U184" s="31">
        <v>74.561086956521734</v>
      </c>
      <c r="V184" s="31">
        <v>0</v>
      </c>
      <c r="W184" s="36">
        <v>0</v>
      </c>
      <c r="X184" s="31">
        <v>0</v>
      </c>
      <c r="Y184" s="31">
        <v>0</v>
      </c>
      <c r="Z184" s="36" t="s">
        <v>1054</v>
      </c>
      <c r="AA184" s="31">
        <v>163.40489130434781</v>
      </c>
      <c r="AB184" s="31">
        <v>0</v>
      </c>
      <c r="AC184" s="36">
        <v>0</v>
      </c>
      <c r="AD184" s="31">
        <v>0</v>
      </c>
      <c r="AE184" s="31">
        <v>0</v>
      </c>
      <c r="AF184" s="36" t="s">
        <v>1054</v>
      </c>
      <c r="AG184" s="31">
        <v>0</v>
      </c>
      <c r="AH184" s="31">
        <v>0</v>
      </c>
      <c r="AI184" s="36" t="s">
        <v>1054</v>
      </c>
      <c r="AJ184" t="s">
        <v>283</v>
      </c>
      <c r="AK184" s="37">
        <v>4</v>
      </c>
      <c r="AT184"/>
    </row>
    <row r="185" spans="1:46" x14ac:dyDescent="0.25">
      <c r="A185" t="s">
        <v>902</v>
      </c>
      <c r="B185" t="s">
        <v>327</v>
      </c>
      <c r="C185" t="s">
        <v>653</v>
      </c>
      <c r="D185" t="s">
        <v>807</v>
      </c>
      <c r="E185" s="31">
        <v>97.913043478260875</v>
      </c>
      <c r="F185" s="31">
        <v>428.17097826086967</v>
      </c>
      <c r="G185" s="31">
        <v>84.645108695652198</v>
      </c>
      <c r="H185" s="36">
        <v>0.1976899719814286</v>
      </c>
      <c r="I185" s="31">
        <v>54.665760869565219</v>
      </c>
      <c r="J185" s="31">
        <v>0</v>
      </c>
      <c r="K185" s="36">
        <v>0</v>
      </c>
      <c r="L185" s="31">
        <v>42.671195652173914</v>
      </c>
      <c r="M185" s="31">
        <v>0</v>
      </c>
      <c r="N185" s="36">
        <v>0</v>
      </c>
      <c r="O185" s="31">
        <v>7.4728260869565215</v>
      </c>
      <c r="P185" s="31">
        <v>0</v>
      </c>
      <c r="Q185" s="36">
        <v>0</v>
      </c>
      <c r="R185" s="31">
        <v>4.5217391304347823</v>
      </c>
      <c r="S185" s="31">
        <v>0</v>
      </c>
      <c r="T185" s="36">
        <v>0</v>
      </c>
      <c r="U185" s="31">
        <v>129.54336956521738</v>
      </c>
      <c r="V185" s="31">
        <v>22.407173913043479</v>
      </c>
      <c r="W185" s="36">
        <v>0.17297044216348564</v>
      </c>
      <c r="X185" s="31">
        <v>0</v>
      </c>
      <c r="Y185" s="31">
        <v>0</v>
      </c>
      <c r="Z185" s="36" t="s">
        <v>1054</v>
      </c>
      <c r="AA185" s="31">
        <v>239.08413043478268</v>
      </c>
      <c r="AB185" s="31">
        <v>62.237934782608718</v>
      </c>
      <c r="AC185" s="36">
        <v>0.26031813432964751</v>
      </c>
      <c r="AD185" s="31">
        <v>4.8777173913043477</v>
      </c>
      <c r="AE185" s="31">
        <v>0</v>
      </c>
      <c r="AF185" s="36">
        <v>0</v>
      </c>
      <c r="AG185" s="31">
        <v>0</v>
      </c>
      <c r="AH185" s="31">
        <v>0</v>
      </c>
      <c r="AI185" s="36" t="s">
        <v>1054</v>
      </c>
      <c r="AJ185" t="s">
        <v>14</v>
      </c>
      <c r="AK185" s="37">
        <v>4</v>
      </c>
      <c r="AT185"/>
    </row>
    <row r="186" spans="1:46" x14ac:dyDescent="0.25">
      <c r="A186" t="s">
        <v>902</v>
      </c>
      <c r="B186" t="s">
        <v>378</v>
      </c>
      <c r="C186" t="s">
        <v>657</v>
      </c>
      <c r="D186" t="s">
        <v>778</v>
      </c>
      <c r="E186" s="31">
        <v>86.804347826086953</v>
      </c>
      <c r="F186" s="31">
        <v>283.16923913043485</v>
      </c>
      <c r="G186" s="31">
        <v>0.90021739130434775</v>
      </c>
      <c r="H186" s="36">
        <v>3.179079034392168E-3</v>
      </c>
      <c r="I186" s="31">
        <v>63.347826086956523</v>
      </c>
      <c r="J186" s="31">
        <v>0</v>
      </c>
      <c r="K186" s="36">
        <v>0</v>
      </c>
      <c r="L186" s="31">
        <v>47.410326086956523</v>
      </c>
      <c r="M186" s="31">
        <v>0</v>
      </c>
      <c r="N186" s="36">
        <v>0</v>
      </c>
      <c r="O186" s="31">
        <v>11.154891304347826</v>
      </c>
      <c r="P186" s="31">
        <v>0</v>
      </c>
      <c r="Q186" s="36">
        <v>0</v>
      </c>
      <c r="R186" s="31">
        <v>4.7826086956521738</v>
      </c>
      <c r="S186" s="31">
        <v>0</v>
      </c>
      <c r="T186" s="36">
        <v>0</v>
      </c>
      <c r="U186" s="31">
        <v>52.285326086956523</v>
      </c>
      <c r="V186" s="31">
        <v>0</v>
      </c>
      <c r="W186" s="36">
        <v>0</v>
      </c>
      <c r="X186" s="31">
        <v>0</v>
      </c>
      <c r="Y186" s="31">
        <v>0</v>
      </c>
      <c r="Z186" s="36" t="s">
        <v>1054</v>
      </c>
      <c r="AA186" s="31">
        <v>126.65836956521741</v>
      </c>
      <c r="AB186" s="31">
        <v>0.90021739130434775</v>
      </c>
      <c r="AC186" s="36">
        <v>7.1074449670759307E-3</v>
      </c>
      <c r="AD186" s="31">
        <v>40.877717391304351</v>
      </c>
      <c r="AE186" s="31">
        <v>0</v>
      </c>
      <c r="AF186" s="36">
        <v>0</v>
      </c>
      <c r="AG186" s="31">
        <v>0</v>
      </c>
      <c r="AH186" s="31">
        <v>0</v>
      </c>
      <c r="AI186" s="36" t="s">
        <v>1054</v>
      </c>
      <c r="AJ186" t="s">
        <v>65</v>
      </c>
      <c r="AK186" s="37">
        <v>4</v>
      </c>
      <c r="AT186"/>
    </row>
    <row r="187" spans="1:46" x14ac:dyDescent="0.25">
      <c r="A187" t="s">
        <v>902</v>
      </c>
      <c r="B187" t="s">
        <v>326</v>
      </c>
      <c r="C187" t="s">
        <v>692</v>
      </c>
      <c r="D187" t="s">
        <v>769</v>
      </c>
      <c r="E187" s="31">
        <v>83.086956521739125</v>
      </c>
      <c r="F187" s="31">
        <v>336.8996739130435</v>
      </c>
      <c r="G187" s="31">
        <v>111.51304347826084</v>
      </c>
      <c r="H187" s="36">
        <v>0.33099777801222585</v>
      </c>
      <c r="I187" s="31">
        <v>45.538043478260867</v>
      </c>
      <c r="J187" s="31">
        <v>0.39945652173913043</v>
      </c>
      <c r="K187" s="36">
        <v>8.771929824561403E-3</v>
      </c>
      <c r="L187" s="31">
        <v>31.298913043478262</v>
      </c>
      <c r="M187" s="31">
        <v>0.39945652173913043</v>
      </c>
      <c r="N187" s="36">
        <v>1.2762632401458586E-2</v>
      </c>
      <c r="O187" s="31">
        <v>10.717391304347826</v>
      </c>
      <c r="P187" s="31">
        <v>0</v>
      </c>
      <c r="Q187" s="36">
        <v>0</v>
      </c>
      <c r="R187" s="31">
        <v>3.5217391304347827</v>
      </c>
      <c r="S187" s="31">
        <v>0</v>
      </c>
      <c r="T187" s="36">
        <v>0</v>
      </c>
      <c r="U187" s="31">
        <v>93.038043478260889</v>
      </c>
      <c r="V187" s="31">
        <v>37.342391304347814</v>
      </c>
      <c r="W187" s="36">
        <v>0.4013669022723288</v>
      </c>
      <c r="X187" s="31">
        <v>0</v>
      </c>
      <c r="Y187" s="31">
        <v>0</v>
      </c>
      <c r="Z187" s="36" t="s">
        <v>1054</v>
      </c>
      <c r="AA187" s="31">
        <v>160.96489130434782</v>
      </c>
      <c r="AB187" s="31">
        <v>73.771195652173901</v>
      </c>
      <c r="AC187" s="36">
        <v>0.45830612535679865</v>
      </c>
      <c r="AD187" s="31">
        <v>37.358695652173914</v>
      </c>
      <c r="AE187" s="31">
        <v>0</v>
      </c>
      <c r="AF187" s="36">
        <v>0</v>
      </c>
      <c r="AG187" s="31">
        <v>0</v>
      </c>
      <c r="AH187" s="31">
        <v>0</v>
      </c>
      <c r="AI187" s="36" t="s">
        <v>1054</v>
      </c>
      <c r="AJ187" t="s">
        <v>13</v>
      </c>
      <c r="AK187" s="37">
        <v>4</v>
      </c>
      <c r="AT187"/>
    </row>
    <row r="188" spans="1:46" x14ac:dyDescent="0.25">
      <c r="A188" t="s">
        <v>902</v>
      </c>
      <c r="B188" t="s">
        <v>323</v>
      </c>
      <c r="C188" t="s">
        <v>701</v>
      </c>
      <c r="D188" t="s">
        <v>802</v>
      </c>
      <c r="E188" s="31">
        <v>101.47826086956522</v>
      </c>
      <c r="F188" s="31">
        <v>360.5589130434783</v>
      </c>
      <c r="G188" s="31">
        <v>2.0442391304347831</v>
      </c>
      <c r="H188" s="36">
        <v>5.6696397079172376E-3</v>
      </c>
      <c r="I188" s="31">
        <v>43.353260869565212</v>
      </c>
      <c r="J188" s="31">
        <v>0</v>
      </c>
      <c r="K188" s="36">
        <v>0</v>
      </c>
      <c r="L188" s="31">
        <v>31.961956521739129</v>
      </c>
      <c r="M188" s="31">
        <v>0</v>
      </c>
      <c r="N188" s="36">
        <v>0</v>
      </c>
      <c r="O188" s="31">
        <v>6.0869565217391308</v>
      </c>
      <c r="P188" s="31">
        <v>0</v>
      </c>
      <c r="Q188" s="36">
        <v>0</v>
      </c>
      <c r="R188" s="31">
        <v>5.3043478260869561</v>
      </c>
      <c r="S188" s="31">
        <v>0</v>
      </c>
      <c r="T188" s="36">
        <v>0</v>
      </c>
      <c r="U188" s="31">
        <v>110.54347826086956</v>
      </c>
      <c r="V188" s="31">
        <v>0.50815217391304346</v>
      </c>
      <c r="W188" s="36">
        <v>4.5968534906588006E-3</v>
      </c>
      <c r="X188" s="31">
        <v>5.8233695652173916</v>
      </c>
      <c r="Y188" s="31">
        <v>0</v>
      </c>
      <c r="Z188" s="36">
        <v>0</v>
      </c>
      <c r="AA188" s="31">
        <v>186.82250000000002</v>
      </c>
      <c r="AB188" s="31">
        <v>1.5360869565217394</v>
      </c>
      <c r="AC188" s="36">
        <v>8.2221732206866904E-3</v>
      </c>
      <c r="AD188" s="31">
        <v>14.016304347826088</v>
      </c>
      <c r="AE188" s="31">
        <v>0</v>
      </c>
      <c r="AF188" s="36">
        <v>0</v>
      </c>
      <c r="AG188" s="31">
        <v>0</v>
      </c>
      <c r="AH188" s="31">
        <v>0</v>
      </c>
      <c r="AI188" s="36" t="s">
        <v>1054</v>
      </c>
      <c r="AJ188" t="s">
        <v>10</v>
      </c>
      <c r="AK188" s="37">
        <v>4</v>
      </c>
      <c r="AT188"/>
    </row>
    <row r="189" spans="1:46" x14ac:dyDescent="0.25">
      <c r="A189" t="s">
        <v>902</v>
      </c>
      <c r="B189" t="s">
        <v>320</v>
      </c>
      <c r="C189" t="s">
        <v>662</v>
      </c>
      <c r="D189" t="s">
        <v>814</v>
      </c>
      <c r="E189" s="31">
        <v>99.934782608695656</v>
      </c>
      <c r="F189" s="31">
        <v>368.85804347826081</v>
      </c>
      <c r="G189" s="31">
        <v>68.447717391304337</v>
      </c>
      <c r="H189" s="36">
        <v>0.18556655765414642</v>
      </c>
      <c r="I189" s="31">
        <v>72.586956521739125</v>
      </c>
      <c r="J189" s="31">
        <v>0</v>
      </c>
      <c r="K189" s="36">
        <v>0</v>
      </c>
      <c r="L189" s="31">
        <v>51.861413043478258</v>
      </c>
      <c r="M189" s="31">
        <v>0</v>
      </c>
      <c r="N189" s="36">
        <v>0</v>
      </c>
      <c r="O189" s="31">
        <v>15.258152173913043</v>
      </c>
      <c r="P189" s="31">
        <v>0</v>
      </c>
      <c r="Q189" s="36">
        <v>0</v>
      </c>
      <c r="R189" s="31">
        <v>5.4673913043478262</v>
      </c>
      <c r="S189" s="31">
        <v>0</v>
      </c>
      <c r="T189" s="36">
        <v>0</v>
      </c>
      <c r="U189" s="31">
        <v>86.71</v>
      </c>
      <c r="V189" s="31">
        <v>14.408369565217393</v>
      </c>
      <c r="W189" s="36">
        <v>0.16616733439300421</v>
      </c>
      <c r="X189" s="31">
        <v>0</v>
      </c>
      <c r="Y189" s="31">
        <v>0</v>
      </c>
      <c r="Z189" s="36" t="s">
        <v>1054</v>
      </c>
      <c r="AA189" s="31">
        <v>179.43880434782608</v>
      </c>
      <c r="AB189" s="31">
        <v>54.039347826086946</v>
      </c>
      <c r="AC189" s="36">
        <v>0.30115753402667855</v>
      </c>
      <c r="AD189" s="31">
        <v>30.122282608695652</v>
      </c>
      <c r="AE189" s="31">
        <v>0</v>
      </c>
      <c r="AF189" s="36">
        <v>0</v>
      </c>
      <c r="AG189" s="31">
        <v>0</v>
      </c>
      <c r="AH189" s="31">
        <v>0</v>
      </c>
      <c r="AI189" s="36" t="s">
        <v>1054</v>
      </c>
      <c r="AJ189" t="s">
        <v>7</v>
      </c>
      <c r="AK189" s="37">
        <v>4</v>
      </c>
      <c r="AT189"/>
    </row>
    <row r="190" spans="1:46" x14ac:dyDescent="0.25">
      <c r="A190" t="s">
        <v>902</v>
      </c>
      <c r="B190" t="s">
        <v>332</v>
      </c>
      <c r="C190" t="s">
        <v>628</v>
      </c>
      <c r="D190" t="s">
        <v>829</v>
      </c>
      <c r="E190" s="31">
        <v>136.14130434782609</v>
      </c>
      <c r="F190" s="31">
        <v>532.41652173913053</v>
      </c>
      <c r="G190" s="31">
        <v>109.54423913043475</v>
      </c>
      <c r="H190" s="36">
        <v>0.20574913560647995</v>
      </c>
      <c r="I190" s="31">
        <v>56.862717391304351</v>
      </c>
      <c r="J190" s="31">
        <v>1.3219565217391305</v>
      </c>
      <c r="K190" s="36">
        <v>2.3248212227389764E-2</v>
      </c>
      <c r="L190" s="31">
        <v>35.86</v>
      </c>
      <c r="M190" s="31">
        <v>1.3219565217391305</v>
      </c>
      <c r="N190" s="36">
        <v>3.686437595480007E-2</v>
      </c>
      <c r="O190" s="31">
        <v>15.872282608695652</v>
      </c>
      <c r="P190" s="31">
        <v>0</v>
      </c>
      <c r="Q190" s="36">
        <v>0</v>
      </c>
      <c r="R190" s="31">
        <v>5.1304347826086953</v>
      </c>
      <c r="S190" s="31">
        <v>0</v>
      </c>
      <c r="T190" s="36">
        <v>0</v>
      </c>
      <c r="U190" s="31">
        <v>156.71478260869563</v>
      </c>
      <c r="V190" s="31">
        <v>66.133260869565206</v>
      </c>
      <c r="W190" s="36">
        <v>0.42199759185892954</v>
      </c>
      <c r="X190" s="31">
        <v>0</v>
      </c>
      <c r="Y190" s="31">
        <v>0</v>
      </c>
      <c r="Z190" s="36" t="s">
        <v>1054</v>
      </c>
      <c r="AA190" s="31">
        <v>236.30641304347836</v>
      </c>
      <c r="AB190" s="31">
        <v>42.089021739130416</v>
      </c>
      <c r="AC190" s="36">
        <v>0.17811205881825304</v>
      </c>
      <c r="AD190" s="31">
        <v>80.258152173913047</v>
      </c>
      <c r="AE190" s="31">
        <v>0</v>
      </c>
      <c r="AF190" s="36">
        <v>0</v>
      </c>
      <c r="AG190" s="31">
        <v>2.2744565217391304</v>
      </c>
      <c r="AH190" s="31">
        <v>0</v>
      </c>
      <c r="AI190" s="36">
        <v>0</v>
      </c>
      <c r="AJ190" t="s">
        <v>19</v>
      </c>
      <c r="AK190" s="37">
        <v>4</v>
      </c>
      <c r="AT190"/>
    </row>
    <row r="191" spans="1:46" x14ac:dyDescent="0.25">
      <c r="A191" t="s">
        <v>902</v>
      </c>
      <c r="B191" t="s">
        <v>346</v>
      </c>
      <c r="C191" t="s">
        <v>707</v>
      </c>
      <c r="D191" t="s">
        <v>819</v>
      </c>
      <c r="E191" s="31">
        <v>100.8804347826087</v>
      </c>
      <c r="F191" s="31">
        <v>446.89847826086947</v>
      </c>
      <c r="G191" s="31">
        <v>116.03097826086957</v>
      </c>
      <c r="H191" s="36">
        <v>0.25963610060255887</v>
      </c>
      <c r="I191" s="31">
        <v>61.997282608695649</v>
      </c>
      <c r="J191" s="31">
        <v>0</v>
      </c>
      <c r="K191" s="36">
        <v>0</v>
      </c>
      <c r="L191" s="31">
        <v>46.948369565217391</v>
      </c>
      <c r="M191" s="31">
        <v>0</v>
      </c>
      <c r="N191" s="36">
        <v>0</v>
      </c>
      <c r="O191" s="31">
        <v>10.266304347826088</v>
      </c>
      <c r="P191" s="31">
        <v>0</v>
      </c>
      <c r="Q191" s="36">
        <v>0</v>
      </c>
      <c r="R191" s="31">
        <v>4.7826086956521738</v>
      </c>
      <c r="S191" s="31">
        <v>0</v>
      </c>
      <c r="T191" s="36">
        <v>0</v>
      </c>
      <c r="U191" s="31">
        <v>133.15032608695651</v>
      </c>
      <c r="V191" s="31">
        <v>41.797934782608671</v>
      </c>
      <c r="W191" s="36">
        <v>0.31391537678482051</v>
      </c>
      <c r="X191" s="31">
        <v>6.4239130434782608</v>
      </c>
      <c r="Y191" s="31">
        <v>0</v>
      </c>
      <c r="Z191" s="36">
        <v>0</v>
      </c>
      <c r="AA191" s="31">
        <v>210.31065217391301</v>
      </c>
      <c r="AB191" s="31">
        <v>74.233043478260896</v>
      </c>
      <c r="AC191" s="36">
        <v>0.35296853825965541</v>
      </c>
      <c r="AD191" s="31">
        <v>35.016304347826086</v>
      </c>
      <c r="AE191" s="31">
        <v>0</v>
      </c>
      <c r="AF191" s="36">
        <v>0</v>
      </c>
      <c r="AG191" s="31">
        <v>0</v>
      </c>
      <c r="AH191" s="31">
        <v>0</v>
      </c>
      <c r="AI191" s="36" t="s">
        <v>1054</v>
      </c>
      <c r="AJ191" t="s">
        <v>33</v>
      </c>
      <c r="AK191" s="37">
        <v>4</v>
      </c>
      <c r="AT191"/>
    </row>
    <row r="192" spans="1:46" x14ac:dyDescent="0.25">
      <c r="A192" t="s">
        <v>902</v>
      </c>
      <c r="B192" t="s">
        <v>313</v>
      </c>
      <c r="C192" t="s">
        <v>692</v>
      </c>
      <c r="D192" t="s">
        <v>769</v>
      </c>
      <c r="E192" s="31">
        <v>47.108695652173914</v>
      </c>
      <c r="F192" s="31">
        <v>182.55282608695651</v>
      </c>
      <c r="G192" s="31">
        <v>15.226195652173914</v>
      </c>
      <c r="H192" s="36">
        <v>8.3407066209542691E-2</v>
      </c>
      <c r="I192" s="31">
        <v>28.548913043478262</v>
      </c>
      <c r="J192" s="31">
        <v>0</v>
      </c>
      <c r="K192" s="36">
        <v>0</v>
      </c>
      <c r="L192" s="31">
        <v>14.967391304347826</v>
      </c>
      <c r="M192" s="31">
        <v>0</v>
      </c>
      <c r="N192" s="36">
        <v>0</v>
      </c>
      <c r="O192" s="31">
        <v>10.538043478260869</v>
      </c>
      <c r="P192" s="31">
        <v>0</v>
      </c>
      <c r="Q192" s="36">
        <v>0</v>
      </c>
      <c r="R192" s="31">
        <v>3.0434782608695654</v>
      </c>
      <c r="S192" s="31">
        <v>0</v>
      </c>
      <c r="T192" s="36">
        <v>0</v>
      </c>
      <c r="U192" s="31">
        <v>53.922717391304353</v>
      </c>
      <c r="V192" s="31">
        <v>8.5498913043478275</v>
      </c>
      <c r="W192" s="36">
        <v>0.15855824257340922</v>
      </c>
      <c r="X192" s="31">
        <v>0</v>
      </c>
      <c r="Y192" s="31">
        <v>0</v>
      </c>
      <c r="Z192" s="36" t="s">
        <v>1054</v>
      </c>
      <c r="AA192" s="31">
        <v>82.746956521739122</v>
      </c>
      <c r="AB192" s="31">
        <v>6.6763043478260862</v>
      </c>
      <c r="AC192" s="36">
        <v>8.0683382549207108E-2</v>
      </c>
      <c r="AD192" s="31">
        <v>17.334239130434781</v>
      </c>
      <c r="AE192" s="31">
        <v>0</v>
      </c>
      <c r="AF192" s="36">
        <v>0</v>
      </c>
      <c r="AG192" s="31">
        <v>0</v>
      </c>
      <c r="AH192" s="31">
        <v>0</v>
      </c>
      <c r="AI192" s="36" t="s">
        <v>1054</v>
      </c>
      <c r="AJ192" t="s">
        <v>0</v>
      </c>
      <c r="AK192" s="37">
        <v>4</v>
      </c>
      <c r="AT192"/>
    </row>
    <row r="193" spans="1:46" x14ac:dyDescent="0.25">
      <c r="A193" t="s">
        <v>902</v>
      </c>
      <c r="B193" t="s">
        <v>329</v>
      </c>
      <c r="C193" t="s">
        <v>647</v>
      </c>
      <c r="D193" t="s">
        <v>838</v>
      </c>
      <c r="E193" s="31">
        <v>82.847826086956516</v>
      </c>
      <c r="F193" s="31">
        <v>351.61652173913046</v>
      </c>
      <c r="G193" s="31">
        <v>77.077717391304347</v>
      </c>
      <c r="H193" s="36">
        <v>0.21920960087447044</v>
      </c>
      <c r="I193" s="31">
        <v>63.463043478260865</v>
      </c>
      <c r="J193" s="31">
        <v>0</v>
      </c>
      <c r="K193" s="36">
        <v>0</v>
      </c>
      <c r="L193" s="31">
        <v>42.674999999999997</v>
      </c>
      <c r="M193" s="31">
        <v>0</v>
      </c>
      <c r="N193" s="36">
        <v>0</v>
      </c>
      <c r="O193" s="31">
        <v>16.135869565217391</v>
      </c>
      <c r="P193" s="31">
        <v>0</v>
      </c>
      <c r="Q193" s="36">
        <v>0</v>
      </c>
      <c r="R193" s="31">
        <v>4.6521739130434785</v>
      </c>
      <c r="S193" s="31">
        <v>0</v>
      </c>
      <c r="T193" s="36">
        <v>0</v>
      </c>
      <c r="U193" s="31">
        <v>75.454673913043479</v>
      </c>
      <c r="V193" s="31">
        <v>7.8432608695652162</v>
      </c>
      <c r="W193" s="36">
        <v>0.10394665383623625</v>
      </c>
      <c r="X193" s="31">
        <v>6.9755434782608692</v>
      </c>
      <c r="Y193" s="31">
        <v>0</v>
      </c>
      <c r="Z193" s="36">
        <v>0</v>
      </c>
      <c r="AA193" s="31">
        <v>205.50043478260875</v>
      </c>
      <c r="AB193" s="31">
        <v>69.234456521739133</v>
      </c>
      <c r="AC193" s="36">
        <v>0.33690661820243684</v>
      </c>
      <c r="AD193" s="31">
        <v>0.22282608695652173</v>
      </c>
      <c r="AE193" s="31">
        <v>0</v>
      </c>
      <c r="AF193" s="36">
        <v>0</v>
      </c>
      <c r="AG193" s="31">
        <v>0</v>
      </c>
      <c r="AH193" s="31">
        <v>0</v>
      </c>
      <c r="AI193" s="36" t="s">
        <v>1054</v>
      </c>
      <c r="AJ193" t="s">
        <v>16</v>
      </c>
      <c r="AK193" s="37">
        <v>4</v>
      </c>
      <c r="AT193"/>
    </row>
    <row r="194" spans="1:46" x14ac:dyDescent="0.25">
      <c r="A194" t="s">
        <v>902</v>
      </c>
      <c r="B194" t="s">
        <v>340</v>
      </c>
      <c r="C194" t="s">
        <v>657</v>
      </c>
      <c r="D194" t="s">
        <v>778</v>
      </c>
      <c r="E194" s="31">
        <v>52.793478260869563</v>
      </c>
      <c r="F194" s="31">
        <v>205.04076086956522</v>
      </c>
      <c r="G194" s="31">
        <v>0</v>
      </c>
      <c r="H194" s="36">
        <v>0</v>
      </c>
      <c r="I194" s="31">
        <v>33.970108695652172</v>
      </c>
      <c r="J194" s="31">
        <v>0</v>
      </c>
      <c r="K194" s="36">
        <v>0</v>
      </c>
      <c r="L194" s="31">
        <v>21.904891304347824</v>
      </c>
      <c r="M194" s="31">
        <v>0</v>
      </c>
      <c r="N194" s="36">
        <v>0</v>
      </c>
      <c r="O194" s="31">
        <v>7.1521739130434785</v>
      </c>
      <c r="P194" s="31">
        <v>0</v>
      </c>
      <c r="Q194" s="36">
        <v>0</v>
      </c>
      <c r="R194" s="31">
        <v>4.9130434782608692</v>
      </c>
      <c r="S194" s="31">
        <v>0</v>
      </c>
      <c r="T194" s="36">
        <v>0</v>
      </c>
      <c r="U194" s="31">
        <v>54.010869565217391</v>
      </c>
      <c r="V194" s="31">
        <v>0</v>
      </c>
      <c r="W194" s="36">
        <v>0</v>
      </c>
      <c r="X194" s="31">
        <v>0</v>
      </c>
      <c r="Y194" s="31">
        <v>0</v>
      </c>
      <c r="Z194" s="36" t="s">
        <v>1054</v>
      </c>
      <c r="AA194" s="31">
        <v>100.5054347826087</v>
      </c>
      <c r="AB194" s="31">
        <v>0</v>
      </c>
      <c r="AC194" s="36">
        <v>0</v>
      </c>
      <c r="AD194" s="31">
        <v>16.554347826086957</v>
      </c>
      <c r="AE194" s="31">
        <v>0</v>
      </c>
      <c r="AF194" s="36">
        <v>0</v>
      </c>
      <c r="AG194" s="31">
        <v>0</v>
      </c>
      <c r="AH194" s="31">
        <v>0</v>
      </c>
      <c r="AI194" s="36" t="s">
        <v>1054</v>
      </c>
      <c r="AJ194" t="s">
        <v>27</v>
      </c>
      <c r="AK194" s="37">
        <v>4</v>
      </c>
      <c r="AT194"/>
    </row>
    <row r="195" spans="1:46" x14ac:dyDescent="0.25">
      <c r="A195" t="s">
        <v>902</v>
      </c>
      <c r="B195" t="s">
        <v>344</v>
      </c>
      <c r="C195" t="s">
        <v>664</v>
      </c>
      <c r="D195" t="s">
        <v>839</v>
      </c>
      <c r="E195" s="31">
        <v>92.891304347826093</v>
      </c>
      <c r="F195" s="31">
        <v>369.99097826086961</v>
      </c>
      <c r="G195" s="31">
        <v>9.3496739130434783</v>
      </c>
      <c r="H195" s="36">
        <v>2.5270005114695803E-2</v>
      </c>
      <c r="I195" s="31">
        <v>53.633152173913047</v>
      </c>
      <c r="J195" s="31">
        <v>0</v>
      </c>
      <c r="K195" s="36">
        <v>0</v>
      </c>
      <c r="L195" s="31">
        <v>38.592391304347828</v>
      </c>
      <c r="M195" s="31">
        <v>0</v>
      </c>
      <c r="N195" s="36">
        <v>0</v>
      </c>
      <c r="O195" s="31">
        <v>9.8233695652173907</v>
      </c>
      <c r="P195" s="31">
        <v>0</v>
      </c>
      <c r="Q195" s="36">
        <v>0</v>
      </c>
      <c r="R195" s="31">
        <v>5.2173913043478262</v>
      </c>
      <c r="S195" s="31">
        <v>0</v>
      </c>
      <c r="T195" s="36">
        <v>0</v>
      </c>
      <c r="U195" s="31">
        <v>75.883152173913047</v>
      </c>
      <c r="V195" s="31">
        <v>0</v>
      </c>
      <c r="W195" s="36">
        <v>0</v>
      </c>
      <c r="X195" s="31">
        <v>3.847826086956522</v>
      </c>
      <c r="Y195" s="31">
        <v>0</v>
      </c>
      <c r="Z195" s="36">
        <v>0</v>
      </c>
      <c r="AA195" s="31">
        <v>119.44478260869568</v>
      </c>
      <c r="AB195" s="31">
        <v>9.3496739130434783</v>
      </c>
      <c r="AC195" s="36">
        <v>7.8276118126258065E-2</v>
      </c>
      <c r="AD195" s="31">
        <v>117.1820652173913</v>
      </c>
      <c r="AE195" s="31">
        <v>0</v>
      </c>
      <c r="AF195" s="36">
        <v>0</v>
      </c>
      <c r="AG195" s="31">
        <v>0</v>
      </c>
      <c r="AH195" s="31">
        <v>0</v>
      </c>
      <c r="AI195" s="36" t="s">
        <v>1054</v>
      </c>
      <c r="AJ195" t="s">
        <v>31</v>
      </c>
      <c r="AK195" s="37">
        <v>4</v>
      </c>
      <c r="AT195"/>
    </row>
    <row r="196" spans="1:46" x14ac:dyDescent="0.25">
      <c r="A196" t="s">
        <v>902</v>
      </c>
      <c r="B196" t="s">
        <v>339</v>
      </c>
      <c r="C196" t="s">
        <v>705</v>
      </c>
      <c r="D196" t="s">
        <v>783</v>
      </c>
      <c r="E196" s="31">
        <v>87</v>
      </c>
      <c r="F196" s="31">
        <v>287.51282608695652</v>
      </c>
      <c r="G196" s="31">
        <v>0</v>
      </c>
      <c r="H196" s="36">
        <v>0</v>
      </c>
      <c r="I196" s="31">
        <v>52.861413043478258</v>
      </c>
      <c r="J196" s="31">
        <v>0</v>
      </c>
      <c r="K196" s="36">
        <v>0</v>
      </c>
      <c r="L196" s="31">
        <v>31.282608695652176</v>
      </c>
      <c r="M196" s="31">
        <v>0</v>
      </c>
      <c r="N196" s="36">
        <v>0</v>
      </c>
      <c r="O196" s="31">
        <v>16.274456521739129</v>
      </c>
      <c r="P196" s="31">
        <v>0</v>
      </c>
      <c r="Q196" s="36">
        <v>0</v>
      </c>
      <c r="R196" s="31">
        <v>5.3043478260869561</v>
      </c>
      <c r="S196" s="31">
        <v>0</v>
      </c>
      <c r="T196" s="36">
        <v>0</v>
      </c>
      <c r="U196" s="31">
        <v>69.415760869565219</v>
      </c>
      <c r="V196" s="31">
        <v>0</v>
      </c>
      <c r="W196" s="36">
        <v>0</v>
      </c>
      <c r="X196" s="31">
        <v>6.4755434782608692</v>
      </c>
      <c r="Y196" s="31">
        <v>0</v>
      </c>
      <c r="Z196" s="36">
        <v>0</v>
      </c>
      <c r="AA196" s="31">
        <v>90.610652173913053</v>
      </c>
      <c r="AB196" s="31">
        <v>0</v>
      </c>
      <c r="AC196" s="36">
        <v>0</v>
      </c>
      <c r="AD196" s="31">
        <v>68.149456521739125</v>
      </c>
      <c r="AE196" s="31">
        <v>0</v>
      </c>
      <c r="AF196" s="36">
        <v>0</v>
      </c>
      <c r="AG196" s="31">
        <v>0</v>
      </c>
      <c r="AH196" s="31">
        <v>0</v>
      </c>
      <c r="AI196" s="36" t="s">
        <v>1054</v>
      </c>
      <c r="AJ196" t="s">
        <v>26</v>
      </c>
      <c r="AK196" s="37">
        <v>4</v>
      </c>
      <c r="AT196"/>
    </row>
    <row r="197" spans="1:46" x14ac:dyDescent="0.25">
      <c r="A197" t="s">
        <v>902</v>
      </c>
      <c r="B197" t="s">
        <v>341</v>
      </c>
      <c r="C197" t="s">
        <v>689</v>
      </c>
      <c r="D197" t="s">
        <v>782</v>
      </c>
      <c r="E197" s="31">
        <v>70.271739130434781</v>
      </c>
      <c r="F197" s="31">
        <v>264.84934782608696</v>
      </c>
      <c r="G197" s="31">
        <v>0</v>
      </c>
      <c r="H197" s="36">
        <v>0</v>
      </c>
      <c r="I197" s="31">
        <v>58.097826086956523</v>
      </c>
      <c r="J197" s="31">
        <v>0</v>
      </c>
      <c r="K197" s="36">
        <v>0</v>
      </c>
      <c r="L197" s="31">
        <v>41.706521739130437</v>
      </c>
      <c r="M197" s="31">
        <v>0</v>
      </c>
      <c r="N197" s="36">
        <v>0</v>
      </c>
      <c r="O197" s="31">
        <v>11.086956521739131</v>
      </c>
      <c r="P197" s="31">
        <v>0</v>
      </c>
      <c r="Q197" s="36">
        <v>0</v>
      </c>
      <c r="R197" s="31">
        <v>5.3043478260869561</v>
      </c>
      <c r="S197" s="31">
        <v>0</v>
      </c>
      <c r="T197" s="36">
        <v>0</v>
      </c>
      <c r="U197" s="31">
        <v>68.236413043478265</v>
      </c>
      <c r="V197" s="31">
        <v>0</v>
      </c>
      <c r="W197" s="36">
        <v>0</v>
      </c>
      <c r="X197" s="31">
        <v>0</v>
      </c>
      <c r="Y197" s="31">
        <v>0</v>
      </c>
      <c r="Z197" s="36" t="s">
        <v>1054</v>
      </c>
      <c r="AA197" s="31">
        <v>107.12380434782608</v>
      </c>
      <c r="AB197" s="31">
        <v>0</v>
      </c>
      <c r="AC197" s="36">
        <v>0</v>
      </c>
      <c r="AD197" s="31">
        <v>31.391304347826086</v>
      </c>
      <c r="AE197" s="31">
        <v>0</v>
      </c>
      <c r="AF197" s="36">
        <v>0</v>
      </c>
      <c r="AG197" s="31">
        <v>0</v>
      </c>
      <c r="AH197" s="31">
        <v>0</v>
      </c>
      <c r="AI197" s="36" t="s">
        <v>1054</v>
      </c>
      <c r="AJ197" t="s">
        <v>28</v>
      </c>
      <c r="AK197" s="37">
        <v>4</v>
      </c>
      <c r="AT197"/>
    </row>
    <row r="198" spans="1:46" x14ac:dyDescent="0.25">
      <c r="A198" t="s">
        <v>902</v>
      </c>
      <c r="B198" t="s">
        <v>348</v>
      </c>
      <c r="C198" t="s">
        <v>645</v>
      </c>
      <c r="D198" t="s">
        <v>788</v>
      </c>
      <c r="E198" s="31">
        <v>88.097826086956516</v>
      </c>
      <c r="F198" s="31">
        <v>330.61173913043473</v>
      </c>
      <c r="G198" s="31">
        <v>41.78836956521738</v>
      </c>
      <c r="H198" s="36">
        <v>0.126397113650979</v>
      </c>
      <c r="I198" s="31">
        <v>47.442934782608695</v>
      </c>
      <c r="J198" s="31">
        <v>0</v>
      </c>
      <c r="K198" s="36">
        <v>0</v>
      </c>
      <c r="L198" s="31">
        <v>33.421195652173914</v>
      </c>
      <c r="M198" s="31">
        <v>0</v>
      </c>
      <c r="N198" s="36">
        <v>0</v>
      </c>
      <c r="O198" s="31">
        <v>8.7173913043478262</v>
      </c>
      <c r="P198" s="31">
        <v>0</v>
      </c>
      <c r="Q198" s="36">
        <v>0</v>
      </c>
      <c r="R198" s="31">
        <v>5.3043478260869561</v>
      </c>
      <c r="S198" s="31">
        <v>0</v>
      </c>
      <c r="T198" s="36">
        <v>0</v>
      </c>
      <c r="U198" s="31">
        <v>106.46163043478258</v>
      </c>
      <c r="V198" s="31">
        <v>10.654565217391305</v>
      </c>
      <c r="W198" s="36">
        <v>0.1000789220856259</v>
      </c>
      <c r="X198" s="31">
        <v>0</v>
      </c>
      <c r="Y198" s="31">
        <v>0</v>
      </c>
      <c r="Z198" s="36" t="s">
        <v>1054</v>
      </c>
      <c r="AA198" s="31">
        <v>133.32673913043476</v>
      </c>
      <c r="AB198" s="31">
        <v>31.133804347826075</v>
      </c>
      <c r="AC198" s="36">
        <v>0.23351508145239785</v>
      </c>
      <c r="AD198" s="31">
        <v>43.380434782608695</v>
      </c>
      <c r="AE198" s="31">
        <v>0</v>
      </c>
      <c r="AF198" s="36">
        <v>0</v>
      </c>
      <c r="AG198" s="31">
        <v>0</v>
      </c>
      <c r="AH198" s="31">
        <v>0</v>
      </c>
      <c r="AI198" s="36" t="s">
        <v>1054</v>
      </c>
      <c r="AJ198" t="s">
        <v>35</v>
      </c>
      <c r="AK198" s="37">
        <v>4</v>
      </c>
      <c r="AT198"/>
    </row>
    <row r="199" spans="1:46" x14ac:dyDescent="0.25">
      <c r="A199" t="s">
        <v>902</v>
      </c>
      <c r="B199" t="s">
        <v>325</v>
      </c>
      <c r="C199" t="s">
        <v>634</v>
      </c>
      <c r="D199" t="s">
        <v>824</v>
      </c>
      <c r="E199" s="31">
        <v>91.75</v>
      </c>
      <c r="F199" s="31">
        <v>383.58260869565203</v>
      </c>
      <c r="G199" s="31">
        <v>105.62173913043475</v>
      </c>
      <c r="H199" s="36">
        <v>0.27535591222343125</v>
      </c>
      <c r="I199" s="31">
        <v>42.468586956521733</v>
      </c>
      <c r="J199" s="31">
        <v>7.8218478260869553</v>
      </c>
      <c r="K199" s="36">
        <v>0.18417961101683852</v>
      </c>
      <c r="L199" s="31">
        <v>30.020217391304346</v>
      </c>
      <c r="M199" s="31">
        <v>7.8218478260869553</v>
      </c>
      <c r="N199" s="36">
        <v>0.26055267102604762</v>
      </c>
      <c r="O199" s="31">
        <v>7.7853260869565215</v>
      </c>
      <c r="P199" s="31">
        <v>0</v>
      </c>
      <c r="Q199" s="36">
        <v>0</v>
      </c>
      <c r="R199" s="31">
        <v>4.6630434782608692</v>
      </c>
      <c r="S199" s="31">
        <v>0</v>
      </c>
      <c r="T199" s="36">
        <v>0</v>
      </c>
      <c r="U199" s="31">
        <v>120.65195652173912</v>
      </c>
      <c r="V199" s="31">
        <v>6.537826086956521</v>
      </c>
      <c r="W199" s="36">
        <v>5.4187485022495534E-2</v>
      </c>
      <c r="X199" s="31">
        <v>1.3777173913043479</v>
      </c>
      <c r="Y199" s="31">
        <v>0</v>
      </c>
      <c r="Z199" s="36">
        <v>0</v>
      </c>
      <c r="AA199" s="31">
        <v>198.36152173913032</v>
      </c>
      <c r="AB199" s="31">
        <v>91.262065217391267</v>
      </c>
      <c r="AC199" s="36">
        <v>0.46007947719523978</v>
      </c>
      <c r="AD199" s="31">
        <v>20.722826086956523</v>
      </c>
      <c r="AE199" s="31">
        <v>0</v>
      </c>
      <c r="AF199" s="36">
        <v>0</v>
      </c>
      <c r="AG199" s="31">
        <v>0</v>
      </c>
      <c r="AH199" s="31">
        <v>0</v>
      </c>
      <c r="AI199" s="36" t="s">
        <v>1054</v>
      </c>
      <c r="AJ199" t="s">
        <v>12</v>
      </c>
      <c r="AK199" s="37">
        <v>4</v>
      </c>
      <c r="AT199"/>
    </row>
    <row r="200" spans="1:46" x14ac:dyDescent="0.25">
      <c r="A200" t="s">
        <v>902</v>
      </c>
      <c r="B200" t="s">
        <v>588</v>
      </c>
      <c r="C200" t="s">
        <v>717</v>
      </c>
      <c r="D200" t="s">
        <v>772</v>
      </c>
      <c r="E200" s="31">
        <v>82.293478260869563</v>
      </c>
      <c r="F200" s="31">
        <v>279.40032608695651</v>
      </c>
      <c r="G200" s="31">
        <v>0</v>
      </c>
      <c r="H200" s="36">
        <v>0</v>
      </c>
      <c r="I200" s="31">
        <v>34.233695652173914</v>
      </c>
      <c r="J200" s="31">
        <v>0</v>
      </c>
      <c r="K200" s="36">
        <v>0</v>
      </c>
      <c r="L200" s="31">
        <v>23.875</v>
      </c>
      <c r="M200" s="31">
        <v>0</v>
      </c>
      <c r="N200" s="36">
        <v>0</v>
      </c>
      <c r="O200" s="31">
        <v>5.2282608695652177</v>
      </c>
      <c r="P200" s="31">
        <v>0</v>
      </c>
      <c r="Q200" s="36">
        <v>0</v>
      </c>
      <c r="R200" s="31">
        <v>5.1304347826086953</v>
      </c>
      <c r="S200" s="31">
        <v>0</v>
      </c>
      <c r="T200" s="36">
        <v>0</v>
      </c>
      <c r="U200" s="31">
        <v>96.855978260869563</v>
      </c>
      <c r="V200" s="31">
        <v>0</v>
      </c>
      <c r="W200" s="36">
        <v>0</v>
      </c>
      <c r="X200" s="31">
        <v>5.2690217391304346</v>
      </c>
      <c r="Y200" s="31">
        <v>0</v>
      </c>
      <c r="Z200" s="36">
        <v>0</v>
      </c>
      <c r="AA200" s="31">
        <v>88.995434782608697</v>
      </c>
      <c r="AB200" s="31">
        <v>0</v>
      </c>
      <c r="AC200" s="36">
        <v>0</v>
      </c>
      <c r="AD200" s="31">
        <v>54.046195652173914</v>
      </c>
      <c r="AE200" s="31">
        <v>0</v>
      </c>
      <c r="AF200" s="36">
        <v>0</v>
      </c>
      <c r="AG200" s="31">
        <v>0</v>
      </c>
      <c r="AH200" s="31">
        <v>0</v>
      </c>
      <c r="AI200" s="36" t="s">
        <v>1054</v>
      </c>
      <c r="AJ200" t="s">
        <v>281</v>
      </c>
      <c r="AK200" s="37">
        <v>4</v>
      </c>
      <c r="AT200"/>
    </row>
    <row r="201" spans="1:46" x14ac:dyDescent="0.25">
      <c r="A201" t="s">
        <v>902</v>
      </c>
      <c r="B201" t="s">
        <v>554</v>
      </c>
      <c r="C201" t="s">
        <v>650</v>
      </c>
      <c r="D201" t="s">
        <v>810</v>
      </c>
      <c r="E201" s="31">
        <v>88.782608695652172</v>
      </c>
      <c r="F201" s="31">
        <v>477.57858695652169</v>
      </c>
      <c r="G201" s="31">
        <v>145.66315217391309</v>
      </c>
      <c r="H201" s="36">
        <v>0.30500352434598188</v>
      </c>
      <c r="I201" s="31">
        <v>100.44804347826087</v>
      </c>
      <c r="J201" s="31">
        <v>0</v>
      </c>
      <c r="K201" s="36">
        <v>0</v>
      </c>
      <c r="L201" s="31">
        <v>83.804021739130434</v>
      </c>
      <c r="M201" s="31">
        <v>0</v>
      </c>
      <c r="N201" s="36">
        <v>0</v>
      </c>
      <c r="O201" s="31">
        <v>11.861413043478262</v>
      </c>
      <c r="P201" s="31">
        <v>0</v>
      </c>
      <c r="Q201" s="36">
        <v>0</v>
      </c>
      <c r="R201" s="31">
        <v>4.7826086956521738</v>
      </c>
      <c r="S201" s="31">
        <v>0</v>
      </c>
      <c r="T201" s="36">
        <v>0</v>
      </c>
      <c r="U201" s="31">
        <v>137.77336956521739</v>
      </c>
      <c r="V201" s="31">
        <v>67.205434782608677</v>
      </c>
      <c r="W201" s="36">
        <v>0.48779698859579557</v>
      </c>
      <c r="X201" s="31">
        <v>6.3804347826086953</v>
      </c>
      <c r="Y201" s="31">
        <v>0</v>
      </c>
      <c r="Z201" s="36">
        <v>0</v>
      </c>
      <c r="AA201" s="31">
        <v>226.20228260869558</v>
      </c>
      <c r="AB201" s="31">
        <v>78.457717391304399</v>
      </c>
      <c r="AC201" s="36">
        <v>0.34684759360729966</v>
      </c>
      <c r="AD201" s="31">
        <v>6.7744565217391308</v>
      </c>
      <c r="AE201" s="31">
        <v>0</v>
      </c>
      <c r="AF201" s="36">
        <v>0</v>
      </c>
      <c r="AG201" s="31">
        <v>0</v>
      </c>
      <c r="AH201" s="31">
        <v>0</v>
      </c>
      <c r="AI201" s="36" t="s">
        <v>1054</v>
      </c>
      <c r="AJ201" t="s">
        <v>246</v>
      </c>
      <c r="AK201" s="37">
        <v>4</v>
      </c>
      <c r="AT201"/>
    </row>
    <row r="202" spans="1:46" x14ac:dyDescent="0.25">
      <c r="A202" t="s">
        <v>902</v>
      </c>
      <c r="B202" t="s">
        <v>598</v>
      </c>
      <c r="C202" t="s">
        <v>624</v>
      </c>
      <c r="D202" t="s">
        <v>827</v>
      </c>
      <c r="E202" s="31">
        <v>71.847826086956516</v>
      </c>
      <c r="F202" s="31">
        <v>327.69021739130437</v>
      </c>
      <c r="G202" s="31">
        <v>1.0380434782608696</v>
      </c>
      <c r="H202" s="36">
        <v>3.1677585206070155E-3</v>
      </c>
      <c r="I202" s="31">
        <v>66.845108695652172</v>
      </c>
      <c r="J202" s="31">
        <v>0</v>
      </c>
      <c r="K202" s="36">
        <v>0</v>
      </c>
      <c r="L202" s="31">
        <v>49.592391304347828</v>
      </c>
      <c r="M202" s="31">
        <v>0</v>
      </c>
      <c r="N202" s="36">
        <v>0</v>
      </c>
      <c r="O202" s="31">
        <v>11.774456521739131</v>
      </c>
      <c r="P202" s="31">
        <v>0</v>
      </c>
      <c r="Q202" s="36">
        <v>0</v>
      </c>
      <c r="R202" s="31">
        <v>5.4782608695652177</v>
      </c>
      <c r="S202" s="31">
        <v>0</v>
      </c>
      <c r="T202" s="36">
        <v>0</v>
      </c>
      <c r="U202" s="31">
        <v>112.39402173913044</v>
      </c>
      <c r="V202" s="31">
        <v>0</v>
      </c>
      <c r="W202" s="36">
        <v>0</v>
      </c>
      <c r="X202" s="31">
        <v>0</v>
      </c>
      <c r="Y202" s="31">
        <v>0</v>
      </c>
      <c r="Z202" s="36" t="s">
        <v>1054</v>
      </c>
      <c r="AA202" s="31">
        <v>147.41576086956522</v>
      </c>
      <c r="AB202" s="31">
        <v>1.0380434782608696</v>
      </c>
      <c r="AC202" s="36">
        <v>7.0416044535383145E-3</v>
      </c>
      <c r="AD202" s="31">
        <v>1.0353260869565217</v>
      </c>
      <c r="AE202" s="31">
        <v>0</v>
      </c>
      <c r="AF202" s="36">
        <v>0</v>
      </c>
      <c r="AG202" s="31">
        <v>0</v>
      </c>
      <c r="AH202" s="31">
        <v>0</v>
      </c>
      <c r="AI202" s="36" t="s">
        <v>1054</v>
      </c>
      <c r="AJ202" t="s">
        <v>291</v>
      </c>
      <c r="AK202" s="37">
        <v>4</v>
      </c>
      <c r="AT202"/>
    </row>
    <row r="203" spans="1:46" x14ac:dyDescent="0.25">
      <c r="A203" t="s">
        <v>902</v>
      </c>
      <c r="B203" t="s">
        <v>592</v>
      </c>
      <c r="C203" t="s">
        <v>682</v>
      </c>
      <c r="D203" t="s">
        <v>818</v>
      </c>
      <c r="E203" s="31">
        <v>84.586956521739125</v>
      </c>
      <c r="F203" s="31">
        <v>432.54978260869564</v>
      </c>
      <c r="G203" s="31">
        <v>143.97402173913042</v>
      </c>
      <c r="H203" s="36">
        <v>0.33284959911626155</v>
      </c>
      <c r="I203" s="31">
        <v>81.331521739130437</v>
      </c>
      <c r="J203" s="31">
        <v>1.3777173913043479</v>
      </c>
      <c r="K203" s="36">
        <v>1.6939525559639158E-2</v>
      </c>
      <c r="L203" s="31">
        <v>63.271739130434781</v>
      </c>
      <c r="M203" s="31">
        <v>1.3777173913043479</v>
      </c>
      <c r="N203" s="36">
        <v>2.17746091736815E-2</v>
      </c>
      <c r="O203" s="31">
        <v>13.355978260869565</v>
      </c>
      <c r="P203" s="31">
        <v>0</v>
      </c>
      <c r="Q203" s="36">
        <v>0</v>
      </c>
      <c r="R203" s="31">
        <v>4.7038043478260869</v>
      </c>
      <c r="S203" s="31">
        <v>0</v>
      </c>
      <c r="T203" s="36">
        <v>0</v>
      </c>
      <c r="U203" s="31">
        <v>151.33347826086958</v>
      </c>
      <c r="V203" s="31">
        <v>84.347065217391304</v>
      </c>
      <c r="W203" s="36">
        <v>0.55735892802247833</v>
      </c>
      <c r="X203" s="31">
        <v>4.6141304347826084</v>
      </c>
      <c r="Y203" s="31">
        <v>0</v>
      </c>
      <c r="Z203" s="36">
        <v>0</v>
      </c>
      <c r="AA203" s="31">
        <v>120.77913043478263</v>
      </c>
      <c r="AB203" s="31">
        <v>58.249239130434788</v>
      </c>
      <c r="AC203" s="36">
        <v>0.48227900731482543</v>
      </c>
      <c r="AD203" s="31">
        <v>74.491521739130434</v>
      </c>
      <c r="AE203" s="31">
        <v>0</v>
      </c>
      <c r="AF203" s="36">
        <v>0</v>
      </c>
      <c r="AG203" s="31">
        <v>0</v>
      </c>
      <c r="AH203" s="31">
        <v>0</v>
      </c>
      <c r="AI203" s="36" t="s">
        <v>1054</v>
      </c>
      <c r="AJ203" t="s">
        <v>285</v>
      </c>
      <c r="AK203" s="37">
        <v>4</v>
      </c>
      <c r="AT203"/>
    </row>
    <row r="204" spans="1:46" x14ac:dyDescent="0.25">
      <c r="A204" t="s">
        <v>902</v>
      </c>
      <c r="B204" t="s">
        <v>319</v>
      </c>
      <c r="C204" t="s">
        <v>654</v>
      </c>
      <c r="D204" t="s">
        <v>835</v>
      </c>
      <c r="E204" s="31">
        <v>95.619565217391298</v>
      </c>
      <c r="F204" s="31">
        <v>379.8775</v>
      </c>
      <c r="G204" s="31">
        <v>33.896739130434781</v>
      </c>
      <c r="H204" s="36">
        <v>8.9230710243262054E-2</v>
      </c>
      <c r="I204" s="31">
        <v>69.403804347826082</v>
      </c>
      <c r="J204" s="31">
        <v>0</v>
      </c>
      <c r="K204" s="36">
        <v>0</v>
      </c>
      <c r="L204" s="31">
        <v>50.054347826086953</v>
      </c>
      <c r="M204" s="31">
        <v>0</v>
      </c>
      <c r="N204" s="36">
        <v>0</v>
      </c>
      <c r="O204" s="31">
        <v>14.479891304347825</v>
      </c>
      <c r="P204" s="31">
        <v>0</v>
      </c>
      <c r="Q204" s="36">
        <v>0</v>
      </c>
      <c r="R204" s="31">
        <v>4.8695652173913047</v>
      </c>
      <c r="S204" s="31">
        <v>0</v>
      </c>
      <c r="T204" s="36">
        <v>0</v>
      </c>
      <c r="U204" s="31">
        <v>123.8125</v>
      </c>
      <c r="V204" s="31">
        <v>1.6657608695652173</v>
      </c>
      <c r="W204" s="36">
        <v>1.3453898996993173E-2</v>
      </c>
      <c r="X204" s="31">
        <v>5.2690217391304346</v>
      </c>
      <c r="Y204" s="31">
        <v>0</v>
      </c>
      <c r="Z204" s="36">
        <v>0</v>
      </c>
      <c r="AA204" s="31">
        <v>179.73456521739132</v>
      </c>
      <c r="AB204" s="31">
        <v>32.230978260869563</v>
      </c>
      <c r="AC204" s="36">
        <v>0.1793254303749853</v>
      </c>
      <c r="AD204" s="31">
        <v>1.6576086956521738</v>
      </c>
      <c r="AE204" s="31">
        <v>0</v>
      </c>
      <c r="AF204" s="36">
        <v>0</v>
      </c>
      <c r="AG204" s="31">
        <v>0</v>
      </c>
      <c r="AH204" s="31">
        <v>0</v>
      </c>
      <c r="AI204" s="36" t="s">
        <v>1054</v>
      </c>
      <c r="AJ204" t="s">
        <v>6</v>
      </c>
      <c r="AK204" s="37">
        <v>4</v>
      </c>
      <c r="AT204"/>
    </row>
    <row r="205" spans="1:46" x14ac:dyDescent="0.25">
      <c r="A205" t="s">
        <v>902</v>
      </c>
      <c r="B205" t="s">
        <v>448</v>
      </c>
      <c r="C205" t="s">
        <v>729</v>
      </c>
      <c r="D205" t="s">
        <v>819</v>
      </c>
      <c r="E205" s="31">
        <v>63.782608695652172</v>
      </c>
      <c r="F205" s="31">
        <v>206.29086956521743</v>
      </c>
      <c r="G205" s="31">
        <v>50.720217391304345</v>
      </c>
      <c r="H205" s="36">
        <v>0.24586748554700089</v>
      </c>
      <c r="I205" s="31">
        <v>42.743695652173912</v>
      </c>
      <c r="J205" s="31">
        <v>0.61054347826086963</v>
      </c>
      <c r="K205" s="36">
        <v>1.4283825227213779E-2</v>
      </c>
      <c r="L205" s="31">
        <v>26.270869565217392</v>
      </c>
      <c r="M205" s="31">
        <v>0.61054347826086963</v>
      </c>
      <c r="N205" s="36">
        <v>2.3240322393790445E-2</v>
      </c>
      <c r="O205" s="31">
        <v>11.081521739130435</v>
      </c>
      <c r="P205" s="31">
        <v>0</v>
      </c>
      <c r="Q205" s="36">
        <v>0</v>
      </c>
      <c r="R205" s="31">
        <v>5.3913043478260869</v>
      </c>
      <c r="S205" s="31">
        <v>0</v>
      </c>
      <c r="T205" s="36">
        <v>0</v>
      </c>
      <c r="U205" s="31">
        <v>52.556521739130446</v>
      </c>
      <c r="V205" s="31">
        <v>9.0239130434782595</v>
      </c>
      <c r="W205" s="36">
        <v>0.17169920582395759</v>
      </c>
      <c r="X205" s="31">
        <v>5.8885869565217392</v>
      </c>
      <c r="Y205" s="31">
        <v>0</v>
      </c>
      <c r="Z205" s="36">
        <v>0</v>
      </c>
      <c r="AA205" s="31">
        <v>105.10206521739134</v>
      </c>
      <c r="AB205" s="31">
        <v>41.085760869565213</v>
      </c>
      <c r="AC205" s="36">
        <v>0.390912973827718</v>
      </c>
      <c r="AD205" s="31">
        <v>0</v>
      </c>
      <c r="AE205" s="31">
        <v>0</v>
      </c>
      <c r="AF205" s="36" t="s">
        <v>1054</v>
      </c>
      <c r="AG205" s="31">
        <v>0</v>
      </c>
      <c r="AH205" s="31">
        <v>0</v>
      </c>
      <c r="AI205" s="36" t="s">
        <v>1054</v>
      </c>
      <c r="AJ205" t="s">
        <v>136</v>
      </c>
      <c r="AK205" s="37">
        <v>4</v>
      </c>
      <c r="AT205"/>
    </row>
    <row r="206" spans="1:46" x14ac:dyDescent="0.25">
      <c r="A206" t="s">
        <v>902</v>
      </c>
      <c r="B206" t="s">
        <v>467</v>
      </c>
      <c r="C206" t="s">
        <v>736</v>
      </c>
      <c r="D206" t="s">
        <v>851</v>
      </c>
      <c r="E206" s="31">
        <v>35.934782608695649</v>
      </c>
      <c r="F206" s="31">
        <v>129.70380434782606</v>
      </c>
      <c r="G206" s="31">
        <v>0</v>
      </c>
      <c r="H206" s="36">
        <v>0</v>
      </c>
      <c r="I206" s="31">
        <v>21.678260869565214</v>
      </c>
      <c r="J206" s="31">
        <v>0</v>
      </c>
      <c r="K206" s="36">
        <v>0</v>
      </c>
      <c r="L206" s="31">
        <v>12.275326086956518</v>
      </c>
      <c r="M206" s="31">
        <v>0</v>
      </c>
      <c r="N206" s="36">
        <v>0</v>
      </c>
      <c r="O206" s="31">
        <v>4.5333695652173924</v>
      </c>
      <c r="P206" s="31">
        <v>0</v>
      </c>
      <c r="Q206" s="36">
        <v>0</v>
      </c>
      <c r="R206" s="31">
        <v>4.8695652173913047</v>
      </c>
      <c r="S206" s="31">
        <v>0</v>
      </c>
      <c r="T206" s="36">
        <v>0</v>
      </c>
      <c r="U206" s="31">
        <v>37.546195652173893</v>
      </c>
      <c r="V206" s="31">
        <v>0</v>
      </c>
      <c r="W206" s="36">
        <v>0</v>
      </c>
      <c r="X206" s="31">
        <v>5.6276086956521736</v>
      </c>
      <c r="Y206" s="31">
        <v>0</v>
      </c>
      <c r="Z206" s="36">
        <v>0</v>
      </c>
      <c r="AA206" s="31">
        <v>64.851739130434765</v>
      </c>
      <c r="AB206" s="31">
        <v>0</v>
      </c>
      <c r="AC206" s="36">
        <v>0</v>
      </c>
      <c r="AD206" s="31">
        <v>0</v>
      </c>
      <c r="AE206" s="31">
        <v>0</v>
      </c>
      <c r="AF206" s="36" t="s">
        <v>1054</v>
      </c>
      <c r="AG206" s="31">
        <v>0</v>
      </c>
      <c r="AH206" s="31">
        <v>0</v>
      </c>
      <c r="AI206" s="36" t="s">
        <v>1054</v>
      </c>
      <c r="AJ206" t="s">
        <v>155</v>
      </c>
      <c r="AK206" s="37">
        <v>4</v>
      </c>
      <c r="AT206"/>
    </row>
    <row r="207" spans="1:46" x14ac:dyDescent="0.25">
      <c r="A207" t="s">
        <v>902</v>
      </c>
      <c r="B207" t="s">
        <v>418</v>
      </c>
      <c r="C207" t="s">
        <v>686</v>
      </c>
      <c r="D207" t="s">
        <v>798</v>
      </c>
      <c r="E207" s="31">
        <v>34.184782608695649</v>
      </c>
      <c r="F207" s="31">
        <v>130.40554347826088</v>
      </c>
      <c r="G207" s="31">
        <v>0</v>
      </c>
      <c r="H207" s="36">
        <v>0</v>
      </c>
      <c r="I207" s="31">
        <v>24.432826086956524</v>
      </c>
      <c r="J207" s="31">
        <v>0</v>
      </c>
      <c r="K207" s="36">
        <v>0</v>
      </c>
      <c r="L207" s="31">
        <v>24.171956521739133</v>
      </c>
      <c r="M207" s="31">
        <v>0</v>
      </c>
      <c r="N207" s="36">
        <v>0</v>
      </c>
      <c r="O207" s="31">
        <v>0.2608695652173913</v>
      </c>
      <c r="P207" s="31">
        <v>0</v>
      </c>
      <c r="Q207" s="36">
        <v>0</v>
      </c>
      <c r="R207" s="31">
        <v>0</v>
      </c>
      <c r="S207" s="31">
        <v>0</v>
      </c>
      <c r="T207" s="36" t="s">
        <v>1054</v>
      </c>
      <c r="U207" s="31">
        <v>33.460978260869567</v>
      </c>
      <c r="V207" s="31">
        <v>0</v>
      </c>
      <c r="W207" s="36">
        <v>0</v>
      </c>
      <c r="X207" s="31">
        <v>0</v>
      </c>
      <c r="Y207" s="31">
        <v>0</v>
      </c>
      <c r="Z207" s="36" t="s">
        <v>1054</v>
      </c>
      <c r="AA207" s="31">
        <v>72.511739130434805</v>
      </c>
      <c r="AB207" s="31">
        <v>0</v>
      </c>
      <c r="AC207" s="36">
        <v>0</v>
      </c>
      <c r="AD207" s="31">
        <v>0</v>
      </c>
      <c r="AE207" s="31">
        <v>0</v>
      </c>
      <c r="AF207" s="36" t="s">
        <v>1054</v>
      </c>
      <c r="AG207" s="31">
        <v>0</v>
      </c>
      <c r="AH207" s="31">
        <v>0</v>
      </c>
      <c r="AI207" s="36" t="s">
        <v>1054</v>
      </c>
      <c r="AJ207" t="s">
        <v>106</v>
      </c>
      <c r="AK207" s="37">
        <v>4</v>
      </c>
      <c r="AT207"/>
    </row>
    <row r="208" spans="1:46" x14ac:dyDescent="0.25">
      <c r="A208" t="s">
        <v>902</v>
      </c>
      <c r="B208" t="s">
        <v>377</v>
      </c>
      <c r="C208" t="s">
        <v>711</v>
      </c>
      <c r="D208" t="s">
        <v>813</v>
      </c>
      <c r="E208" s="31">
        <v>63.130434782608695</v>
      </c>
      <c r="F208" s="31">
        <v>167.93358695652174</v>
      </c>
      <c r="G208" s="31">
        <v>0</v>
      </c>
      <c r="H208" s="36">
        <v>0</v>
      </c>
      <c r="I208" s="31">
        <v>36.297608695652173</v>
      </c>
      <c r="J208" s="31">
        <v>0</v>
      </c>
      <c r="K208" s="36">
        <v>0</v>
      </c>
      <c r="L208" s="31">
        <v>24.819347826086958</v>
      </c>
      <c r="M208" s="31">
        <v>0</v>
      </c>
      <c r="N208" s="36">
        <v>0</v>
      </c>
      <c r="O208" s="31">
        <v>5.7391304347826084</v>
      </c>
      <c r="P208" s="31">
        <v>0</v>
      </c>
      <c r="Q208" s="36">
        <v>0</v>
      </c>
      <c r="R208" s="31">
        <v>5.7391304347826084</v>
      </c>
      <c r="S208" s="31">
        <v>0</v>
      </c>
      <c r="T208" s="36">
        <v>0</v>
      </c>
      <c r="U208" s="31">
        <v>49.166086956521745</v>
      </c>
      <c r="V208" s="31">
        <v>0</v>
      </c>
      <c r="W208" s="36">
        <v>0</v>
      </c>
      <c r="X208" s="31">
        <v>5.7391304347826084</v>
      </c>
      <c r="Y208" s="31">
        <v>0</v>
      </c>
      <c r="Z208" s="36">
        <v>0</v>
      </c>
      <c r="AA208" s="31">
        <v>76.730760869565202</v>
      </c>
      <c r="AB208" s="31">
        <v>0</v>
      </c>
      <c r="AC208" s="36">
        <v>0</v>
      </c>
      <c r="AD208" s="31">
        <v>0</v>
      </c>
      <c r="AE208" s="31">
        <v>0</v>
      </c>
      <c r="AF208" s="36" t="s">
        <v>1054</v>
      </c>
      <c r="AG208" s="31">
        <v>0</v>
      </c>
      <c r="AH208" s="31">
        <v>0</v>
      </c>
      <c r="AI208" s="36" t="s">
        <v>1054</v>
      </c>
      <c r="AJ208" t="s">
        <v>64</v>
      </c>
      <c r="AK208" s="37">
        <v>4</v>
      </c>
      <c r="AT208"/>
    </row>
    <row r="209" spans="1:46" x14ac:dyDescent="0.25">
      <c r="A209" t="s">
        <v>902</v>
      </c>
      <c r="B209" t="s">
        <v>508</v>
      </c>
      <c r="C209" t="s">
        <v>632</v>
      </c>
      <c r="D209" t="s">
        <v>855</v>
      </c>
      <c r="E209" s="31">
        <v>66.652173913043484</v>
      </c>
      <c r="F209" s="31">
        <v>265.02717391304344</v>
      </c>
      <c r="G209" s="31">
        <v>0</v>
      </c>
      <c r="H209" s="36">
        <v>0</v>
      </c>
      <c r="I209" s="31">
        <v>22.225543478260871</v>
      </c>
      <c r="J209" s="31">
        <v>0</v>
      </c>
      <c r="K209" s="36">
        <v>0</v>
      </c>
      <c r="L209" s="31">
        <v>17.095108695652176</v>
      </c>
      <c r="M209" s="31">
        <v>0</v>
      </c>
      <c r="N209" s="36">
        <v>0</v>
      </c>
      <c r="O209" s="31">
        <v>0</v>
      </c>
      <c r="P209" s="31">
        <v>0</v>
      </c>
      <c r="Q209" s="36" t="s">
        <v>1054</v>
      </c>
      <c r="R209" s="31">
        <v>5.1304347826086953</v>
      </c>
      <c r="S209" s="31">
        <v>0</v>
      </c>
      <c r="T209" s="36">
        <v>0</v>
      </c>
      <c r="U209" s="31">
        <v>108.10054347826087</v>
      </c>
      <c r="V209" s="31">
        <v>0</v>
      </c>
      <c r="W209" s="36">
        <v>0</v>
      </c>
      <c r="X209" s="31">
        <v>1.2092391304347827</v>
      </c>
      <c r="Y209" s="31">
        <v>0</v>
      </c>
      <c r="Z209" s="36">
        <v>0</v>
      </c>
      <c r="AA209" s="31">
        <v>129.95108695652175</v>
      </c>
      <c r="AB209" s="31">
        <v>0</v>
      </c>
      <c r="AC209" s="36">
        <v>0</v>
      </c>
      <c r="AD209" s="31">
        <v>3.5407608695652173</v>
      </c>
      <c r="AE209" s="31">
        <v>0</v>
      </c>
      <c r="AF209" s="36">
        <v>0</v>
      </c>
      <c r="AG209" s="31">
        <v>0</v>
      </c>
      <c r="AH209" s="31">
        <v>0</v>
      </c>
      <c r="AI209" s="36" t="s">
        <v>1054</v>
      </c>
      <c r="AJ209" t="s">
        <v>198</v>
      </c>
      <c r="AK209" s="37">
        <v>4</v>
      </c>
      <c r="AT209"/>
    </row>
    <row r="210" spans="1:46" x14ac:dyDescent="0.25">
      <c r="A210" t="s">
        <v>902</v>
      </c>
      <c r="B210" t="s">
        <v>611</v>
      </c>
      <c r="C210" t="s">
        <v>642</v>
      </c>
      <c r="D210" t="s">
        <v>809</v>
      </c>
      <c r="E210" s="31">
        <v>45.173913043478258</v>
      </c>
      <c r="F210" s="31">
        <v>135.86326086956524</v>
      </c>
      <c r="G210" s="31">
        <v>0</v>
      </c>
      <c r="H210" s="36">
        <v>0</v>
      </c>
      <c r="I210" s="31">
        <v>3.0434782608695654</v>
      </c>
      <c r="J210" s="31">
        <v>0</v>
      </c>
      <c r="K210" s="36">
        <v>0</v>
      </c>
      <c r="L210" s="31">
        <v>0</v>
      </c>
      <c r="M210" s="31">
        <v>0</v>
      </c>
      <c r="N210" s="36" t="s">
        <v>1054</v>
      </c>
      <c r="O210" s="31">
        <v>3.0434782608695654</v>
      </c>
      <c r="P210" s="31">
        <v>0</v>
      </c>
      <c r="Q210" s="36">
        <v>0</v>
      </c>
      <c r="R210" s="31">
        <v>0</v>
      </c>
      <c r="S210" s="31">
        <v>0</v>
      </c>
      <c r="T210" s="36" t="s">
        <v>1054</v>
      </c>
      <c r="U210" s="31">
        <v>30.150326086956522</v>
      </c>
      <c r="V210" s="31">
        <v>0</v>
      </c>
      <c r="W210" s="36">
        <v>0</v>
      </c>
      <c r="X210" s="31">
        <v>15.135869565217391</v>
      </c>
      <c r="Y210" s="31">
        <v>0</v>
      </c>
      <c r="Z210" s="36">
        <v>0</v>
      </c>
      <c r="AA210" s="31">
        <v>87.533586956521745</v>
      </c>
      <c r="AB210" s="31">
        <v>0</v>
      </c>
      <c r="AC210" s="36">
        <v>0</v>
      </c>
      <c r="AD210" s="31">
        <v>0</v>
      </c>
      <c r="AE210" s="31">
        <v>0</v>
      </c>
      <c r="AF210" s="36" t="s">
        <v>1054</v>
      </c>
      <c r="AG210" s="31">
        <v>0</v>
      </c>
      <c r="AH210" s="31">
        <v>0</v>
      </c>
      <c r="AI210" s="36" t="s">
        <v>1054</v>
      </c>
      <c r="AJ210" t="s">
        <v>304</v>
      </c>
      <c r="AK210" s="37">
        <v>4</v>
      </c>
      <c r="AT210"/>
    </row>
    <row r="211" spans="1:46" x14ac:dyDescent="0.25">
      <c r="A211" t="s">
        <v>902</v>
      </c>
      <c r="B211" t="s">
        <v>308</v>
      </c>
      <c r="C211" t="s">
        <v>683</v>
      </c>
      <c r="D211" t="s">
        <v>779</v>
      </c>
      <c r="E211" s="31">
        <v>89.652173913043484</v>
      </c>
      <c r="F211" s="31">
        <v>274.52869565217395</v>
      </c>
      <c r="G211" s="31">
        <v>0</v>
      </c>
      <c r="H211" s="36">
        <v>0</v>
      </c>
      <c r="I211" s="31">
        <v>6.595652173913046</v>
      </c>
      <c r="J211" s="31">
        <v>0</v>
      </c>
      <c r="K211" s="36">
        <v>0</v>
      </c>
      <c r="L211" s="31">
        <v>0</v>
      </c>
      <c r="M211" s="31">
        <v>0</v>
      </c>
      <c r="N211" s="36" t="s">
        <v>1054</v>
      </c>
      <c r="O211" s="31">
        <v>5.7260869565217414</v>
      </c>
      <c r="P211" s="31">
        <v>0</v>
      </c>
      <c r="Q211" s="36">
        <v>0</v>
      </c>
      <c r="R211" s="31">
        <v>0.86956521739130432</v>
      </c>
      <c r="S211" s="31">
        <v>0</v>
      </c>
      <c r="T211" s="36">
        <v>0</v>
      </c>
      <c r="U211" s="31">
        <v>86.904021739130457</v>
      </c>
      <c r="V211" s="31">
        <v>0</v>
      </c>
      <c r="W211" s="36">
        <v>0</v>
      </c>
      <c r="X211" s="31">
        <v>31.838586956521741</v>
      </c>
      <c r="Y211" s="31">
        <v>0</v>
      </c>
      <c r="Z211" s="36">
        <v>0</v>
      </c>
      <c r="AA211" s="31">
        <v>149.19043478260869</v>
      </c>
      <c r="AB211" s="31">
        <v>0</v>
      </c>
      <c r="AC211" s="36">
        <v>0</v>
      </c>
      <c r="AD211" s="31">
        <v>0</v>
      </c>
      <c r="AE211" s="31">
        <v>0</v>
      </c>
      <c r="AF211" s="36" t="s">
        <v>1054</v>
      </c>
      <c r="AG211" s="31">
        <v>0</v>
      </c>
      <c r="AH211" s="31">
        <v>0</v>
      </c>
      <c r="AI211" s="36" t="s">
        <v>1054</v>
      </c>
      <c r="AJ211" t="s">
        <v>180</v>
      </c>
      <c r="AK211" s="37">
        <v>4</v>
      </c>
      <c r="AT211"/>
    </row>
    <row r="212" spans="1:46" x14ac:dyDescent="0.25">
      <c r="A212" t="s">
        <v>902</v>
      </c>
      <c r="B212" t="s">
        <v>577</v>
      </c>
      <c r="C212" t="s">
        <v>652</v>
      </c>
      <c r="D212" t="s">
        <v>817</v>
      </c>
      <c r="E212" s="31">
        <v>50.423913043478258</v>
      </c>
      <c r="F212" s="31">
        <v>191.92500000000001</v>
      </c>
      <c r="G212" s="31">
        <v>33.143913043478264</v>
      </c>
      <c r="H212" s="36">
        <v>0.17269200491586956</v>
      </c>
      <c r="I212" s="31">
        <v>38.51152173913043</v>
      </c>
      <c r="J212" s="31">
        <v>1.5054347826086956</v>
      </c>
      <c r="K212" s="36">
        <v>3.9090503688901684E-2</v>
      </c>
      <c r="L212" s="31">
        <v>26.495217391304347</v>
      </c>
      <c r="M212" s="31">
        <v>1.5054347826086956</v>
      </c>
      <c r="N212" s="36">
        <v>5.6819114196163374E-2</v>
      </c>
      <c r="O212" s="31">
        <v>6.3641304347826084</v>
      </c>
      <c r="P212" s="31">
        <v>0</v>
      </c>
      <c r="Q212" s="36">
        <v>0</v>
      </c>
      <c r="R212" s="31">
        <v>5.6521739130434785</v>
      </c>
      <c r="S212" s="31">
        <v>0</v>
      </c>
      <c r="T212" s="36">
        <v>0</v>
      </c>
      <c r="U212" s="31">
        <v>29.960434782608697</v>
      </c>
      <c r="V212" s="31">
        <v>3.6165217391304352</v>
      </c>
      <c r="W212" s="36">
        <v>0.12070992178089945</v>
      </c>
      <c r="X212" s="31">
        <v>21.150326086956522</v>
      </c>
      <c r="Y212" s="31">
        <v>5.434782608695652E-3</v>
      </c>
      <c r="Z212" s="36">
        <v>2.5695975496317766E-4</v>
      </c>
      <c r="AA212" s="31">
        <v>102.30271739130436</v>
      </c>
      <c r="AB212" s="31">
        <v>28.016521739130436</v>
      </c>
      <c r="AC212" s="36">
        <v>0.27385901815264796</v>
      </c>
      <c r="AD212" s="31">
        <v>0</v>
      </c>
      <c r="AE212" s="31">
        <v>0</v>
      </c>
      <c r="AF212" s="36" t="s">
        <v>1054</v>
      </c>
      <c r="AG212" s="31">
        <v>0</v>
      </c>
      <c r="AH212" s="31">
        <v>0</v>
      </c>
      <c r="AI212" s="36" t="s">
        <v>1054</v>
      </c>
      <c r="AJ212" t="s">
        <v>269</v>
      </c>
      <c r="AK212" s="37">
        <v>4</v>
      </c>
      <c r="AT212"/>
    </row>
    <row r="213" spans="1:46" x14ac:dyDescent="0.25">
      <c r="A213" t="s">
        <v>902</v>
      </c>
      <c r="B213" t="s">
        <v>305</v>
      </c>
      <c r="C213" t="s">
        <v>620</v>
      </c>
      <c r="D213" t="s">
        <v>773</v>
      </c>
      <c r="E213" s="31">
        <v>79.478260869565219</v>
      </c>
      <c r="F213" s="31">
        <v>306.22826086956525</v>
      </c>
      <c r="G213" s="31">
        <v>0</v>
      </c>
      <c r="H213" s="36">
        <v>0</v>
      </c>
      <c r="I213" s="31">
        <v>25.078804347826086</v>
      </c>
      <c r="J213" s="31">
        <v>0</v>
      </c>
      <c r="K213" s="36">
        <v>0</v>
      </c>
      <c r="L213" s="31">
        <v>8.7472826086956523</v>
      </c>
      <c r="M213" s="31">
        <v>0</v>
      </c>
      <c r="N213" s="36">
        <v>0</v>
      </c>
      <c r="O213" s="31">
        <v>10.002717391304348</v>
      </c>
      <c r="P213" s="31">
        <v>0</v>
      </c>
      <c r="Q213" s="36">
        <v>0</v>
      </c>
      <c r="R213" s="31">
        <v>6.3288043478260869</v>
      </c>
      <c r="S213" s="31">
        <v>0</v>
      </c>
      <c r="T213" s="36">
        <v>0</v>
      </c>
      <c r="U213" s="31">
        <v>84.141304347826093</v>
      </c>
      <c r="V213" s="31">
        <v>0</v>
      </c>
      <c r="W213" s="36">
        <v>0</v>
      </c>
      <c r="X213" s="31">
        <v>9.8315217391304355</v>
      </c>
      <c r="Y213" s="31">
        <v>0</v>
      </c>
      <c r="Z213" s="36">
        <v>0</v>
      </c>
      <c r="AA213" s="31">
        <v>175.27989130434781</v>
      </c>
      <c r="AB213" s="31">
        <v>0</v>
      </c>
      <c r="AC213" s="36">
        <v>0</v>
      </c>
      <c r="AD213" s="31">
        <v>11.896739130434783</v>
      </c>
      <c r="AE213" s="31">
        <v>0</v>
      </c>
      <c r="AF213" s="36">
        <v>0</v>
      </c>
      <c r="AG213" s="31">
        <v>0</v>
      </c>
      <c r="AH213" s="31">
        <v>0</v>
      </c>
      <c r="AI213" s="36" t="s">
        <v>1054</v>
      </c>
      <c r="AJ213" t="s">
        <v>272</v>
      </c>
      <c r="AK213" s="37">
        <v>4</v>
      </c>
      <c r="AT213"/>
    </row>
    <row r="214" spans="1:46" x14ac:dyDescent="0.25">
      <c r="A214" t="s">
        <v>902</v>
      </c>
      <c r="B214" t="s">
        <v>493</v>
      </c>
      <c r="C214" t="s">
        <v>744</v>
      </c>
      <c r="D214" t="s">
        <v>853</v>
      </c>
      <c r="E214" s="31">
        <v>51.934782608695649</v>
      </c>
      <c r="F214" s="31">
        <v>180.22989130434786</v>
      </c>
      <c r="G214" s="31">
        <v>1.0869565217391304E-2</v>
      </c>
      <c r="H214" s="36">
        <v>6.030944777654142E-5</v>
      </c>
      <c r="I214" s="31">
        <v>29.221304347826084</v>
      </c>
      <c r="J214" s="31">
        <v>0</v>
      </c>
      <c r="K214" s="36">
        <v>0</v>
      </c>
      <c r="L214" s="31">
        <v>19.816413043478256</v>
      </c>
      <c r="M214" s="31">
        <v>0</v>
      </c>
      <c r="N214" s="36">
        <v>0</v>
      </c>
      <c r="O214" s="31">
        <v>4.2418478260869561</v>
      </c>
      <c r="P214" s="31">
        <v>0</v>
      </c>
      <c r="Q214" s="36">
        <v>0</v>
      </c>
      <c r="R214" s="31">
        <v>5.1630434782608692</v>
      </c>
      <c r="S214" s="31">
        <v>0</v>
      </c>
      <c r="T214" s="36">
        <v>0</v>
      </c>
      <c r="U214" s="31">
        <v>62.11152173913046</v>
      </c>
      <c r="V214" s="31">
        <v>0</v>
      </c>
      <c r="W214" s="36">
        <v>0</v>
      </c>
      <c r="X214" s="31">
        <v>9.8474999999999984</v>
      </c>
      <c r="Y214" s="31">
        <v>1.0869565217391304E-2</v>
      </c>
      <c r="Z214" s="36">
        <v>1.1037893086967561E-3</v>
      </c>
      <c r="AA214" s="31">
        <v>73.201847826086961</v>
      </c>
      <c r="AB214" s="31">
        <v>0</v>
      </c>
      <c r="AC214" s="36">
        <v>0</v>
      </c>
      <c r="AD214" s="31">
        <v>5.8477173913043465</v>
      </c>
      <c r="AE214" s="31">
        <v>0</v>
      </c>
      <c r="AF214" s="36">
        <v>0</v>
      </c>
      <c r="AG214" s="31">
        <v>0</v>
      </c>
      <c r="AH214" s="31">
        <v>0</v>
      </c>
      <c r="AI214" s="36" t="s">
        <v>1054</v>
      </c>
      <c r="AJ214" t="s">
        <v>182</v>
      </c>
      <c r="AK214" s="37">
        <v>4</v>
      </c>
      <c r="AT214"/>
    </row>
    <row r="215" spans="1:46" x14ac:dyDescent="0.25">
      <c r="A215" t="s">
        <v>902</v>
      </c>
      <c r="B215" t="s">
        <v>401</v>
      </c>
      <c r="C215" t="s">
        <v>681</v>
      </c>
      <c r="D215" t="s">
        <v>844</v>
      </c>
      <c r="E215" s="31">
        <v>109.30434782608695</v>
      </c>
      <c r="F215" s="31">
        <v>369.2277173913044</v>
      </c>
      <c r="G215" s="31">
        <v>0.10869565217391304</v>
      </c>
      <c r="H215" s="36">
        <v>2.9438649119269209E-4</v>
      </c>
      <c r="I215" s="31">
        <v>50.798804347826092</v>
      </c>
      <c r="J215" s="31">
        <v>0</v>
      </c>
      <c r="K215" s="36">
        <v>0</v>
      </c>
      <c r="L215" s="31">
        <v>24.434347826086963</v>
      </c>
      <c r="M215" s="31">
        <v>0</v>
      </c>
      <c r="N215" s="36">
        <v>0</v>
      </c>
      <c r="O215" s="31">
        <v>20.886195652173907</v>
      </c>
      <c r="P215" s="31">
        <v>0</v>
      </c>
      <c r="Q215" s="36">
        <v>0</v>
      </c>
      <c r="R215" s="31">
        <v>5.4782608695652177</v>
      </c>
      <c r="S215" s="31">
        <v>0</v>
      </c>
      <c r="T215" s="36">
        <v>0</v>
      </c>
      <c r="U215" s="31">
        <v>69.739565217391288</v>
      </c>
      <c r="V215" s="31">
        <v>0</v>
      </c>
      <c r="W215" s="36">
        <v>0</v>
      </c>
      <c r="X215" s="31">
        <v>22.941630434782621</v>
      </c>
      <c r="Y215" s="31">
        <v>0.10869565217391304</v>
      </c>
      <c r="Z215" s="36">
        <v>4.7379218527169586E-3</v>
      </c>
      <c r="AA215" s="31">
        <v>225.74771739130441</v>
      </c>
      <c r="AB215" s="31">
        <v>0</v>
      </c>
      <c r="AC215" s="36">
        <v>0</v>
      </c>
      <c r="AD215" s="31">
        <v>0</v>
      </c>
      <c r="AE215" s="31">
        <v>0</v>
      </c>
      <c r="AF215" s="36" t="s">
        <v>1054</v>
      </c>
      <c r="AG215" s="31">
        <v>0</v>
      </c>
      <c r="AH215" s="31">
        <v>0</v>
      </c>
      <c r="AI215" s="36" t="s">
        <v>1054</v>
      </c>
      <c r="AJ215" t="s">
        <v>88</v>
      </c>
      <c r="AK215" s="37">
        <v>4</v>
      </c>
      <c r="AT215"/>
    </row>
    <row r="216" spans="1:46" x14ac:dyDescent="0.25">
      <c r="A216" t="s">
        <v>902</v>
      </c>
      <c r="B216" t="s">
        <v>474</v>
      </c>
      <c r="C216" t="s">
        <v>685</v>
      </c>
      <c r="D216" t="s">
        <v>776</v>
      </c>
      <c r="E216" s="31">
        <v>30.054347826086957</v>
      </c>
      <c r="F216" s="31">
        <v>167.08217391304348</v>
      </c>
      <c r="G216" s="31">
        <v>0.13043478260869565</v>
      </c>
      <c r="H216" s="36">
        <v>7.8066247017218808E-4</v>
      </c>
      <c r="I216" s="31">
        <v>70.8820652173913</v>
      </c>
      <c r="J216" s="31">
        <v>3.2608695652173912E-2</v>
      </c>
      <c r="K216" s="36">
        <v>4.6004155708732355E-4</v>
      </c>
      <c r="L216" s="31">
        <v>49.147717391304347</v>
      </c>
      <c r="M216" s="31">
        <v>3.2608695652173912E-2</v>
      </c>
      <c r="N216" s="36">
        <v>6.6348342065512356E-4</v>
      </c>
      <c r="O216" s="31">
        <v>15.995217391304347</v>
      </c>
      <c r="P216" s="31">
        <v>0</v>
      </c>
      <c r="Q216" s="36">
        <v>0</v>
      </c>
      <c r="R216" s="31">
        <v>5.7391304347826084</v>
      </c>
      <c r="S216" s="31">
        <v>0</v>
      </c>
      <c r="T216" s="36">
        <v>0</v>
      </c>
      <c r="U216" s="31">
        <v>41.04260869565217</v>
      </c>
      <c r="V216" s="31">
        <v>0</v>
      </c>
      <c r="W216" s="36">
        <v>0</v>
      </c>
      <c r="X216" s="31">
        <v>5.4936956521739129</v>
      </c>
      <c r="Y216" s="31">
        <v>9.7826086956521743E-2</v>
      </c>
      <c r="Z216" s="36">
        <v>1.7806972418978276E-2</v>
      </c>
      <c r="AA216" s="31">
        <v>44.051739130434775</v>
      </c>
      <c r="AB216" s="31">
        <v>0</v>
      </c>
      <c r="AC216" s="36">
        <v>0</v>
      </c>
      <c r="AD216" s="31">
        <v>5.6120652173913061</v>
      </c>
      <c r="AE216" s="31">
        <v>0</v>
      </c>
      <c r="AF216" s="36">
        <v>0</v>
      </c>
      <c r="AG216" s="31">
        <v>0</v>
      </c>
      <c r="AH216" s="31">
        <v>0</v>
      </c>
      <c r="AI216" s="36" t="s">
        <v>1054</v>
      </c>
      <c r="AJ216" t="s">
        <v>162</v>
      </c>
      <c r="AK216" s="37">
        <v>4</v>
      </c>
      <c r="AT216"/>
    </row>
    <row r="217" spans="1:46" x14ac:dyDescent="0.25">
      <c r="A217" t="s">
        <v>902</v>
      </c>
      <c r="B217" t="s">
        <v>363</v>
      </c>
      <c r="C217" t="s">
        <v>652</v>
      </c>
      <c r="D217" t="s">
        <v>817</v>
      </c>
      <c r="E217" s="31">
        <v>236.03260869565219</v>
      </c>
      <c r="F217" s="31">
        <v>808.08554347826089</v>
      </c>
      <c r="G217" s="31">
        <v>122.05978260869566</v>
      </c>
      <c r="H217" s="36">
        <v>0.15104809582821019</v>
      </c>
      <c r="I217" s="31">
        <v>91.775652173913045</v>
      </c>
      <c r="J217" s="31">
        <v>9.2364130434782616</v>
      </c>
      <c r="K217" s="36">
        <v>0.10064121392431449</v>
      </c>
      <c r="L217" s="31">
        <v>66.755434782608702</v>
      </c>
      <c r="M217" s="31">
        <v>9.2364130434782616</v>
      </c>
      <c r="N217" s="36">
        <v>0.13836196368965237</v>
      </c>
      <c r="O217" s="31">
        <v>20.020326086956512</v>
      </c>
      <c r="P217" s="31">
        <v>0</v>
      </c>
      <c r="Q217" s="36">
        <v>0</v>
      </c>
      <c r="R217" s="31">
        <v>4.9998913043478259</v>
      </c>
      <c r="S217" s="31">
        <v>0</v>
      </c>
      <c r="T217" s="36">
        <v>0</v>
      </c>
      <c r="U217" s="31">
        <v>241.98913043478265</v>
      </c>
      <c r="V217" s="31">
        <v>18.622282608695652</v>
      </c>
      <c r="W217" s="36">
        <v>7.695503750617616E-2</v>
      </c>
      <c r="X217" s="31">
        <v>44.58282608695653</v>
      </c>
      <c r="Y217" s="31">
        <v>0</v>
      </c>
      <c r="Z217" s="36">
        <v>0</v>
      </c>
      <c r="AA217" s="31">
        <v>429.7379347826087</v>
      </c>
      <c r="AB217" s="31">
        <v>94.201086956521735</v>
      </c>
      <c r="AC217" s="36">
        <v>0.21920589115358222</v>
      </c>
      <c r="AD217" s="31">
        <v>0</v>
      </c>
      <c r="AE217" s="31">
        <v>0</v>
      </c>
      <c r="AF217" s="36" t="s">
        <v>1054</v>
      </c>
      <c r="AG217" s="31">
        <v>0</v>
      </c>
      <c r="AH217" s="31">
        <v>0</v>
      </c>
      <c r="AI217" s="36" t="s">
        <v>1054</v>
      </c>
      <c r="AJ217" t="s">
        <v>50</v>
      </c>
      <c r="AK217" s="37">
        <v>4</v>
      </c>
      <c r="AT217"/>
    </row>
    <row r="218" spans="1:46" x14ac:dyDescent="0.25">
      <c r="A218" t="s">
        <v>902</v>
      </c>
      <c r="B218" t="s">
        <v>385</v>
      </c>
      <c r="C218" t="s">
        <v>683</v>
      </c>
      <c r="D218" t="s">
        <v>779</v>
      </c>
      <c r="E218" s="31">
        <v>131.2391304347826</v>
      </c>
      <c r="F218" s="31">
        <v>427.17978260869563</v>
      </c>
      <c r="G218" s="31">
        <v>11.067934782608695</v>
      </c>
      <c r="H218" s="36">
        <v>2.5909313205365627E-2</v>
      </c>
      <c r="I218" s="31">
        <v>59.423369565217385</v>
      </c>
      <c r="J218" s="31">
        <v>0</v>
      </c>
      <c r="K218" s="36">
        <v>0</v>
      </c>
      <c r="L218" s="31">
        <v>32.579130434782606</v>
      </c>
      <c r="M218" s="31">
        <v>0</v>
      </c>
      <c r="N218" s="36">
        <v>0</v>
      </c>
      <c r="O218" s="31">
        <v>21.279021739130439</v>
      </c>
      <c r="P218" s="31">
        <v>0</v>
      </c>
      <c r="Q218" s="36">
        <v>0</v>
      </c>
      <c r="R218" s="31">
        <v>5.5652173913043477</v>
      </c>
      <c r="S218" s="31">
        <v>0</v>
      </c>
      <c r="T218" s="36">
        <v>0</v>
      </c>
      <c r="U218" s="31">
        <v>175.68891304347832</v>
      </c>
      <c r="V218" s="31">
        <v>0.49456521739130432</v>
      </c>
      <c r="W218" s="36">
        <v>2.8150052773615406E-3</v>
      </c>
      <c r="X218" s="31">
        <v>1.7558695652173915</v>
      </c>
      <c r="Y218" s="31">
        <v>0</v>
      </c>
      <c r="Z218" s="36">
        <v>0</v>
      </c>
      <c r="AA218" s="31">
        <v>190.31163043478259</v>
      </c>
      <c r="AB218" s="31">
        <v>10.573369565217391</v>
      </c>
      <c r="AC218" s="36">
        <v>5.5558189171421933E-2</v>
      </c>
      <c r="AD218" s="31">
        <v>0</v>
      </c>
      <c r="AE218" s="31">
        <v>0</v>
      </c>
      <c r="AF218" s="36" t="s">
        <v>1054</v>
      </c>
      <c r="AG218" s="31">
        <v>0</v>
      </c>
      <c r="AH218" s="31">
        <v>0</v>
      </c>
      <c r="AI218" s="36" t="s">
        <v>1054</v>
      </c>
      <c r="AJ218" t="s">
        <v>72</v>
      </c>
      <c r="AK218" s="37">
        <v>4</v>
      </c>
      <c r="AT218"/>
    </row>
    <row r="219" spans="1:46" x14ac:dyDescent="0.25">
      <c r="A219" t="s">
        <v>902</v>
      </c>
      <c r="B219" t="s">
        <v>434</v>
      </c>
      <c r="C219" t="s">
        <v>656</v>
      </c>
      <c r="D219" t="s">
        <v>779</v>
      </c>
      <c r="E219" s="31">
        <v>57.576086956521742</v>
      </c>
      <c r="F219" s="31">
        <v>221.73076086956519</v>
      </c>
      <c r="G219" s="31">
        <v>1.6304347826086956E-2</v>
      </c>
      <c r="H219" s="36">
        <v>7.3532187244322464E-5</v>
      </c>
      <c r="I219" s="31">
        <v>31.105978260869563</v>
      </c>
      <c r="J219" s="31">
        <v>0</v>
      </c>
      <c r="K219" s="36">
        <v>0</v>
      </c>
      <c r="L219" s="31">
        <v>11.692934782608695</v>
      </c>
      <c r="M219" s="31">
        <v>0</v>
      </c>
      <c r="N219" s="36">
        <v>0</v>
      </c>
      <c r="O219" s="31">
        <v>14.282608695652174</v>
      </c>
      <c r="P219" s="31">
        <v>0</v>
      </c>
      <c r="Q219" s="36">
        <v>0</v>
      </c>
      <c r="R219" s="31">
        <v>5.1304347826086953</v>
      </c>
      <c r="S219" s="31">
        <v>0</v>
      </c>
      <c r="T219" s="36">
        <v>0</v>
      </c>
      <c r="U219" s="31">
        <v>52.428478260869575</v>
      </c>
      <c r="V219" s="31">
        <v>0</v>
      </c>
      <c r="W219" s="36">
        <v>0</v>
      </c>
      <c r="X219" s="31">
        <v>16.76576086956522</v>
      </c>
      <c r="Y219" s="31">
        <v>1.6304347826086956E-2</v>
      </c>
      <c r="Z219" s="36">
        <v>9.7247884858504309E-4</v>
      </c>
      <c r="AA219" s="31">
        <v>121.43054347826083</v>
      </c>
      <c r="AB219" s="31">
        <v>0</v>
      </c>
      <c r="AC219" s="36">
        <v>0</v>
      </c>
      <c r="AD219" s="31">
        <v>0</v>
      </c>
      <c r="AE219" s="31">
        <v>0</v>
      </c>
      <c r="AF219" s="36" t="s">
        <v>1054</v>
      </c>
      <c r="AG219" s="31">
        <v>0</v>
      </c>
      <c r="AH219" s="31">
        <v>0</v>
      </c>
      <c r="AI219" s="36" t="s">
        <v>1054</v>
      </c>
      <c r="AJ219" t="s">
        <v>122</v>
      </c>
      <c r="AK219" s="37">
        <v>4</v>
      </c>
      <c r="AT219"/>
    </row>
    <row r="220" spans="1:46" x14ac:dyDescent="0.25">
      <c r="A220" t="s">
        <v>902</v>
      </c>
      <c r="B220" t="s">
        <v>436</v>
      </c>
      <c r="C220" t="s">
        <v>725</v>
      </c>
      <c r="D220" t="s">
        <v>799</v>
      </c>
      <c r="E220" s="31">
        <v>55.434782608695649</v>
      </c>
      <c r="F220" s="31">
        <v>180.81271739130437</v>
      </c>
      <c r="G220" s="31">
        <v>0</v>
      </c>
      <c r="H220" s="36">
        <v>0</v>
      </c>
      <c r="I220" s="31">
        <v>24.638369565217396</v>
      </c>
      <c r="J220" s="31">
        <v>0</v>
      </c>
      <c r="K220" s="36">
        <v>0</v>
      </c>
      <c r="L220" s="31">
        <v>18.904673913043482</v>
      </c>
      <c r="M220" s="31">
        <v>0</v>
      </c>
      <c r="N220" s="36">
        <v>0</v>
      </c>
      <c r="O220" s="31">
        <v>8.1521739130434784E-2</v>
      </c>
      <c r="P220" s="31">
        <v>0</v>
      </c>
      <c r="Q220" s="36">
        <v>0</v>
      </c>
      <c r="R220" s="31">
        <v>5.6521739130434785</v>
      </c>
      <c r="S220" s="31">
        <v>0</v>
      </c>
      <c r="T220" s="36">
        <v>0</v>
      </c>
      <c r="U220" s="31">
        <v>51.672500000000007</v>
      </c>
      <c r="V220" s="31">
        <v>0</v>
      </c>
      <c r="W220" s="36">
        <v>0</v>
      </c>
      <c r="X220" s="31">
        <v>5.1166304347826097</v>
      </c>
      <c r="Y220" s="31">
        <v>0</v>
      </c>
      <c r="Z220" s="36">
        <v>0</v>
      </c>
      <c r="AA220" s="31">
        <v>95.189130434782598</v>
      </c>
      <c r="AB220" s="31">
        <v>0</v>
      </c>
      <c r="AC220" s="36">
        <v>0</v>
      </c>
      <c r="AD220" s="31">
        <v>4.1960869565217402</v>
      </c>
      <c r="AE220" s="31">
        <v>0</v>
      </c>
      <c r="AF220" s="36">
        <v>0</v>
      </c>
      <c r="AG220" s="31">
        <v>0</v>
      </c>
      <c r="AH220" s="31">
        <v>0</v>
      </c>
      <c r="AI220" s="36" t="s">
        <v>1054</v>
      </c>
      <c r="AJ220" t="s">
        <v>124</v>
      </c>
      <c r="AK220" s="37">
        <v>4</v>
      </c>
      <c r="AT220"/>
    </row>
    <row r="221" spans="1:46" x14ac:dyDescent="0.25">
      <c r="A221" t="s">
        <v>902</v>
      </c>
      <c r="B221" t="s">
        <v>594</v>
      </c>
      <c r="C221" t="s">
        <v>683</v>
      </c>
      <c r="D221" t="s">
        <v>779</v>
      </c>
      <c r="E221" s="31">
        <v>17.619565217391305</v>
      </c>
      <c r="F221" s="31">
        <v>95.718369565217387</v>
      </c>
      <c r="G221" s="31">
        <v>0</v>
      </c>
      <c r="H221" s="36">
        <v>0</v>
      </c>
      <c r="I221" s="31">
        <v>27.259891304347825</v>
      </c>
      <c r="J221" s="31">
        <v>0</v>
      </c>
      <c r="K221" s="36">
        <v>0</v>
      </c>
      <c r="L221" s="31">
        <v>22.39032608695652</v>
      </c>
      <c r="M221" s="31">
        <v>0</v>
      </c>
      <c r="N221" s="36">
        <v>0</v>
      </c>
      <c r="O221" s="31">
        <v>0</v>
      </c>
      <c r="P221" s="31">
        <v>0</v>
      </c>
      <c r="Q221" s="36" t="s">
        <v>1054</v>
      </c>
      <c r="R221" s="31">
        <v>4.8695652173913047</v>
      </c>
      <c r="S221" s="31">
        <v>0</v>
      </c>
      <c r="T221" s="36">
        <v>0</v>
      </c>
      <c r="U221" s="31">
        <v>28.973913043478259</v>
      </c>
      <c r="V221" s="31">
        <v>0</v>
      </c>
      <c r="W221" s="36">
        <v>0</v>
      </c>
      <c r="X221" s="31">
        <v>0</v>
      </c>
      <c r="Y221" s="31">
        <v>0</v>
      </c>
      <c r="Z221" s="36" t="s">
        <v>1054</v>
      </c>
      <c r="AA221" s="31">
        <v>39.484565217391307</v>
      </c>
      <c r="AB221" s="31">
        <v>0</v>
      </c>
      <c r="AC221" s="36">
        <v>0</v>
      </c>
      <c r="AD221" s="31">
        <v>0</v>
      </c>
      <c r="AE221" s="31">
        <v>0</v>
      </c>
      <c r="AF221" s="36" t="s">
        <v>1054</v>
      </c>
      <c r="AG221" s="31">
        <v>0</v>
      </c>
      <c r="AH221" s="31">
        <v>0</v>
      </c>
      <c r="AI221" s="36" t="s">
        <v>1054</v>
      </c>
      <c r="AJ221" t="s">
        <v>287</v>
      </c>
      <c r="AK221" s="37">
        <v>4</v>
      </c>
      <c r="AT221"/>
    </row>
    <row r="222" spans="1:46" x14ac:dyDescent="0.25">
      <c r="A222" t="s">
        <v>902</v>
      </c>
      <c r="B222" t="s">
        <v>398</v>
      </c>
      <c r="C222" t="s">
        <v>714</v>
      </c>
      <c r="D222" t="s">
        <v>841</v>
      </c>
      <c r="E222" s="31">
        <v>46.489130434782609</v>
      </c>
      <c r="F222" s="31">
        <v>127.84521739130435</v>
      </c>
      <c r="G222" s="31">
        <v>0</v>
      </c>
      <c r="H222" s="36">
        <v>0</v>
      </c>
      <c r="I222" s="31">
        <v>24.26880434782608</v>
      </c>
      <c r="J222" s="31">
        <v>0</v>
      </c>
      <c r="K222" s="36">
        <v>0</v>
      </c>
      <c r="L222" s="31">
        <v>18.680326086956516</v>
      </c>
      <c r="M222" s="31">
        <v>0</v>
      </c>
      <c r="N222" s="36">
        <v>0</v>
      </c>
      <c r="O222" s="31">
        <v>0</v>
      </c>
      <c r="P222" s="31">
        <v>0</v>
      </c>
      <c r="Q222" s="36" t="s">
        <v>1054</v>
      </c>
      <c r="R222" s="31">
        <v>5.5884782608695653</v>
      </c>
      <c r="S222" s="31">
        <v>0</v>
      </c>
      <c r="T222" s="36">
        <v>0</v>
      </c>
      <c r="U222" s="31">
        <v>42.457282608695664</v>
      </c>
      <c r="V222" s="31">
        <v>0</v>
      </c>
      <c r="W222" s="36">
        <v>0</v>
      </c>
      <c r="X222" s="31">
        <v>9.0464130434782586</v>
      </c>
      <c r="Y222" s="31">
        <v>0</v>
      </c>
      <c r="Z222" s="36">
        <v>0</v>
      </c>
      <c r="AA222" s="31">
        <v>52.072717391304344</v>
      </c>
      <c r="AB222" s="31">
        <v>0</v>
      </c>
      <c r="AC222" s="36">
        <v>0</v>
      </c>
      <c r="AD222" s="31">
        <v>0</v>
      </c>
      <c r="AE222" s="31">
        <v>0</v>
      </c>
      <c r="AF222" s="36" t="s">
        <v>1054</v>
      </c>
      <c r="AG222" s="31">
        <v>0</v>
      </c>
      <c r="AH222" s="31">
        <v>0</v>
      </c>
      <c r="AI222" s="36" t="s">
        <v>1054</v>
      </c>
      <c r="AJ222" t="s">
        <v>85</v>
      </c>
      <c r="AK222" s="37">
        <v>4</v>
      </c>
      <c r="AT222"/>
    </row>
    <row r="223" spans="1:46" x14ac:dyDescent="0.25">
      <c r="A223" t="s">
        <v>902</v>
      </c>
      <c r="B223" t="s">
        <v>446</v>
      </c>
      <c r="C223" t="s">
        <v>728</v>
      </c>
      <c r="D223" t="s">
        <v>849</v>
      </c>
      <c r="E223" s="31">
        <v>76.315217391304344</v>
      </c>
      <c r="F223" s="31">
        <v>272.97260869565218</v>
      </c>
      <c r="G223" s="31">
        <v>0</v>
      </c>
      <c r="H223" s="36">
        <v>0</v>
      </c>
      <c r="I223" s="31">
        <v>42.474999999999994</v>
      </c>
      <c r="J223" s="31">
        <v>0</v>
      </c>
      <c r="K223" s="36">
        <v>0</v>
      </c>
      <c r="L223" s="31">
        <v>21.902173913043477</v>
      </c>
      <c r="M223" s="31">
        <v>0</v>
      </c>
      <c r="N223" s="36">
        <v>0</v>
      </c>
      <c r="O223" s="31">
        <v>15.374456521739123</v>
      </c>
      <c r="P223" s="31">
        <v>0</v>
      </c>
      <c r="Q223" s="36">
        <v>0</v>
      </c>
      <c r="R223" s="31">
        <v>5.1983695652173916</v>
      </c>
      <c r="S223" s="31">
        <v>0</v>
      </c>
      <c r="T223" s="36">
        <v>0</v>
      </c>
      <c r="U223" s="31">
        <v>70.67097826086956</v>
      </c>
      <c r="V223" s="31">
        <v>0</v>
      </c>
      <c r="W223" s="36">
        <v>0</v>
      </c>
      <c r="X223" s="31">
        <v>3.8267391304347815</v>
      </c>
      <c r="Y223" s="31">
        <v>0</v>
      </c>
      <c r="Z223" s="36">
        <v>0</v>
      </c>
      <c r="AA223" s="31">
        <v>155.99989130434784</v>
      </c>
      <c r="AB223" s="31">
        <v>0</v>
      </c>
      <c r="AC223" s="36">
        <v>0</v>
      </c>
      <c r="AD223" s="31">
        <v>0</v>
      </c>
      <c r="AE223" s="31">
        <v>0</v>
      </c>
      <c r="AF223" s="36" t="s">
        <v>1054</v>
      </c>
      <c r="AG223" s="31">
        <v>0</v>
      </c>
      <c r="AH223" s="31">
        <v>0</v>
      </c>
      <c r="AI223" s="36" t="s">
        <v>1054</v>
      </c>
      <c r="AJ223" t="s">
        <v>134</v>
      </c>
      <c r="AK223" s="37">
        <v>4</v>
      </c>
      <c r="AT223"/>
    </row>
    <row r="224" spans="1:46" x14ac:dyDescent="0.25">
      <c r="A224" t="s">
        <v>902</v>
      </c>
      <c r="B224" t="s">
        <v>571</v>
      </c>
      <c r="C224" t="s">
        <v>677</v>
      </c>
      <c r="D224" t="s">
        <v>767</v>
      </c>
      <c r="E224" s="31">
        <v>38.771739130434781</v>
      </c>
      <c r="F224" s="31">
        <v>136.30021739130433</v>
      </c>
      <c r="G224" s="31">
        <v>7.6086956521739135E-2</v>
      </c>
      <c r="H224" s="36">
        <v>5.5823063218821633E-4</v>
      </c>
      <c r="I224" s="31">
        <v>19.972826086956523</v>
      </c>
      <c r="J224" s="31">
        <v>0</v>
      </c>
      <c r="K224" s="36">
        <v>0</v>
      </c>
      <c r="L224" s="31">
        <v>6.6494565217391308</v>
      </c>
      <c r="M224" s="31">
        <v>0</v>
      </c>
      <c r="N224" s="36">
        <v>0</v>
      </c>
      <c r="O224" s="31">
        <v>8.7146739130434785</v>
      </c>
      <c r="P224" s="31">
        <v>0</v>
      </c>
      <c r="Q224" s="36">
        <v>0</v>
      </c>
      <c r="R224" s="31">
        <v>4.6086956521739131</v>
      </c>
      <c r="S224" s="31">
        <v>0</v>
      </c>
      <c r="T224" s="36">
        <v>0</v>
      </c>
      <c r="U224" s="31">
        <v>40.077391304347834</v>
      </c>
      <c r="V224" s="31">
        <v>0</v>
      </c>
      <c r="W224" s="36">
        <v>0</v>
      </c>
      <c r="X224" s="31">
        <v>0.18510869565217392</v>
      </c>
      <c r="Y224" s="31">
        <v>7.6086956521739135E-2</v>
      </c>
      <c r="Z224" s="36">
        <v>0.4110393423370523</v>
      </c>
      <c r="AA224" s="31">
        <v>76.06489130434781</v>
      </c>
      <c r="AB224" s="31">
        <v>0</v>
      </c>
      <c r="AC224" s="36">
        <v>0</v>
      </c>
      <c r="AD224" s="31">
        <v>0</v>
      </c>
      <c r="AE224" s="31">
        <v>0</v>
      </c>
      <c r="AF224" s="36" t="s">
        <v>1054</v>
      </c>
      <c r="AG224" s="31">
        <v>0</v>
      </c>
      <c r="AH224" s="31">
        <v>0</v>
      </c>
      <c r="AI224" s="36" t="s">
        <v>1054</v>
      </c>
      <c r="AJ224" t="s">
        <v>263</v>
      </c>
      <c r="AK224" s="37">
        <v>4</v>
      </c>
      <c r="AT224"/>
    </row>
    <row r="225" spans="1:46" x14ac:dyDescent="0.25">
      <c r="A225" t="s">
        <v>902</v>
      </c>
      <c r="B225" t="s">
        <v>417</v>
      </c>
      <c r="C225" t="s">
        <v>720</v>
      </c>
      <c r="D225" t="s">
        <v>847</v>
      </c>
      <c r="E225" s="31">
        <v>118.35869565217391</v>
      </c>
      <c r="F225" s="31">
        <v>365.5393478260869</v>
      </c>
      <c r="G225" s="31">
        <v>0</v>
      </c>
      <c r="H225" s="36">
        <v>0</v>
      </c>
      <c r="I225" s="31">
        <v>53.328369565217379</v>
      </c>
      <c r="J225" s="31">
        <v>0</v>
      </c>
      <c r="K225" s="36">
        <v>0</v>
      </c>
      <c r="L225" s="31">
        <v>28.258586956521729</v>
      </c>
      <c r="M225" s="31">
        <v>0</v>
      </c>
      <c r="N225" s="36">
        <v>0</v>
      </c>
      <c r="O225" s="31">
        <v>19.656739130434779</v>
      </c>
      <c r="P225" s="31">
        <v>0</v>
      </c>
      <c r="Q225" s="36">
        <v>0</v>
      </c>
      <c r="R225" s="31">
        <v>5.4130434782608692</v>
      </c>
      <c r="S225" s="31">
        <v>0</v>
      </c>
      <c r="T225" s="36">
        <v>0</v>
      </c>
      <c r="U225" s="31">
        <v>109.08173913043478</v>
      </c>
      <c r="V225" s="31">
        <v>0</v>
      </c>
      <c r="W225" s="36">
        <v>0</v>
      </c>
      <c r="X225" s="31">
        <v>14.124021739130436</v>
      </c>
      <c r="Y225" s="31">
        <v>0</v>
      </c>
      <c r="Z225" s="36">
        <v>0</v>
      </c>
      <c r="AA225" s="31">
        <v>189.00521739130434</v>
      </c>
      <c r="AB225" s="31">
        <v>0</v>
      </c>
      <c r="AC225" s="36">
        <v>0</v>
      </c>
      <c r="AD225" s="31">
        <v>0</v>
      </c>
      <c r="AE225" s="31">
        <v>0</v>
      </c>
      <c r="AF225" s="36" t="s">
        <v>1054</v>
      </c>
      <c r="AG225" s="31">
        <v>0</v>
      </c>
      <c r="AH225" s="31">
        <v>0</v>
      </c>
      <c r="AI225" s="36" t="s">
        <v>1054</v>
      </c>
      <c r="AJ225" t="s">
        <v>105</v>
      </c>
      <c r="AK225" s="37">
        <v>4</v>
      </c>
      <c r="AT225"/>
    </row>
    <row r="226" spans="1:46" x14ac:dyDescent="0.25">
      <c r="A226" t="s">
        <v>902</v>
      </c>
      <c r="B226" t="s">
        <v>563</v>
      </c>
      <c r="C226" t="s">
        <v>653</v>
      </c>
      <c r="D226" t="s">
        <v>807</v>
      </c>
      <c r="E226" s="31">
        <v>105.27173913043478</v>
      </c>
      <c r="F226" s="31">
        <v>435.63043478260869</v>
      </c>
      <c r="G226" s="31">
        <v>4.8478260869565215</v>
      </c>
      <c r="H226" s="36">
        <v>1.1128299815360048E-2</v>
      </c>
      <c r="I226" s="31">
        <v>85.84782608695653</v>
      </c>
      <c r="J226" s="31">
        <v>0</v>
      </c>
      <c r="K226" s="36">
        <v>0</v>
      </c>
      <c r="L226" s="31">
        <v>60.649456521739133</v>
      </c>
      <c r="M226" s="31">
        <v>0</v>
      </c>
      <c r="N226" s="36">
        <v>0</v>
      </c>
      <c r="O226" s="31">
        <v>22.241847826086957</v>
      </c>
      <c r="P226" s="31">
        <v>0</v>
      </c>
      <c r="Q226" s="36">
        <v>0</v>
      </c>
      <c r="R226" s="31">
        <v>2.9565217391304346</v>
      </c>
      <c r="S226" s="31">
        <v>0</v>
      </c>
      <c r="T226" s="36">
        <v>0</v>
      </c>
      <c r="U226" s="31">
        <v>122.04347826086956</v>
      </c>
      <c r="V226" s="31">
        <v>1.638586956521739</v>
      </c>
      <c r="W226" s="36">
        <v>1.3426255789098682E-2</v>
      </c>
      <c r="X226" s="31">
        <v>5.4239130434782608</v>
      </c>
      <c r="Y226" s="31">
        <v>0</v>
      </c>
      <c r="Z226" s="36">
        <v>0</v>
      </c>
      <c r="AA226" s="31">
        <v>222.31521739130434</v>
      </c>
      <c r="AB226" s="31">
        <v>3.2092391304347827</v>
      </c>
      <c r="AC226" s="36">
        <v>1.4435535129320883E-2</v>
      </c>
      <c r="AD226" s="31">
        <v>0</v>
      </c>
      <c r="AE226" s="31">
        <v>0</v>
      </c>
      <c r="AF226" s="36" t="s">
        <v>1054</v>
      </c>
      <c r="AG226" s="31">
        <v>0</v>
      </c>
      <c r="AH226" s="31">
        <v>0</v>
      </c>
      <c r="AI226" s="36" t="s">
        <v>1054</v>
      </c>
      <c r="AJ226" t="s">
        <v>255</v>
      </c>
      <c r="AK226" s="37">
        <v>4</v>
      </c>
      <c r="AT226"/>
    </row>
    <row r="227" spans="1:46" x14ac:dyDescent="0.25">
      <c r="A227" t="s">
        <v>902</v>
      </c>
      <c r="B227" t="s">
        <v>350</v>
      </c>
      <c r="C227" t="s">
        <v>708</v>
      </c>
      <c r="D227" t="s">
        <v>796</v>
      </c>
      <c r="E227" s="31">
        <v>60.641304347826086</v>
      </c>
      <c r="F227" s="31">
        <v>245.95913043478265</v>
      </c>
      <c r="G227" s="31">
        <v>3.6521739130434785</v>
      </c>
      <c r="H227" s="36">
        <v>1.4848702329478561E-2</v>
      </c>
      <c r="I227" s="31">
        <v>60.006956521739141</v>
      </c>
      <c r="J227" s="31">
        <v>2.7391304347826089</v>
      </c>
      <c r="K227" s="36">
        <v>4.5646881520983069E-2</v>
      </c>
      <c r="L227" s="31">
        <v>40.930652173913053</v>
      </c>
      <c r="M227" s="31">
        <v>2.7391304347826089</v>
      </c>
      <c r="N227" s="36">
        <v>6.6921250683818323E-2</v>
      </c>
      <c r="O227" s="31">
        <v>10.516521739130434</v>
      </c>
      <c r="P227" s="31">
        <v>0</v>
      </c>
      <c r="Q227" s="36">
        <v>0</v>
      </c>
      <c r="R227" s="31">
        <v>8.5597826086956523</v>
      </c>
      <c r="S227" s="31">
        <v>0</v>
      </c>
      <c r="T227" s="36">
        <v>0</v>
      </c>
      <c r="U227" s="31">
        <v>47.69130434782609</v>
      </c>
      <c r="V227" s="31">
        <v>0.91304347826086951</v>
      </c>
      <c r="W227" s="36">
        <v>1.9144862795149965E-2</v>
      </c>
      <c r="X227" s="31">
        <v>6.5027173913043477</v>
      </c>
      <c r="Y227" s="31">
        <v>0</v>
      </c>
      <c r="Z227" s="36">
        <v>0</v>
      </c>
      <c r="AA227" s="31">
        <v>126.99565217391307</v>
      </c>
      <c r="AB227" s="31">
        <v>0</v>
      </c>
      <c r="AC227" s="36">
        <v>0</v>
      </c>
      <c r="AD227" s="31">
        <v>4.7625000000000011</v>
      </c>
      <c r="AE227" s="31">
        <v>0</v>
      </c>
      <c r="AF227" s="36">
        <v>0</v>
      </c>
      <c r="AG227" s="31">
        <v>0</v>
      </c>
      <c r="AH227" s="31">
        <v>0</v>
      </c>
      <c r="AI227" s="36" t="s">
        <v>1054</v>
      </c>
      <c r="AJ227" t="s">
        <v>37</v>
      </c>
      <c r="AK227" s="37">
        <v>4</v>
      </c>
      <c r="AT227"/>
    </row>
    <row r="228" spans="1:46" x14ac:dyDescent="0.25">
      <c r="A228" t="s">
        <v>902</v>
      </c>
      <c r="B228" t="s">
        <v>330</v>
      </c>
      <c r="C228" t="s">
        <v>653</v>
      </c>
      <c r="D228" t="s">
        <v>807</v>
      </c>
      <c r="E228" s="31">
        <v>108.94565217391305</v>
      </c>
      <c r="F228" s="31">
        <v>522.94891304347811</v>
      </c>
      <c r="G228" s="31">
        <v>4.6532608695652176</v>
      </c>
      <c r="H228" s="36">
        <v>8.8981174900699036E-3</v>
      </c>
      <c r="I228" s="31">
        <v>74.16630434782607</v>
      </c>
      <c r="J228" s="31">
        <v>0</v>
      </c>
      <c r="K228" s="36">
        <v>0</v>
      </c>
      <c r="L228" s="31">
        <v>48.763260869565201</v>
      </c>
      <c r="M228" s="31">
        <v>0</v>
      </c>
      <c r="N228" s="36">
        <v>0</v>
      </c>
      <c r="O228" s="31">
        <v>20.098695652173916</v>
      </c>
      <c r="P228" s="31">
        <v>0</v>
      </c>
      <c r="Q228" s="36">
        <v>0</v>
      </c>
      <c r="R228" s="31">
        <v>5.3043478260869561</v>
      </c>
      <c r="S228" s="31">
        <v>0</v>
      </c>
      <c r="T228" s="36">
        <v>0</v>
      </c>
      <c r="U228" s="31">
        <v>115.22673913043472</v>
      </c>
      <c r="V228" s="31">
        <v>0</v>
      </c>
      <c r="W228" s="36">
        <v>0</v>
      </c>
      <c r="X228" s="31">
        <v>0</v>
      </c>
      <c r="Y228" s="31">
        <v>0</v>
      </c>
      <c r="Z228" s="36" t="s">
        <v>1054</v>
      </c>
      <c r="AA228" s="31">
        <v>300.57652173913038</v>
      </c>
      <c r="AB228" s="31">
        <v>4.6532608695652176</v>
      </c>
      <c r="AC228" s="36">
        <v>1.5481118893257309E-2</v>
      </c>
      <c r="AD228" s="31">
        <v>32.979347826086958</v>
      </c>
      <c r="AE228" s="31">
        <v>0</v>
      </c>
      <c r="AF228" s="36">
        <v>0</v>
      </c>
      <c r="AG228" s="31">
        <v>0</v>
      </c>
      <c r="AH228" s="31">
        <v>0</v>
      </c>
      <c r="AI228" s="36" t="s">
        <v>1054</v>
      </c>
      <c r="AJ228" t="s">
        <v>17</v>
      </c>
      <c r="AK228" s="37">
        <v>4</v>
      </c>
      <c r="AT228"/>
    </row>
    <row r="229" spans="1:46" x14ac:dyDescent="0.25">
      <c r="A229" t="s">
        <v>902</v>
      </c>
      <c r="B229" t="s">
        <v>552</v>
      </c>
      <c r="C229" t="s">
        <v>311</v>
      </c>
      <c r="D229" t="s">
        <v>784</v>
      </c>
      <c r="E229" s="31">
        <v>33.380434782608695</v>
      </c>
      <c r="F229" s="31">
        <v>213.12989130434778</v>
      </c>
      <c r="G229" s="31">
        <v>0</v>
      </c>
      <c r="H229" s="36">
        <v>0</v>
      </c>
      <c r="I229" s="31">
        <v>49.733695652173921</v>
      </c>
      <c r="J229" s="31">
        <v>0</v>
      </c>
      <c r="K229" s="36">
        <v>0</v>
      </c>
      <c r="L229" s="31">
        <v>27.354347826086965</v>
      </c>
      <c r="M229" s="31">
        <v>0</v>
      </c>
      <c r="N229" s="36">
        <v>0</v>
      </c>
      <c r="O229" s="31">
        <v>16.98804347826087</v>
      </c>
      <c r="P229" s="31">
        <v>0</v>
      </c>
      <c r="Q229" s="36">
        <v>0</v>
      </c>
      <c r="R229" s="31">
        <v>5.3913043478260869</v>
      </c>
      <c r="S229" s="31">
        <v>0</v>
      </c>
      <c r="T229" s="36">
        <v>0</v>
      </c>
      <c r="U229" s="31">
        <v>84.142934782608677</v>
      </c>
      <c r="V229" s="31">
        <v>0</v>
      </c>
      <c r="W229" s="36">
        <v>0</v>
      </c>
      <c r="X229" s="31">
        <v>0</v>
      </c>
      <c r="Y229" s="31">
        <v>0</v>
      </c>
      <c r="Z229" s="36" t="s">
        <v>1054</v>
      </c>
      <c r="AA229" s="31">
        <v>79.253260869565167</v>
      </c>
      <c r="AB229" s="31">
        <v>0</v>
      </c>
      <c r="AC229" s="36">
        <v>0</v>
      </c>
      <c r="AD229" s="31">
        <v>0</v>
      </c>
      <c r="AE229" s="31">
        <v>0</v>
      </c>
      <c r="AF229" s="36" t="s">
        <v>1054</v>
      </c>
      <c r="AG229" s="31">
        <v>0</v>
      </c>
      <c r="AH229" s="31">
        <v>0</v>
      </c>
      <c r="AI229" s="36" t="s">
        <v>1054</v>
      </c>
      <c r="AJ229" t="s">
        <v>243</v>
      </c>
      <c r="AK229" s="37">
        <v>4</v>
      </c>
      <c r="AT229"/>
    </row>
    <row r="230" spans="1:46" x14ac:dyDescent="0.25">
      <c r="A230" t="s">
        <v>902</v>
      </c>
      <c r="B230" t="s">
        <v>450</v>
      </c>
      <c r="C230" t="s">
        <v>636</v>
      </c>
      <c r="D230" t="s">
        <v>818</v>
      </c>
      <c r="E230" s="31">
        <v>70.195652173913047</v>
      </c>
      <c r="F230" s="31">
        <v>200.64119565217391</v>
      </c>
      <c r="G230" s="31">
        <v>10.407608695652174</v>
      </c>
      <c r="H230" s="36">
        <v>5.1871743795299748E-2</v>
      </c>
      <c r="I230" s="31">
        <v>35.847065217391311</v>
      </c>
      <c r="J230" s="31">
        <v>2.1739130434782608E-2</v>
      </c>
      <c r="K230" s="36">
        <v>6.0644100996685784E-4</v>
      </c>
      <c r="L230" s="31">
        <v>19.075326086956526</v>
      </c>
      <c r="M230" s="31">
        <v>2.1739130434782608E-2</v>
      </c>
      <c r="N230" s="36">
        <v>1.139646595590707E-3</v>
      </c>
      <c r="O230" s="31">
        <v>11.032608695652174</v>
      </c>
      <c r="P230" s="31">
        <v>0</v>
      </c>
      <c r="Q230" s="36">
        <v>0</v>
      </c>
      <c r="R230" s="31">
        <v>5.7391304347826084</v>
      </c>
      <c r="S230" s="31">
        <v>0</v>
      </c>
      <c r="T230" s="36">
        <v>0</v>
      </c>
      <c r="U230" s="31">
        <v>57.69771739130433</v>
      </c>
      <c r="V230" s="31">
        <v>6.128152173913044</v>
      </c>
      <c r="W230" s="36">
        <v>0.10621134511010348</v>
      </c>
      <c r="X230" s="31">
        <v>0.63717391304347826</v>
      </c>
      <c r="Y230" s="31">
        <v>0.10326086956521739</v>
      </c>
      <c r="Z230" s="36">
        <v>0.16206073012623678</v>
      </c>
      <c r="AA230" s="31">
        <v>106.45923913043477</v>
      </c>
      <c r="AB230" s="31">
        <v>4.1544565217391298</v>
      </c>
      <c r="AC230" s="36">
        <v>3.9023917094213441E-2</v>
      </c>
      <c r="AD230" s="31">
        <v>0</v>
      </c>
      <c r="AE230" s="31">
        <v>0</v>
      </c>
      <c r="AF230" s="36" t="s">
        <v>1054</v>
      </c>
      <c r="AG230" s="31">
        <v>0</v>
      </c>
      <c r="AH230" s="31">
        <v>0</v>
      </c>
      <c r="AI230" s="36" t="s">
        <v>1054</v>
      </c>
      <c r="AJ230" t="s">
        <v>138</v>
      </c>
      <c r="AK230" s="37">
        <v>4</v>
      </c>
      <c r="AT230"/>
    </row>
    <row r="231" spans="1:46" x14ac:dyDescent="0.25">
      <c r="A231" t="s">
        <v>902</v>
      </c>
      <c r="B231" t="s">
        <v>532</v>
      </c>
      <c r="C231" t="s">
        <v>623</v>
      </c>
      <c r="D231" t="s">
        <v>768</v>
      </c>
      <c r="E231" s="31">
        <v>91.108695652173907</v>
      </c>
      <c r="F231" s="31">
        <v>315.37771739130432</v>
      </c>
      <c r="G231" s="31">
        <v>0.16847826086956522</v>
      </c>
      <c r="H231" s="36">
        <v>5.3421104782912145E-4</v>
      </c>
      <c r="I231" s="31">
        <v>37.741521739130434</v>
      </c>
      <c r="J231" s="31">
        <v>4.3478260869565216E-2</v>
      </c>
      <c r="K231" s="36">
        <v>1.1520007372804719E-3</v>
      </c>
      <c r="L231" s="31">
        <v>20.524130434782613</v>
      </c>
      <c r="M231" s="31">
        <v>4.3478260869565216E-2</v>
      </c>
      <c r="N231" s="36">
        <v>2.1183972206628458E-3</v>
      </c>
      <c r="O231" s="31">
        <v>13.913043478260869</v>
      </c>
      <c r="P231" s="31">
        <v>0</v>
      </c>
      <c r="Q231" s="36">
        <v>0</v>
      </c>
      <c r="R231" s="31">
        <v>3.3043478260869565</v>
      </c>
      <c r="S231" s="31">
        <v>0</v>
      </c>
      <c r="T231" s="36">
        <v>0</v>
      </c>
      <c r="U231" s="31">
        <v>81.712282608695674</v>
      </c>
      <c r="V231" s="31">
        <v>0</v>
      </c>
      <c r="W231" s="36">
        <v>0</v>
      </c>
      <c r="X231" s="31">
        <v>11.245217391304347</v>
      </c>
      <c r="Y231" s="31">
        <v>0.125</v>
      </c>
      <c r="Z231" s="36">
        <v>1.1115836684194247E-2</v>
      </c>
      <c r="AA231" s="31">
        <v>180.15945652173912</v>
      </c>
      <c r="AB231" s="31">
        <v>0</v>
      </c>
      <c r="AC231" s="36">
        <v>0</v>
      </c>
      <c r="AD231" s="31">
        <v>4.5192391304347828</v>
      </c>
      <c r="AE231" s="31">
        <v>0</v>
      </c>
      <c r="AF231" s="36">
        <v>0</v>
      </c>
      <c r="AG231" s="31">
        <v>0</v>
      </c>
      <c r="AH231" s="31">
        <v>0</v>
      </c>
      <c r="AI231" s="36" t="s">
        <v>1054</v>
      </c>
      <c r="AJ231" t="s">
        <v>222</v>
      </c>
      <c r="AK231" s="37">
        <v>4</v>
      </c>
      <c r="AT231"/>
    </row>
    <row r="232" spans="1:46" x14ac:dyDescent="0.25">
      <c r="A232" t="s">
        <v>902</v>
      </c>
      <c r="B232" t="s">
        <v>482</v>
      </c>
      <c r="C232" t="s">
        <v>648</v>
      </c>
      <c r="D232" t="s">
        <v>793</v>
      </c>
      <c r="E232" s="31">
        <v>81.043478260869563</v>
      </c>
      <c r="F232" s="31">
        <v>281.56489130434778</v>
      </c>
      <c r="G232" s="31">
        <v>0.1141304347826087</v>
      </c>
      <c r="H232" s="36">
        <v>4.0534327363720703E-4</v>
      </c>
      <c r="I232" s="31">
        <v>57.887717391304349</v>
      </c>
      <c r="J232" s="31">
        <v>3.2608695652173912E-2</v>
      </c>
      <c r="K232" s="36">
        <v>5.6330940520159906E-4</v>
      </c>
      <c r="L232" s="31">
        <v>28.235543478260865</v>
      </c>
      <c r="M232" s="31">
        <v>3.2608695652173912E-2</v>
      </c>
      <c r="N232" s="36">
        <v>1.1548811049902413E-3</v>
      </c>
      <c r="O232" s="31">
        <v>23.913043478260871</v>
      </c>
      <c r="P232" s="31">
        <v>0</v>
      </c>
      <c r="Q232" s="36">
        <v>0</v>
      </c>
      <c r="R232" s="31">
        <v>5.7391304347826084</v>
      </c>
      <c r="S232" s="31">
        <v>0</v>
      </c>
      <c r="T232" s="36">
        <v>0</v>
      </c>
      <c r="U232" s="31">
        <v>58.924239130434771</v>
      </c>
      <c r="V232" s="31">
        <v>0</v>
      </c>
      <c r="W232" s="36">
        <v>0</v>
      </c>
      <c r="X232" s="31">
        <v>1.4355434782608696</v>
      </c>
      <c r="Y232" s="31">
        <v>8.1521739130434784E-2</v>
      </c>
      <c r="Z232" s="36">
        <v>5.6788066934201561E-2</v>
      </c>
      <c r="AA232" s="31">
        <v>155.81434782608693</v>
      </c>
      <c r="AB232" s="31">
        <v>0</v>
      </c>
      <c r="AC232" s="36">
        <v>0</v>
      </c>
      <c r="AD232" s="31">
        <v>7.503043478260869</v>
      </c>
      <c r="AE232" s="31">
        <v>0</v>
      </c>
      <c r="AF232" s="36">
        <v>0</v>
      </c>
      <c r="AG232" s="31">
        <v>0</v>
      </c>
      <c r="AH232" s="31">
        <v>0</v>
      </c>
      <c r="AI232" s="36" t="s">
        <v>1054</v>
      </c>
      <c r="AJ232" t="s">
        <v>170</v>
      </c>
      <c r="AK232" s="37">
        <v>4</v>
      </c>
      <c r="AT232"/>
    </row>
    <row r="233" spans="1:46" x14ac:dyDescent="0.25">
      <c r="A233" t="s">
        <v>902</v>
      </c>
      <c r="B233" t="s">
        <v>394</v>
      </c>
      <c r="C233" t="s">
        <v>713</v>
      </c>
      <c r="D233" t="s">
        <v>822</v>
      </c>
      <c r="E233" s="31">
        <v>47.706521739130437</v>
      </c>
      <c r="F233" s="31">
        <v>179.70380434782612</v>
      </c>
      <c r="G233" s="31">
        <v>0.10326086956521739</v>
      </c>
      <c r="H233" s="36">
        <v>5.7461704798052345E-4</v>
      </c>
      <c r="I233" s="31">
        <v>27.283695652173918</v>
      </c>
      <c r="J233" s="31">
        <v>0</v>
      </c>
      <c r="K233" s="36">
        <v>0</v>
      </c>
      <c r="L233" s="31">
        <v>17.8054347826087</v>
      </c>
      <c r="M233" s="31">
        <v>0</v>
      </c>
      <c r="N233" s="36">
        <v>0</v>
      </c>
      <c r="O233" s="31">
        <v>3.8260869565217392</v>
      </c>
      <c r="P233" s="31">
        <v>0</v>
      </c>
      <c r="Q233" s="36">
        <v>0</v>
      </c>
      <c r="R233" s="31">
        <v>5.6521739130434785</v>
      </c>
      <c r="S233" s="31">
        <v>0</v>
      </c>
      <c r="T233" s="36">
        <v>0</v>
      </c>
      <c r="U233" s="31">
        <v>47.685543478260875</v>
      </c>
      <c r="V233" s="31">
        <v>0</v>
      </c>
      <c r="W233" s="36">
        <v>0</v>
      </c>
      <c r="X233" s="31">
        <v>8.4017391304347822</v>
      </c>
      <c r="Y233" s="31">
        <v>0.10326086956521739</v>
      </c>
      <c r="Z233" s="36">
        <v>1.2290416062926931E-2</v>
      </c>
      <c r="AA233" s="31">
        <v>95.563043478260866</v>
      </c>
      <c r="AB233" s="31">
        <v>0</v>
      </c>
      <c r="AC233" s="36">
        <v>0</v>
      </c>
      <c r="AD233" s="31">
        <v>0.76978260869565229</v>
      </c>
      <c r="AE233" s="31">
        <v>0</v>
      </c>
      <c r="AF233" s="36">
        <v>0</v>
      </c>
      <c r="AG233" s="31">
        <v>0</v>
      </c>
      <c r="AH233" s="31">
        <v>0</v>
      </c>
      <c r="AI233" s="36" t="s">
        <v>1054</v>
      </c>
      <c r="AJ233" t="s">
        <v>81</v>
      </c>
      <c r="AK233" s="37">
        <v>4</v>
      </c>
      <c r="AT233"/>
    </row>
    <row r="234" spans="1:46" x14ac:dyDescent="0.25">
      <c r="A234" t="s">
        <v>902</v>
      </c>
      <c r="B234" t="s">
        <v>486</v>
      </c>
      <c r="C234" t="s">
        <v>741</v>
      </c>
      <c r="D234" t="s">
        <v>781</v>
      </c>
      <c r="E234" s="31">
        <v>103.58695652173913</v>
      </c>
      <c r="F234" s="31">
        <v>352.66717391304348</v>
      </c>
      <c r="G234" s="31">
        <v>0.12228260869565216</v>
      </c>
      <c r="H234" s="36">
        <v>3.4673657697952676E-4</v>
      </c>
      <c r="I234" s="31">
        <v>55.86423913043479</v>
      </c>
      <c r="J234" s="31">
        <v>1.0869565217391304E-2</v>
      </c>
      <c r="K234" s="36">
        <v>1.9457107778757116E-4</v>
      </c>
      <c r="L234" s="31">
        <v>28.996739130434786</v>
      </c>
      <c r="M234" s="31">
        <v>1.0869565217391304E-2</v>
      </c>
      <c r="N234" s="36">
        <v>3.7485474378678258E-4</v>
      </c>
      <c r="O234" s="31">
        <v>21.128369565217394</v>
      </c>
      <c r="P234" s="31">
        <v>0</v>
      </c>
      <c r="Q234" s="36">
        <v>0</v>
      </c>
      <c r="R234" s="31">
        <v>5.7391304347826084</v>
      </c>
      <c r="S234" s="31">
        <v>0</v>
      </c>
      <c r="T234" s="36">
        <v>0</v>
      </c>
      <c r="U234" s="31">
        <v>89.995000000000005</v>
      </c>
      <c r="V234" s="31">
        <v>0</v>
      </c>
      <c r="W234" s="36">
        <v>0</v>
      </c>
      <c r="X234" s="31">
        <v>6.5108695652173898</v>
      </c>
      <c r="Y234" s="31">
        <v>0.11141304347826086</v>
      </c>
      <c r="Z234" s="36">
        <v>1.7111853088480806E-2</v>
      </c>
      <c r="AA234" s="31">
        <v>173.53434782608693</v>
      </c>
      <c r="AB234" s="31">
        <v>0</v>
      </c>
      <c r="AC234" s="36">
        <v>0</v>
      </c>
      <c r="AD234" s="31">
        <v>26.762717391304367</v>
      </c>
      <c r="AE234" s="31">
        <v>0</v>
      </c>
      <c r="AF234" s="36">
        <v>0</v>
      </c>
      <c r="AG234" s="31">
        <v>0</v>
      </c>
      <c r="AH234" s="31">
        <v>0</v>
      </c>
      <c r="AI234" s="36" t="s">
        <v>1054</v>
      </c>
      <c r="AJ234" t="s">
        <v>174</v>
      </c>
      <c r="AK234" s="37">
        <v>4</v>
      </c>
      <c r="AT234"/>
    </row>
    <row r="235" spans="1:46" x14ac:dyDescent="0.25">
      <c r="A235" t="s">
        <v>902</v>
      </c>
      <c r="B235" t="s">
        <v>478</v>
      </c>
      <c r="C235" t="s">
        <v>674</v>
      </c>
      <c r="D235" t="s">
        <v>852</v>
      </c>
      <c r="E235" s="31">
        <v>91.858695652173907</v>
      </c>
      <c r="F235" s="31">
        <v>330.24706521739131</v>
      </c>
      <c r="G235" s="31">
        <v>9.7826086956521729E-2</v>
      </c>
      <c r="H235" s="36">
        <v>2.9622091234066193E-4</v>
      </c>
      <c r="I235" s="31">
        <v>43.50739130434782</v>
      </c>
      <c r="J235" s="31">
        <v>8.6956521739130432E-2</v>
      </c>
      <c r="K235" s="36">
        <v>1.998660897198877E-3</v>
      </c>
      <c r="L235" s="31">
        <v>28.923152173913042</v>
      </c>
      <c r="M235" s="31">
        <v>8.6956521739130432E-2</v>
      </c>
      <c r="N235" s="36">
        <v>3.006467663561236E-3</v>
      </c>
      <c r="O235" s="31">
        <v>9.5407608695652169</v>
      </c>
      <c r="P235" s="31">
        <v>0</v>
      </c>
      <c r="Q235" s="36">
        <v>0</v>
      </c>
      <c r="R235" s="31">
        <v>5.0434782608695654</v>
      </c>
      <c r="S235" s="31">
        <v>0</v>
      </c>
      <c r="T235" s="36">
        <v>0</v>
      </c>
      <c r="U235" s="31">
        <v>96.365000000000038</v>
      </c>
      <c r="V235" s="31">
        <v>0</v>
      </c>
      <c r="W235" s="36">
        <v>0</v>
      </c>
      <c r="X235" s="31">
        <v>16.840217391304346</v>
      </c>
      <c r="Y235" s="31">
        <v>1.0869565217391304E-2</v>
      </c>
      <c r="Z235" s="36">
        <v>6.4545278512876791E-4</v>
      </c>
      <c r="AA235" s="31">
        <v>142.73336956521734</v>
      </c>
      <c r="AB235" s="31">
        <v>0</v>
      </c>
      <c r="AC235" s="36">
        <v>0</v>
      </c>
      <c r="AD235" s="31">
        <v>30.801086956521747</v>
      </c>
      <c r="AE235" s="31">
        <v>0</v>
      </c>
      <c r="AF235" s="36">
        <v>0</v>
      </c>
      <c r="AG235" s="31">
        <v>0</v>
      </c>
      <c r="AH235" s="31">
        <v>0</v>
      </c>
      <c r="AI235" s="36" t="s">
        <v>1054</v>
      </c>
      <c r="AJ235" t="s">
        <v>166</v>
      </c>
      <c r="AK235" s="37">
        <v>4</v>
      </c>
      <c r="AT235"/>
    </row>
    <row r="236" spans="1:46" x14ac:dyDescent="0.25">
      <c r="A236" t="s">
        <v>902</v>
      </c>
      <c r="B236" t="s">
        <v>472</v>
      </c>
      <c r="C236" t="s">
        <v>715</v>
      </c>
      <c r="D236" t="s">
        <v>791</v>
      </c>
      <c r="E236" s="31">
        <v>95.489130434782609</v>
      </c>
      <c r="F236" s="31">
        <v>332.99760869565216</v>
      </c>
      <c r="G236" s="31">
        <v>0.15760869565217392</v>
      </c>
      <c r="H236" s="36">
        <v>4.7330278517472059E-4</v>
      </c>
      <c r="I236" s="31">
        <v>58.241630434782607</v>
      </c>
      <c r="J236" s="31">
        <v>5.434782608695652E-2</v>
      </c>
      <c r="K236" s="36">
        <v>9.3314396731756567E-4</v>
      </c>
      <c r="L236" s="31">
        <v>36.502499999999998</v>
      </c>
      <c r="M236" s="31">
        <v>5.434782608695652E-2</v>
      </c>
      <c r="N236" s="36">
        <v>1.4888795585769885E-3</v>
      </c>
      <c r="O236" s="31">
        <v>16</v>
      </c>
      <c r="P236" s="31">
        <v>0</v>
      </c>
      <c r="Q236" s="36">
        <v>0</v>
      </c>
      <c r="R236" s="31">
        <v>5.7391304347826084</v>
      </c>
      <c r="S236" s="31">
        <v>0</v>
      </c>
      <c r="T236" s="36">
        <v>0</v>
      </c>
      <c r="U236" s="31">
        <v>68.140434782608708</v>
      </c>
      <c r="V236" s="31">
        <v>0</v>
      </c>
      <c r="W236" s="36">
        <v>0</v>
      </c>
      <c r="X236" s="31">
        <v>16.77304347826087</v>
      </c>
      <c r="Y236" s="31">
        <v>0.10326086956521739</v>
      </c>
      <c r="Z236" s="36">
        <v>6.1563585463217376E-3</v>
      </c>
      <c r="AA236" s="31">
        <v>186.50141304347824</v>
      </c>
      <c r="AB236" s="31">
        <v>0</v>
      </c>
      <c r="AC236" s="36">
        <v>0</v>
      </c>
      <c r="AD236" s="31">
        <v>3.3410869565217385</v>
      </c>
      <c r="AE236" s="31">
        <v>0</v>
      </c>
      <c r="AF236" s="36">
        <v>0</v>
      </c>
      <c r="AG236" s="31">
        <v>0</v>
      </c>
      <c r="AH236" s="31">
        <v>0</v>
      </c>
      <c r="AI236" s="36" t="s">
        <v>1054</v>
      </c>
      <c r="AJ236" t="s">
        <v>160</v>
      </c>
      <c r="AK236" s="37">
        <v>4</v>
      </c>
      <c r="AT236"/>
    </row>
    <row r="237" spans="1:46" x14ac:dyDescent="0.25">
      <c r="A237" t="s">
        <v>902</v>
      </c>
      <c r="B237" t="s">
        <v>322</v>
      </c>
      <c r="C237" t="s">
        <v>619</v>
      </c>
      <c r="D237" t="s">
        <v>827</v>
      </c>
      <c r="E237" s="31">
        <v>73.586956521739125</v>
      </c>
      <c r="F237" s="31">
        <v>311.32347826086965</v>
      </c>
      <c r="G237" s="31">
        <v>13.959021739130435</v>
      </c>
      <c r="H237" s="36">
        <v>4.4837677572886571E-2</v>
      </c>
      <c r="I237" s="31">
        <v>50.753586956521744</v>
      </c>
      <c r="J237" s="31">
        <v>6.1231521739130423</v>
      </c>
      <c r="K237" s="36">
        <v>0.12064471776464714</v>
      </c>
      <c r="L237" s="31">
        <v>41.756195652173915</v>
      </c>
      <c r="M237" s="31">
        <v>6.1231521739130423</v>
      </c>
      <c r="N237" s="36">
        <v>0.14664056622682911</v>
      </c>
      <c r="O237" s="31">
        <v>3.1263043478260863</v>
      </c>
      <c r="P237" s="31">
        <v>0</v>
      </c>
      <c r="Q237" s="36">
        <v>0</v>
      </c>
      <c r="R237" s="31">
        <v>5.8710869565217401</v>
      </c>
      <c r="S237" s="31">
        <v>0</v>
      </c>
      <c r="T237" s="36">
        <v>0</v>
      </c>
      <c r="U237" s="31">
        <v>68.251195652173962</v>
      </c>
      <c r="V237" s="31">
        <v>4.5079347826086948</v>
      </c>
      <c r="W237" s="36">
        <v>6.6049169388655335E-2</v>
      </c>
      <c r="X237" s="31">
        <v>20.122826086956529</v>
      </c>
      <c r="Y237" s="31">
        <v>0.17391304347826086</v>
      </c>
      <c r="Z237" s="36">
        <v>8.6425754874952694E-3</v>
      </c>
      <c r="AA237" s="31">
        <v>169.79021739130437</v>
      </c>
      <c r="AB237" s="31">
        <v>3.1540217391304348</v>
      </c>
      <c r="AC237" s="36">
        <v>1.8575992113029505E-2</v>
      </c>
      <c r="AD237" s="31">
        <v>2.405652173913043</v>
      </c>
      <c r="AE237" s="31">
        <v>0</v>
      </c>
      <c r="AF237" s="36">
        <v>0</v>
      </c>
      <c r="AG237" s="31">
        <v>0</v>
      </c>
      <c r="AH237" s="31">
        <v>0</v>
      </c>
      <c r="AI237" s="36" t="s">
        <v>1054</v>
      </c>
      <c r="AJ237" t="s">
        <v>9</v>
      </c>
      <c r="AK237" s="37">
        <v>4</v>
      </c>
      <c r="AT237"/>
    </row>
    <row r="238" spans="1:46" x14ac:dyDescent="0.25">
      <c r="A238" t="s">
        <v>902</v>
      </c>
      <c r="B238" t="s">
        <v>409</v>
      </c>
      <c r="C238" t="s">
        <v>683</v>
      </c>
      <c r="D238" t="s">
        <v>779</v>
      </c>
      <c r="E238" s="31">
        <v>102.48913043478261</v>
      </c>
      <c r="F238" s="31">
        <v>359.29054347826082</v>
      </c>
      <c r="G238" s="31">
        <v>12.980760869565218</v>
      </c>
      <c r="H238" s="36">
        <v>3.6128868697460251E-2</v>
      </c>
      <c r="I238" s="31">
        <v>52.656630434782606</v>
      </c>
      <c r="J238" s="31">
        <v>0.15217391304347827</v>
      </c>
      <c r="K238" s="36">
        <v>2.8899288045396657E-3</v>
      </c>
      <c r="L238" s="31">
        <v>21.309673913043472</v>
      </c>
      <c r="M238" s="31">
        <v>0.15217391304347827</v>
      </c>
      <c r="N238" s="36">
        <v>7.1410718748884236E-3</v>
      </c>
      <c r="O238" s="31">
        <v>25.868695652173916</v>
      </c>
      <c r="P238" s="31">
        <v>0</v>
      </c>
      <c r="Q238" s="36">
        <v>0</v>
      </c>
      <c r="R238" s="31">
        <v>5.4782608695652177</v>
      </c>
      <c r="S238" s="31">
        <v>0</v>
      </c>
      <c r="T238" s="36">
        <v>0</v>
      </c>
      <c r="U238" s="31">
        <v>108.66652173913043</v>
      </c>
      <c r="V238" s="31">
        <v>11.194347826086958</v>
      </c>
      <c r="W238" s="36">
        <v>0.10301560818299306</v>
      </c>
      <c r="X238" s="31">
        <v>6.3886956521739116</v>
      </c>
      <c r="Y238" s="31">
        <v>7.6086956521739135E-2</v>
      </c>
      <c r="Z238" s="36">
        <v>1.1909622975364098E-2</v>
      </c>
      <c r="AA238" s="31">
        <v>180.11500000000001</v>
      </c>
      <c r="AB238" s="31">
        <v>1.5581521739130435</v>
      </c>
      <c r="AC238" s="36">
        <v>8.6508740188937262E-3</v>
      </c>
      <c r="AD238" s="31">
        <v>11.463695652173909</v>
      </c>
      <c r="AE238" s="31">
        <v>0</v>
      </c>
      <c r="AF238" s="36">
        <v>0</v>
      </c>
      <c r="AG238" s="31">
        <v>0</v>
      </c>
      <c r="AH238" s="31">
        <v>0</v>
      </c>
      <c r="AI238" s="36" t="s">
        <v>1054</v>
      </c>
      <c r="AJ238" t="s">
        <v>97</v>
      </c>
      <c r="AK238" s="37">
        <v>4</v>
      </c>
      <c r="AT238"/>
    </row>
    <row r="239" spans="1:46" x14ac:dyDescent="0.25">
      <c r="A239" t="s">
        <v>902</v>
      </c>
      <c r="B239" t="s">
        <v>496</v>
      </c>
      <c r="C239" t="s">
        <v>745</v>
      </c>
      <c r="D239" t="s">
        <v>808</v>
      </c>
      <c r="E239" s="31">
        <v>75.967391304347828</v>
      </c>
      <c r="F239" s="31">
        <v>264.87576086956523</v>
      </c>
      <c r="G239" s="31">
        <v>0.1358695652173913</v>
      </c>
      <c r="H239" s="36">
        <v>5.1295582793737995E-4</v>
      </c>
      <c r="I239" s="31">
        <v>30.384021739130436</v>
      </c>
      <c r="J239" s="31">
        <v>0</v>
      </c>
      <c r="K239" s="36">
        <v>0</v>
      </c>
      <c r="L239" s="31">
        <v>13.052608695652173</v>
      </c>
      <c r="M239" s="31">
        <v>0</v>
      </c>
      <c r="N239" s="36">
        <v>0</v>
      </c>
      <c r="O239" s="31">
        <v>11.787934782608696</v>
      </c>
      <c r="P239" s="31">
        <v>0</v>
      </c>
      <c r="Q239" s="36">
        <v>0</v>
      </c>
      <c r="R239" s="31">
        <v>5.5434782608695654</v>
      </c>
      <c r="S239" s="31">
        <v>0</v>
      </c>
      <c r="T239" s="36">
        <v>0</v>
      </c>
      <c r="U239" s="31">
        <v>70.468260869565214</v>
      </c>
      <c r="V239" s="31">
        <v>0</v>
      </c>
      <c r="W239" s="36">
        <v>0</v>
      </c>
      <c r="X239" s="31">
        <v>9.5843478260869546</v>
      </c>
      <c r="Y239" s="31">
        <v>0.1358695652173913</v>
      </c>
      <c r="Z239" s="36">
        <v>1.417619306840864E-2</v>
      </c>
      <c r="AA239" s="31">
        <v>121.89021739130436</v>
      </c>
      <c r="AB239" s="31">
        <v>0</v>
      </c>
      <c r="AC239" s="36">
        <v>0</v>
      </c>
      <c r="AD239" s="31">
        <v>32.548913043478272</v>
      </c>
      <c r="AE239" s="31">
        <v>0</v>
      </c>
      <c r="AF239" s="36">
        <v>0</v>
      </c>
      <c r="AG239" s="31">
        <v>0</v>
      </c>
      <c r="AH239" s="31">
        <v>0</v>
      </c>
      <c r="AI239" s="36" t="s">
        <v>1054</v>
      </c>
      <c r="AJ239" t="s">
        <v>185</v>
      </c>
      <c r="AK239" s="37">
        <v>4</v>
      </c>
      <c r="AT239"/>
    </row>
    <row r="240" spans="1:46" x14ac:dyDescent="0.25">
      <c r="A240" t="s">
        <v>902</v>
      </c>
      <c r="B240" t="s">
        <v>357</v>
      </c>
      <c r="C240" t="s">
        <v>683</v>
      </c>
      <c r="D240" t="s">
        <v>779</v>
      </c>
      <c r="E240" s="31">
        <v>108.73913043478261</v>
      </c>
      <c r="F240" s="31">
        <v>325.30184782608688</v>
      </c>
      <c r="G240" s="31">
        <v>0.21739130434782608</v>
      </c>
      <c r="H240" s="36">
        <v>6.6827565167735528E-4</v>
      </c>
      <c r="I240" s="31">
        <v>40.361086956521746</v>
      </c>
      <c r="J240" s="31">
        <v>0.17391304347826086</v>
      </c>
      <c r="K240" s="36">
        <v>4.3089286387555806E-3</v>
      </c>
      <c r="L240" s="31">
        <v>22.006413043478268</v>
      </c>
      <c r="M240" s="31">
        <v>0.17391304347826086</v>
      </c>
      <c r="N240" s="36">
        <v>7.9028346480028034E-3</v>
      </c>
      <c r="O240" s="31">
        <v>12.615543478260872</v>
      </c>
      <c r="P240" s="31">
        <v>0</v>
      </c>
      <c r="Q240" s="36">
        <v>0</v>
      </c>
      <c r="R240" s="31">
        <v>5.7391304347826084</v>
      </c>
      <c r="S240" s="31">
        <v>0</v>
      </c>
      <c r="T240" s="36">
        <v>0</v>
      </c>
      <c r="U240" s="31">
        <v>83.572391304347789</v>
      </c>
      <c r="V240" s="31">
        <v>0</v>
      </c>
      <c r="W240" s="36">
        <v>0</v>
      </c>
      <c r="X240" s="31">
        <v>22.970978260869565</v>
      </c>
      <c r="Y240" s="31">
        <v>4.3478260869565216E-2</v>
      </c>
      <c r="Z240" s="36">
        <v>1.8927474649013641E-3</v>
      </c>
      <c r="AA240" s="31">
        <v>177.0536956521739</v>
      </c>
      <c r="AB240" s="31">
        <v>0</v>
      </c>
      <c r="AC240" s="36">
        <v>0</v>
      </c>
      <c r="AD240" s="31">
        <v>1.3436956521739132</v>
      </c>
      <c r="AE240" s="31">
        <v>0</v>
      </c>
      <c r="AF240" s="36">
        <v>0</v>
      </c>
      <c r="AG240" s="31">
        <v>0</v>
      </c>
      <c r="AH240" s="31">
        <v>0</v>
      </c>
      <c r="AI240" s="36" t="s">
        <v>1054</v>
      </c>
      <c r="AJ240" t="s">
        <v>44</v>
      </c>
      <c r="AK240" s="37">
        <v>4</v>
      </c>
      <c r="AT240"/>
    </row>
    <row r="241" spans="1:46" x14ac:dyDescent="0.25">
      <c r="A241" t="s">
        <v>902</v>
      </c>
      <c r="B241" t="s">
        <v>353</v>
      </c>
      <c r="C241" t="s">
        <v>703</v>
      </c>
      <c r="D241" t="s">
        <v>800</v>
      </c>
      <c r="E241" s="31">
        <v>123.68478260869566</v>
      </c>
      <c r="F241" s="31">
        <v>433.15228260869554</v>
      </c>
      <c r="G241" s="31">
        <v>0.14130434782608695</v>
      </c>
      <c r="H241" s="36">
        <v>3.2622325565288444E-4</v>
      </c>
      <c r="I241" s="31">
        <v>56.015108695652145</v>
      </c>
      <c r="J241" s="31">
        <v>0</v>
      </c>
      <c r="K241" s="36">
        <v>0</v>
      </c>
      <c r="L241" s="31">
        <v>18.654456521739121</v>
      </c>
      <c r="M241" s="31">
        <v>0</v>
      </c>
      <c r="N241" s="36">
        <v>0</v>
      </c>
      <c r="O241" s="31">
        <v>31.882391304347809</v>
      </c>
      <c r="P241" s="31">
        <v>0</v>
      </c>
      <c r="Q241" s="36">
        <v>0</v>
      </c>
      <c r="R241" s="31">
        <v>5.4782608695652177</v>
      </c>
      <c r="S241" s="31">
        <v>0</v>
      </c>
      <c r="T241" s="36">
        <v>0</v>
      </c>
      <c r="U241" s="31">
        <v>147.07532608695641</v>
      </c>
      <c r="V241" s="31">
        <v>0</v>
      </c>
      <c r="W241" s="36">
        <v>0</v>
      </c>
      <c r="X241" s="31">
        <v>3.1383695652173915</v>
      </c>
      <c r="Y241" s="31">
        <v>0.14130434782608695</v>
      </c>
      <c r="Z241" s="36">
        <v>4.5024763619990991E-2</v>
      </c>
      <c r="AA241" s="31">
        <v>219.52923913043477</v>
      </c>
      <c r="AB241" s="31">
        <v>0</v>
      </c>
      <c r="AC241" s="36">
        <v>0</v>
      </c>
      <c r="AD241" s="31">
        <v>7.3942391304347845</v>
      </c>
      <c r="AE241" s="31">
        <v>0</v>
      </c>
      <c r="AF241" s="36">
        <v>0</v>
      </c>
      <c r="AG241" s="31">
        <v>0</v>
      </c>
      <c r="AH241" s="31">
        <v>0</v>
      </c>
      <c r="AI241" s="36" t="s">
        <v>1054</v>
      </c>
      <c r="AJ241" t="s">
        <v>40</v>
      </c>
      <c r="AK241" s="37">
        <v>4</v>
      </c>
      <c r="AT241"/>
    </row>
    <row r="242" spans="1:46" x14ac:dyDescent="0.25">
      <c r="A242" t="s">
        <v>902</v>
      </c>
      <c r="B242" t="s">
        <v>461</v>
      </c>
      <c r="C242" t="s">
        <v>734</v>
      </c>
      <c r="D242" t="s">
        <v>799</v>
      </c>
      <c r="E242" s="31">
        <v>60.771739130434781</v>
      </c>
      <c r="F242" s="31">
        <v>204.89880434782609</v>
      </c>
      <c r="G242" s="31">
        <v>0.15489130434782608</v>
      </c>
      <c r="H242" s="36">
        <v>7.5594049872975474E-4</v>
      </c>
      <c r="I242" s="31">
        <v>21.317717391304349</v>
      </c>
      <c r="J242" s="31">
        <v>0</v>
      </c>
      <c r="K242" s="36">
        <v>0</v>
      </c>
      <c r="L242" s="31">
        <v>8.3611956521739152</v>
      </c>
      <c r="M242" s="31">
        <v>0</v>
      </c>
      <c r="N242" s="36">
        <v>0</v>
      </c>
      <c r="O242" s="31">
        <v>7.9565217391304346</v>
      </c>
      <c r="P242" s="31">
        <v>0</v>
      </c>
      <c r="Q242" s="36">
        <v>0</v>
      </c>
      <c r="R242" s="31">
        <v>5</v>
      </c>
      <c r="S242" s="31">
        <v>0</v>
      </c>
      <c r="T242" s="36">
        <v>0</v>
      </c>
      <c r="U242" s="31">
        <v>65.88239130434782</v>
      </c>
      <c r="V242" s="31">
        <v>0</v>
      </c>
      <c r="W242" s="36">
        <v>0</v>
      </c>
      <c r="X242" s="31">
        <v>6.3735869565217396</v>
      </c>
      <c r="Y242" s="31">
        <v>0.15489130434782608</v>
      </c>
      <c r="Z242" s="36">
        <v>2.4302061838088578E-2</v>
      </c>
      <c r="AA242" s="31">
        <v>98.916630434782633</v>
      </c>
      <c r="AB242" s="31">
        <v>0</v>
      </c>
      <c r="AC242" s="36">
        <v>0</v>
      </c>
      <c r="AD242" s="31">
        <v>12.408478260869554</v>
      </c>
      <c r="AE242" s="31">
        <v>0</v>
      </c>
      <c r="AF242" s="36">
        <v>0</v>
      </c>
      <c r="AG242" s="31">
        <v>0</v>
      </c>
      <c r="AH242" s="31">
        <v>0</v>
      </c>
      <c r="AI242" s="36" t="s">
        <v>1054</v>
      </c>
      <c r="AJ242" t="s">
        <v>149</v>
      </c>
      <c r="AK242" s="37">
        <v>4</v>
      </c>
      <c r="AT242"/>
    </row>
    <row r="243" spans="1:46" x14ac:dyDescent="0.25">
      <c r="A243" t="s">
        <v>902</v>
      </c>
      <c r="B243" t="s">
        <v>359</v>
      </c>
      <c r="C243" t="s">
        <v>709</v>
      </c>
      <c r="D243" t="s">
        <v>841</v>
      </c>
      <c r="E243" s="31">
        <v>102.94565217391305</v>
      </c>
      <c r="F243" s="31">
        <v>343.39239130434777</v>
      </c>
      <c r="G243" s="31">
        <v>0.19565217391304346</v>
      </c>
      <c r="H243" s="36">
        <v>5.6976269383801647E-4</v>
      </c>
      <c r="I243" s="31">
        <v>47.447934782608698</v>
      </c>
      <c r="J243" s="31">
        <v>0.13043478260869565</v>
      </c>
      <c r="K243" s="36">
        <v>2.749008638759647E-3</v>
      </c>
      <c r="L243" s="31">
        <v>25.570108695652177</v>
      </c>
      <c r="M243" s="31">
        <v>0.13043478260869565</v>
      </c>
      <c r="N243" s="36">
        <v>5.1010648472868706E-3</v>
      </c>
      <c r="O243" s="31">
        <v>16.138695652173912</v>
      </c>
      <c r="P243" s="31">
        <v>0</v>
      </c>
      <c r="Q243" s="36">
        <v>0</v>
      </c>
      <c r="R243" s="31">
        <v>5.7391304347826084</v>
      </c>
      <c r="S243" s="31">
        <v>0</v>
      </c>
      <c r="T243" s="36">
        <v>0</v>
      </c>
      <c r="U243" s="31">
        <v>104.65195652173912</v>
      </c>
      <c r="V243" s="31">
        <v>0</v>
      </c>
      <c r="W243" s="36">
        <v>0</v>
      </c>
      <c r="X243" s="31">
        <v>20.677826086956522</v>
      </c>
      <c r="Y243" s="31">
        <v>6.5217391304347824E-2</v>
      </c>
      <c r="Z243" s="36">
        <v>3.1539771652053239E-3</v>
      </c>
      <c r="AA243" s="31">
        <v>159.23576086956521</v>
      </c>
      <c r="AB243" s="31">
        <v>0</v>
      </c>
      <c r="AC243" s="36">
        <v>0</v>
      </c>
      <c r="AD243" s="31">
        <v>11.378913043478262</v>
      </c>
      <c r="AE243" s="31">
        <v>0</v>
      </c>
      <c r="AF243" s="36">
        <v>0</v>
      </c>
      <c r="AG243" s="31">
        <v>0</v>
      </c>
      <c r="AH243" s="31">
        <v>0</v>
      </c>
      <c r="AI243" s="36" t="s">
        <v>1054</v>
      </c>
      <c r="AJ243" t="s">
        <v>46</v>
      </c>
      <c r="AK243" s="37">
        <v>4</v>
      </c>
      <c r="AT243"/>
    </row>
    <row r="244" spans="1:46" x14ac:dyDescent="0.25">
      <c r="A244" t="s">
        <v>902</v>
      </c>
      <c r="B244" t="s">
        <v>477</v>
      </c>
      <c r="C244" t="s">
        <v>739</v>
      </c>
      <c r="D244" t="s">
        <v>845</v>
      </c>
      <c r="E244" s="31">
        <v>80.847826086956516</v>
      </c>
      <c r="F244" s="31">
        <v>263.50554347826085</v>
      </c>
      <c r="G244" s="31">
        <v>0.13043478260869565</v>
      </c>
      <c r="H244" s="36">
        <v>4.949982489436944E-4</v>
      </c>
      <c r="I244" s="31">
        <v>53.024999999999999</v>
      </c>
      <c r="J244" s="31">
        <v>5.434782608695652E-2</v>
      </c>
      <c r="K244" s="36">
        <v>1.0249472152184162E-3</v>
      </c>
      <c r="L244" s="31">
        <v>33.720652173913045</v>
      </c>
      <c r="M244" s="31">
        <v>5.434782608695652E-2</v>
      </c>
      <c r="N244" s="36">
        <v>1.611707442864971E-3</v>
      </c>
      <c r="O244" s="31">
        <v>14.630434782608695</v>
      </c>
      <c r="P244" s="31">
        <v>0</v>
      </c>
      <c r="Q244" s="36">
        <v>0</v>
      </c>
      <c r="R244" s="31">
        <v>4.6739130434782608</v>
      </c>
      <c r="S244" s="31">
        <v>0</v>
      </c>
      <c r="T244" s="36">
        <v>0</v>
      </c>
      <c r="U244" s="31">
        <v>64.967717391304333</v>
      </c>
      <c r="V244" s="31">
        <v>0</v>
      </c>
      <c r="W244" s="36">
        <v>0</v>
      </c>
      <c r="X244" s="31">
        <v>7.6086956521739135E-2</v>
      </c>
      <c r="Y244" s="31">
        <v>7.6086956521739135E-2</v>
      </c>
      <c r="Z244" s="36">
        <v>1</v>
      </c>
      <c r="AA244" s="31">
        <v>139.94500000000002</v>
      </c>
      <c r="AB244" s="31">
        <v>0</v>
      </c>
      <c r="AC244" s="36">
        <v>0</v>
      </c>
      <c r="AD244" s="31">
        <v>5.491739130434782</v>
      </c>
      <c r="AE244" s="31">
        <v>0</v>
      </c>
      <c r="AF244" s="36">
        <v>0</v>
      </c>
      <c r="AG244" s="31">
        <v>0</v>
      </c>
      <c r="AH244" s="31">
        <v>0</v>
      </c>
      <c r="AI244" s="36" t="s">
        <v>1054</v>
      </c>
      <c r="AJ244" t="s">
        <v>165</v>
      </c>
      <c r="AK244" s="37">
        <v>4</v>
      </c>
      <c r="AT244"/>
    </row>
    <row r="245" spans="1:46" x14ac:dyDescent="0.25">
      <c r="A245" t="s">
        <v>902</v>
      </c>
      <c r="B245" t="s">
        <v>470</v>
      </c>
      <c r="C245" t="s">
        <v>737</v>
      </c>
      <c r="D245" t="s">
        <v>780</v>
      </c>
      <c r="E245" s="31">
        <v>81.380434782608702</v>
      </c>
      <c r="F245" s="31">
        <v>251.28684782608687</v>
      </c>
      <c r="G245" s="31">
        <v>0.14130434782608695</v>
      </c>
      <c r="H245" s="36">
        <v>5.6232289532272804E-4</v>
      </c>
      <c r="I245" s="31">
        <v>53.439130434782598</v>
      </c>
      <c r="J245" s="31">
        <v>0</v>
      </c>
      <c r="K245" s="36">
        <v>0</v>
      </c>
      <c r="L245" s="31">
        <v>26.8861956521739</v>
      </c>
      <c r="M245" s="31">
        <v>0</v>
      </c>
      <c r="N245" s="36">
        <v>0</v>
      </c>
      <c r="O245" s="31">
        <v>20.813804347826089</v>
      </c>
      <c r="P245" s="31">
        <v>0</v>
      </c>
      <c r="Q245" s="36">
        <v>0</v>
      </c>
      <c r="R245" s="31">
        <v>5.7391304347826084</v>
      </c>
      <c r="S245" s="31">
        <v>0</v>
      </c>
      <c r="T245" s="36">
        <v>0</v>
      </c>
      <c r="U245" s="31">
        <v>71.427282608695648</v>
      </c>
      <c r="V245" s="31">
        <v>0</v>
      </c>
      <c r="W245" s="36">
        <v>0</v>
      </c>
      <c r="X245" s="31">
        <v>0.14130434782608695</v>
      </c>
      <c r="Y245" s="31">
        <v>0.14130434782608695</v>
      </c>
      <c r="Z245" s="36">
        <v>1</v>
      </c>
      <c r="AA245" s="31">
        <v>124.66293478260863</v>
      </c>
      <c r="AB245" s="31">
        <v>0</v>
      </c>
      <c r="AC245" s="36">
        <v>0</v>
      </c>
      <c r="AD245" s="31">
        <v>1.6161956521739127</v>
      </c>
      <c r="AE245" s="31">
        <v>0</v>
      </c>
      <c r="AF245" s="36">
        <v>0</v>
      </c>
      <c r="AG245" s="31">
        <v>0</v>
      </c>
      <c r="AH245" s="31">
        <v>0</v>
      </c>
      <c r="AI245" s="36" t="s">
        <v>1054</v>
      </c>
      <c r="AJ245" t="s">
        <v>158</v>
      </c>
      <c r="AK245" s="37">
        <v>4</v>
      </c>
      <c r="AT245"/>
    </row>
    <row r="246" spans="1:46" x14ac:dyDescent="0.25">
      <c r="A246" t="s">
        <v>902</v>
      </c>
      <c r="B246" t="s">
        <v>315</v>
      </c>
      <c r="C246" t="s">
        <v>699</v>
      </c>
      <c r="D246" t="s">
        <v>801</v>
      </c>
      <c r="E246" s="31">
        <v>41.336956521739133</v>
      </c>
      <c r="F246" s="31">
        <v>205.36141304347825</v>
      </c>
      <c r="G246" s="31">
        <v>0</v>
      </c>
      <c r="H246" s="36">
        <v>0</v>
      </c>
      <c r="I246" s="31">
        <v>50.70652173913043</v>
      </c>
      <c r="J246" s="31">
        <v>0</v>
      </c>
      <c r="K246" s="36">
        <v>0</v>
      </c>
      <c r="L246" s="31">
        <v>31.967391304347824</v>
      </c>
      <c r="M246" s="31">
        <v>0</v>
      </c>
      <c r="N246" s="36">
        <v>0</v>
      </c>
      <c r="O246" s="31">
        <v>13.956521739130435</v>
      </c>
      <c r="P246" s="31">
        <v>0</v>
      </c>
      <c r="Q246" s="36">
        <v>0</v>
      </c>
      <c r="R246" s="31">
        <v>4.7826086956521738</v>
      </c>
      <c r="S246" s="31">
        <v>0</v>
      </c>
      <c r="T246" s="36">
        <v>0</v>
      </c>
      <c r="U246" s="31">
        <v>67.779891304347828</v>
      </c>
      <c r="V246" s="31">
        <v>0</v>
      </c>
      <c r="W246" s="36">
        <v>0</v>
      </c>
      <c r="X246" s="31">
        <v>0</v>
      </c>
      <c r="Y246" s="31">
        <v>0</v>
      </c>
      <c r="Z246" s="36" t="s">
        <v>1054</v>
      </c>
      <c r="AA246" s="31">
        <v>86.875</v>
      </c>
      <c r="AB246" s="31">
        <v>0</v>
      </c>
      <c r="AC246" s="36">
        <v>0</v>
      </c>
      <c r="AD246" s="31">
        <v>0</v>
      </c>
      <c r="AE246" s="31">
        <v>0</v>
      </c>
      <c r="AF246" s="36" t="s">
        <v>1054</v>
      </c>
      <c r="AG246" s="31">
        <v>0</v>
      </c>
      <c r="AH246" s="31">
        <v>0</v>
      </c>
      <c r="AI246" s="36" t="s">
        <v>1054</v>
      </c>
      <c r="AJ246" t="s">
        <v>2</v>
      </c>
      <c r="AK246" s="37">
        <v>4</v>
      </c>
      <c r="AT246"/>
    </row>
    <row r="247" spans="1:46" x14ac:dyDescent="0.25">
      <c r="A247" t="s">
        <v>902</v>
      </c>
      <c r="B247" t="s">
        <v>375</v>
      </c>
      <c r="C247" t="s">
        <v>678</v>
      </c>
      <c r="D247" t="s">
        <v>816</v>
      </c>
      <c r="E247" s="31">
        <v>75.706521739130437</v>
      </c>
      <c r="F247" s="31">
        <v>212.20000000000005</v>
      </c>
      <c r="G247" s="31">
        <v>0</v>
      </c>
      <c r="H247" s="36">
        <v>0</v>
      </c>
      <c r="I247" s="31">
        <v>14.133260869565216</v>
      </c>
      <c r="J247" s="31">
        <v>0</v>
      </c>
      <c r="K247" s="36">
        <v>0</v>
      </c>
      <c r="L247" s="31">
        <v>8.0623913043478268</v>
      </c>
      <c r="M247" s="31">
        <v>0</v>
      </c>
      <c r="N247" s="36">
        <v>0</v>
      </c>
      <c r="O247" s="31">
        <v>1.5445652173913043</v>
      </c>
      <c r="P247" s="31">
        <v>0</v>
      </c>
      <c r="Q247" s="36">
        <v>0</v>
      </c>
      <c r="R247" s="31">
        <v>4.5263043478260867</v>
      </c>
      <c r="S247" s="31">
        <v>0</v>
      </c>
      <c r="T247" s="36">
        <v>0</v>
      </c>
      <c r="U247" s="31">
        <v>76.894673913043476</v>
      </c>
      <c r="V247" s="31">
        <v>0</v>
      </c>
      <c r="W247" s="36">
        <v>0</v>
      </c>
      <c r="X247" s="31">
        <v>5.5016304347826095</v>
      </c>
      <c r="Y247" s="31">
        <v>0</v>
      </c>
      <c r="Z247" s="36">
        <v>0</v>
      </c>
      <c r="AA247" s="31">
        <v>115.67043478260872</v>
      </c>
      <c r="AB247" s="31">
        <v>0</v>
      </c>
      <c r="AC247" s="36">
        <v>0</v>
      </c>
      <c r="AD247" s="31">
        <v>0</v>
      </c>
      <c r="AE247" s="31">
        <v>0</v>
      </c>
      <c r="AF247" s="36" t="s">
        <v>1054</v>
      </c>
      <c r="AG247" s="31">
        <v>0</v>
      </c>
      <c r="AH247" s="31">
        <v>0</v>
      </c>
      <c r="AI247" s="36" t="s">
        <v>1054</v>
      </c>
      <c r="AJ247" t="s">
        <v>62</v>
      </c>
      <c r="AK247" s="37">
        <v>4</v>
      </c>
      <c r="AT247"/>
    </row>
    <row r="248" spans="1:46" x14ac:dyDescent="0.25">
      <c r="A248" t="s">
        <v>902</v>
      </c>
      <c r="B248" t="s">
        <v>490</v>
      </c>
      <c r="C248" t="s">
        <v>743</v>
      </c>
      <c r="D248" t="s">
        <v>796</v>
      </c>
      <c r="E248" s="31">
        <v>58.706521739130437</v>
      </c>
      <c r="F248" s="31">
        <v>188.63532608695652</v>
      </c>
      <c r="G248" s="31">
        <v>0</v>
      </c>
      <c r="H248" s="36">
        <v>0</v>
      </c>
      <c r="I248" s="31">
        <v>41.018804347826084</v>
      </c>
      <c r="J248" s="31">
        <v>0</v>
      </c>
      <c r="K248" s="36">
        <v>0</v>
      </c>
      <c r="L248" s="31">
        <v>14.438043478260866</v>
      </c>
      <c r="M248" s="31">
        <v>0</v>
      </c>
      <c r="N248" s="36">
        <v>0</v>
      </c>
      <c r="O248" s="31">
        <v>22.754673913043472</v>
      </c>
      <c r="P248" s="31">
        <v>0</v>
      </c>
      <c r="Q248" s="36">
        <v>0</v>
      </c>
      <c r="R248" s="31">
        <v>3.8260869565217392</v>
      </c>
      <c r="S248" s="31">
        <v>0</v>
      </c>
      <c r="T248" s="36">
        <v>0</v>
      </c>
      <c r="U248" s="31">
        <v>31.14032608695652</v>
      </c>
      <c r="V248" s="31">
        <v>0</v>
      </c>
      <c r="W248" s="36">
        <v>0</v>
      </c>
      <c r="X248" s="31">
        <v>6.8419565217391307</v>
      </c>
      <c r="Y248" s="31">
        <v>0</v>
      </c>
      <c r="Z248" s="36">
        <v>0</v>
      </c>
      <c r="AA248" s="31">
        <v>109.63423913043476</v>
      </c>
      <c r="AB248" s="31">
        <v>0</v>
      </c>
      <c r="AC248" s="36">
        <v>0</v>
      </c>
      <c r="AD248" s="31">
        <v>0</v>
      </c>
      <c r="AE248" s="31">
        <v>0</v>
      </c>
      <c r="AF248" s="36" t="s">
        <v>1054</v>
      </c>
      <c r="AG248" s="31">
        <v>0</v>
      </c>
      <c r="AH248" s="31">
        <v>0</v>
      </c>
      <c r="AI248" s="36" t="s">
        <v>1054</v>
      </c>
      <c r="AJ248" t="s">
        <v>178</v>
      </c>
      <c r="AK248" s="37">
        <v>4</v>
      </c>
      <c r="AT248"/>
    </row>
    <row r="249" spans="1:46" x14ac:dyDescent="0.25">
      <c r="A249" t="s">
        <v>902</v>
      </c>
      <c r="B249" t="s">
        <v>503</v>
      </c>
      <c r="C249" t="s">
        <v>748</v>
      </c>
      <c r="D249" t="s">
        <v>801</v>
      </c>
      <c r="E249" s="31">
        <v>85.130434782608702</v>
      </c>
      <c r="F249" s="31">
        <v>283.85152173913031</v>
      </c>
      <c r="G249" s="31">
        <v>1.3043478260869565</v>
      </c>
      <c r="H249" s="36">
        <v>4.5951764432874834E-3</v>
      </c>
      <c r="I249" s="31">
        <v>33.608478260869553</v>
      </c>
      <c r="J249" s="31">
        <v>1.3043478260869565</v>
      </c>
      <c r="K249" s="36">
        <v>3.8810082859526918E-2</v>
      </c>
      <c r="L249" s="31">
        <v>13.354999999999995</v>
      </c>
      <c r="M249" s="31">
        <v>0</v>
      </c>
      <c r="N249" s="36">
        <v>0</v>
      </c>
      <c r="O249" s="31">
        <v>14.949130434782605</v>
      </c>
      <c r="P249" s="31">
        <v>0</v>
      </c>
      <c r="Q249" s="36">
        <v>0</v>
      </c>
      <c r="R249" s="31">
        <v>5.3043478260869561</v>
      </c>
      <c r="S249" s="31">
        <v>1.3043478260869565</v>
      </c>
      <c r="T249" s="36">
        <v>0.24590163934426232</v>
      </c>
      <c r="U249" s="31">
        <v>67.187500000000014</v>
      </c>
      <c r="V249" s="31">
        <v>0</v>
      </c>
      <c r="W249" s="36">
        <v>0</v>
      </c>
      <c r="X249" s="31">
        <v>10.627282608695651</v>
      </c>
      <c r="Y249" s="31">
        <v>0</v>
      </c>
      <c r="Z249" s="36">
        <v>0</v>
      </c>
      <c r="AA249" s="31">
        <v>162.26858695652163</v>
      </c>
      <c r="AB249" s="31">
        <v>0</v>
      </c>
      <c r="AC249" s="36">
        <v>0</v>
      </c>
      <c r="AD249" s="31">
        <v>0</v>
      </c>
      <c r="AE249" s="31">
        <v>0</v>
      </c>
      <c r="AF249" s="36" t="s">
        <v>1054</v>
      </c>
      <c r="AG249" s="31">
        <v>10.159673913043473</v>
      </c>
      <c r="AH249" s="31">
        <v>0</v>
      </c>
      <c r="AI249" s="36">
        <v>0</v>
      </c>
      <c r="AJ249" t="s">
        <v>192</v>
      </c>
      <c r="AK249" s="37">
        <v>4</v>
      </c>
      <c r="AT249"/>
    </row>
    <row r="250" spans="1:46" x14ac:dyDescent="0.25">
      <c r="A250" t="s">
        <v>902</v>
      </c>
      <c r="B250" t="s">
        <v>567</v>
      </c>
      <c r="C250" t="s">
        <v>684</v>
      </c>
      <c r="D250" t="s">
        <v>810</v>
      </c>
      <c r="E250" s="31">
        <v>49</v>
      </c>
      <c r="F250" s="31">
        <v>229.4069565217392</v>
      </c>
      <c r="G250" s="31">
        <v>0</v>
      </c>
      <c r="H250" s="36">
        <v>0</v>
      </c>
      <c r="I250" s="31">
        <v>74.828913043478281</v>
      </c>
      <c r="J250" s="31">
        <v>0</v>
      </c>
      <c r="K250" s="36">
        <v>0</v>
      </c>
      <c r="L250" s="31">
        <v>50.621304347826097</v>
      </c>
      <c r="M250" s="31">
        <v>0</v>
      </c>
      <c r="N250" s="36">
        <v>0</v>
      </c>
      <c r="O250" s="31">
        <v>13.779347826086957</v>
      </c>
      <c r="P250" s="31">
        <v>0</v>
      </c>
      <c r="Q250" s="36">
        <v>0</v>
      </c>
      <c r="R250" s="31">
        <v>10.428260869565218</v>
      </c>
      <c r="S250" s="31">
        <v>0</v>
      </c>
      <c r="T250" s="36">
        <v>0</v>
      </c>
      <c r="U250" s="31">
        <v>39.464673913043498</v>
      </c>
      <c r="V250" s="31">
        <v>0</v>
      </c>
      <c r="W250" s="36">
        <v>0</v>
      </c>
      <c r="X250" s="31">
        <v>8.9473913043478266</v>
      </c>
      <c r="Y250" s="31">
        <v>0</v>
      </c>
      <c r="Z250" s="36">
        <v>0</v>
      </c>
      <c r="AA250" s="31">
        <v>106.16597826086959</v>
      </c>
      <c r="AB250" s="31">
        <v>0</v>
      </c>
      <c r="AC250" s="36">
        <v>0</v>
      </c>
      <c r="AD250" s="31">
        <v>0</v>
      </c>
      <c r="AE250" s="31">
        <v>0</v>
      </c>
      <c r="AF250" s="36" t="s">
        <v>1054</v>
      </c>
      <c r="AG250" s="31">
        <v>0</v>
      </c>
      <c r="AH250" s="31">
        <v>0</v>
      </c>
      <c r="AI250" s="36" t="s">
        <v>1054</v>
      </c>
      <c r="AJ250" t="s">
        <v>259</v>
      </c>
      <c r="AK250" s="37">
        <v>4</v>
      </c>
      <c r="AT250"/>
    </row>
    <row r="251" spans="1:46" x14ac:dyDescent="0.25">
      <c r="A251" t="s">
        <v>902</v>
      </c>
      <c r="B251" t="s">
        <v>389</v>
      </c>
      <c r="C251" t="s">
        <v>695</v>
      </c>
      <c r="D251" t="s">
        <v>842</v>
      </c>
      <c r="E251" s="31">
        <v>64.5</v>
      </c>
      <c r="F251" s="31">
        <v>237.15076086956518</v>
      </c>
      <c r="G251" s="31">
        <v>17.216521739130435</v>
      </c>
      <c r="H251" s="36">
        <v>7.259737087075871E-2</v>
      </c>
      <c r="I251" s="31">
        <v>46.353913043478272</v>
      </c>
      <c r="J251" s="31">
        <v>0</v>
      </c>
      <c r="K251" s="36">
        <v>0</v>
      </c>
      <c r="L251" s="31">
        <v>31.223478260869573</v>
      </c>
      <c r="M251" s="31">
        <v>0</v>
      </c>
      <c r="N251" s="36">
        <v>0</v>
      </c>
      <c r="O251" s="31">
        <v>8.8695652173913047</v>
      </c>
      <c r="P251" s="31">
        <v>0</v>
      </c>
      <c r="Q251" s="36">
        <v>0</v>
      </c>
      <c r="R251" s="31">
        <v>6.2608695652173916</v>
      </c>
      <c r="S251" s="31">
        <v>0</v>
      </c>
      <c r="T251" s="36">
        <v>0</v>
      </c>
      <c r="U251" s="31">
        <v>59.860978260869523</v>
      </c>
      <c r="V251" s="31">
        <v>11.685978260869565</v>
      </c>
      <c r="W251" s="36">
        <v>0.19521863157569816</v>
      </c>
      <c r="X251" s="31">
        <v>10.380869565217392</v>
      </c>
      <c r="Y251" s="31">
        <v>9.2391304347826081E-2</v>
      </c>
      <c r="Z251" s="36">
        <v>8.9001507790249616E-3</v>
      </c>
      <c r="AA251" s="31">
        <v>110.8691304347826</v>
      </c>
      <c r="AB251" s="31">
        <v>5.4381521739130445</v>
      </c>
      <c r="AC251" s="36">
        <v>4.9050192353695517E-2</v>
      </c>
      <c r="AD251" s="31">
        <v>9.6858695652173932</v>
      </c>
      <c r="AE251" s="31">
        <v>0</v>
      </c>
      <c r="AF251" s="36">
        <v>0</v>
      </c>
      <c r="AG251" s="31">
        <v>0</v>
      </c>
      <c r="AH251" s="31">
        <v>0</v>
      </c>
      <c r="AI251" s="36" t="s">
        <v>1054</v>
      </c>
      <c r="AJ251" t="s">
        <v>76</v>
      </c>
      <c r="AK251" s="37">
        <v>4</v>
      </c>
      <c r="AT251"/>
    </row>
    <row r="252" spans="1:46" x14ac:dyDescent="0.25">
      <c r="A252" t="s">
        <v>902</v>
      </c>
      <c r="B252" t="s">
        <v>396</v>
      </c>
      <c r="C252" t="s">
        <v>683</v>
      </c>
      <c r="D252" t="s">
        <v>779</v>
      </c>
      <c r="E252" s="31">
        <v>115.73913043478261</v>
      </c>
      <c r="F252" s="31">
        <v>440.18000000000006</v>
      </c>
      <c r="G252" s="31">
        <v>5.9782608695652176E-2</v>
      </c>
      <c r="H252" s="36">
        <v>1.3581400494264202E-4</v>
      </c>
      <c r="I252" s="31">
        <v>46.15967391304347</v>
      </c>
      <c r="J252" s="31">
        <v>0</v>
      </c>
      <c r="K252" s="36">
        <v>0</v>
      </c>
      <c r="L252" s="31">
        <v>29.172608695652166</v>
      </c>
      <c r="M252" s="31">
        <v>0</v>
      </c>
      <c r="N252" s="36">
        <v>0</v>
      </c>
      <c r="O252" s="31">
        <v>12.1175</v>
      </c>
      <c r="P252" s="31">
        <v>0</v>
      </c>
      <c r="Q252" s="36">
        <v>0</v>
      </c>
      <c r="R252" s="31">
        <v>4.8695652173913047</v>
      </c>
      <c r="S252" s="31">
        <v>0</v>
      </c>
      <c r="T252" s="36">
        <v>0</v>
      </c>
      <c r="U252" s="31">
        <v>127.7132608695652</v>
      </c>
      <c r="V252" s="31">
        <v>0</v>
      </c>
      <c r="W252" s="36">
        <v>0</v>
      </c>
      <c r="X252" s="31">
        <v>29.914021739130437</v>
      </c>
      <c r="Y252" s="31">
        <v>5.9782608695652176E-2</v>
      </c>
      <c r="Z252" s="36">
        <v>1.9984811543227146E-3</v>
      </c>
      <c r="AA252" s="31">
        <v>236.39304347826092</v>
      </c>
      <c r="AB252" s="31">
        <v>0</v>
      </c>
      <c r="AC252" s="36">
        <v>0</v>
      </c>
      <c r="AD252" s="31">
        <v>0</v>
      </c>
      <c r="AE252" s="31">
        <v>0</v>
      </c>
      <c r="AF252" s="36" t="s">
        <v>1054</v>
      </c>
      <c r="AG252" s="31">
        <v>0</v>
      </c>
      <c r="AH252" s="31">
        <v>0</v>
      </c>
      <c r="AI252" s="36" t="s">
        <v>1054</v>
      </c>
      <c r="AJ252" t="s">
        <v>83</v>
      </c>
      <c r="AK252" s="37">
        <v>4</v>
      </c>
      <c r="AT252"/>
    </row>
    <row r="253" spans="1:46" x14ac:dyDescent="0.25">
      <c r="A253" t="s">
        <v>902</v>
      </c>
      <c r="B253" t="s">
        <v>572</v>
      </c>
      <c r="C253" t="s">
        <v>656</v>
      </c>
      <c r="D253" t="s">
        <v>779</v>
      </c>
      <c r="E253" s="31">
        <v>30.032608695652176</v>
      </c>
      <c r="F253" s="31">
        <v>107.57086956521738</v>
      </c>
      <c r="G253" s="31">
        <v>18.165760869565219</v>
      </c>
      <c r="H253" s="36">
        <v>0.16887249255293782</v>
      </c>
      <c r="I253" s="31">
        <v>10.692934782608695</v>
      </c>
      <c r="J253" s="31">
        <v>0.54347826086956519</v>
      </c>
      <c r="K253" s="36">
        <v>5.0825921219822108E-2</v>
      </c>
      <c r="L253" s="31">
        <v>6.0461956521739131</v>
      </c>
      <c r="M253" s="31">
        <v>0.54347826086956519</v>
      </c>
      <c r="N253" s="36">
        <v>8.98876404494382E-2</v>
      </c>
      <c r="O253" s="31">
        <v>0.3641304347826087</v>
      </c>
      <c r="P253" s="31">
        <v>0</v>
      </c>
      <c r="Q253" s="36">
        <v>0</v>
      </c>
      <c r="R253" s="31">
        <v>4.2826086956521738</v>
      </c>
      <c r="S253" s="31">
        <v>0</v>
      </c>
      <c r="T253" s="36">
        <v>0</v>
      </c>
      <c r="U253" s="31">
        <v>25.274456521739129</v>
      </c>
      <c r="V253" s="31">
        <v>3.5570652173913042</v>
      </c>
      <c r="W253" s="36">
        <v>0.14073755510160199</v>
      </c>
      <c r="X253" s="31">
        <v>3.8179347826086958</v>
      </c>
      <c r="Y253" s="31">
        <v>0</v>
      </c>
      <c r="Z253" s="36">
        <v>0</v>
      </c>
      <c r="AA253" s="31">
        <v>67.785543478260863</v>
      </c>
      <c r="AB253" s="31">
        <v>14.065217391304348</v>
      </c>
      <c r="AC253" s="36">
        <v>0.2074958268323854</v>
      </c>
      <c r="AD253" s="31">
        <v>0</v>
      </c>
      <c r="AE253" s="31">
        <v>0</v>
      </c>
      <c r="AF253" s="36" t="s">
        <v>1054</v>
      </c>
      <c r="AG253" s="31">
        <v>0</v>
      </c>
      <c r="AH253" s="31">
        <v>0</v>
      </c>
      <c r="AI253" s="36" t="s">
        <v>1054</v>
      </c>
      <c r="AJ253" t="s">
        <v>264</v>
      </c>
      <c r="AK253" s="37">
        <v>4</v>
      </c>
      <c r="AT253"/>
    </row>
    <row r="254" spans="1:46" x14ac:dyDescent="0.25">
      <c r="A254" t="s">
        <v>902</v>
      </c>
      <c r="B254" t="s">
        <v>479</v>
      </c>
      <c r="C254" t="s">
        <v>630</v>
      </c>
      <c r="D254" t="s">
        <v>800</v>
      </c>
      <c r="E254" s="31">
        <v>73.195652173913047</v>
      </c>
      <c r="F254" s="31">
        <v>227.48054347826087</v>
      </c>
      <c r="G254" s="31">
        <v>0.22826086956521741</v>
      </c>
      <c r="H254" s="36">
        <v>1.0034302981478112E-3</v>
      </c>
      <c r="I254" s="31">
        <v>35.569673913043481</v>
      </c>
      <c r="J254" s="31">
        <v>7.6086956521739135E-2</v>
      </c>
      <c r="K254" s="36">
        <v>2.1390962623876594E-3</v>
      </c>
      <c r="L254" s="31">
        <v>24.363152173913043</v>
      </c>
      <c r="M254" s="31">
        <v>7.6086956521739135E-2</v>
      </c>
      <c r="N254" s="36">
        <v>3.12303416153225E-3</v>
      </c>
      <c r="O254" s="31">
        <v>5.4673913043478262</v>
      </c>
      <c r="P254" s="31">
        <v>0</v>
      </c>
      <c r="Q254" s="36">
        <v>0</v>
      </c>
      <c r="R254" s="31">
        <v>5.7391304347826084</v>
      </c>
      <c r="S254" s="31">
        <v>0</v>
      </c>
      <c r="T254" s="36">
        <v>0</v>
      </c>
      <c r="U254" s="31">
        <v>67.503586956521758</v>
      </c>
      <c r="V254" s="31">
        <v>0</v>
      </c>
      <c r="W254" s="36">
        <v>0</v>
      </c>
      <c r="X254" s="31">
        <v>16.308695652173917</v>
      </c>
      <c r="Y254" s="31">
        <v>0.15217391304347827</v>
      </c>
      <c r="Z254" s="36">
        <v>9.3308451079712057E-3</v>
      </c>
      <c r="AA254" s="31">
        <v>90.979347826086936</v>
      </c>
      <c r="AB254" s="31">
        <v>0</v>
      </c>
      <c r="AC254" s="36">
        <v>0</v>
      </c>
      <c r="AD254" s="31">
        <v>17.119239130434782</v>
      </c>
      <c r="AE254" s="31">
        <v>0</v>
      </c>
      <c r="AF254" s="36">
        <v>0</v>
      </c>
      <c r="AG254" s="31">
        <v>0</v>
      </c>
      <c r="AH254" s="31">
        <v>0</v>
      </c>
      <c r="AI254" s="36" t="s">
        <v>1054</v>
      </c>
      <c r="AJ254" t="s">
        <v>167</v>
      </c>
      <c r="AK254" s="37">
        <v>4</v>
      </c>
      <c r="AT254"/>
    </row>
    <row r="255" spans="1:46" x14ac:dyDescent="0.25">
      <c r="A255" t="s">
        <v>902</v>
      </c>
      <c r="B255" t="s">
        <v>430</v>
      </c>
      <c r="C255" t="s">
        <v>721</v>
      </c>
      <c r="D255" t="s">
        <v>837</v>
      </c>
      <c r="E255" s="31">
        <v>65.978260869565219</v>
      </c>
      <c r="F255" s="31">
        <v>244.32336956521738</v>
      </c>
      <c r="G255" s="31">
        <v>0</v>
      </c>
      <c r="H255" s="36">
        <v>0</v>
      </c>
      <c r="I255" s="31">
        <v>53.081521739130437</v>
      </c>
      <c r="J255" s="31">
        <v>0</v>
      </c>
      <c r="K255" s="36">
        <v>0</v>
      </c>
      <c r="L255" s="31">
        <v>36.584239130434781</v>
      </c>
      <c r="M255" s="31">
        <v>0</v>
      </c>
      <c r="N255" s="36">
        <v>0</v>
      </c>
      <c r="O255" s="31">
        <v>11.019021739130435</v>
      </c>
      <c r="P255" s="31">
        <v>0</v>
      </c>
      <c r="Q255" s="36">
        <v>0</v>
      </c>
      <c r="R255" s="31">
        <v>5.4782608695652177</v>
      </c>
      <c r="S255" s="31">
        <v>0</v>
      </c>
      <c r="T255" s="36">
        <v>0</v>
      </c>
      <c r="U255" s="31">
        <v>68.5625</v>
      </c>
      <c r="V255" s="31">
        <v>0</v>
      </c>
      <c r="W255" s="36">
        <v>0</v>
      </c>
      <c r="X255" s="31">
        <v>0</v>
      </c>
      <c r="Y255" s="31">
        <v>0</v>
      </c>
      <c r="Z255" s="36" t="s">
        <v>1054</v>
      </c>
      <c r="AA255" s="31">
        <v>122.67934782608695</v>
      </c>
      <c r="AB255" s="31">
        <v>0</v>
      </c>
      <c r="AC255" s="36">
        <v>0</v>
      </c>
      <c r="AD255" s="31">
        <v>0</v>
      </c>
      <c r="AE255" s="31">
        <v>0</v>
      </c>
      <c r="AF255" s="36" t="s">
        <v>1054</v>
      </c>
      <c r="AG255" s="31">
        <v>0</v>
      </c>
      <c r="AH255" s="31">
        <v>0</v>
      </c>
      <c r="AI255" s="36" t="s">
        <v>1054</v>
      </c>
      <c r="AJ255" t="s">
        <v>118</v>
      </c>
      <c r="AK255" s="37">
        <v>4</v>
      </c>
      <c r="AT255"/>
    </row>
    <row r="256" spans="1:46" x14ac:dyDescent="0.25">
      <c r="A256" t="s">
        <v>902</v>
      </c>
      <c r="B256" t="s">
        <v>565</v>
      </c>
      <c r="C256" t="s">
        <v>757</v>
      </c>
      <c r="D256" t="s">
        <v>827</v>
      </c>
      <c r="E256" s="31">
        <v>26.619565217391305</v>
      </c>
      <c r="F256" s="31">
        <v>123.57130434782607</v>
      </c>
      <c r="G256" s="31">
        <v>0</v>
      </c>
      <c r="H256" s="36">
        <v>0</v>
      </c>
      <c r="I256" s="31">
        <v>15.412282608695653</v>
      </c>
      <c r="J256" s="31">
        <v>0</v>
      </c>
      <c r="K256" s="36">
        <v>0</v>
      </c>
      <c r="L256" s="31">
        <v>9.7275000000000009</v>
      </c>
      <c r="M256" s="31">
        <v>0</v>
      </c>
      <c r="N256" s="36">
        <v>0</v>
      </c>
      <c r="O256" s="31">
        <v>0</v>
      </c>
      <c r="P256" s="31">
        <v>0</v>
      </c>
      <c r="Q256" s="36" t="s">
        <v>1054</v>
      </c>
      <c r="R256" s="31">
        <v>5.6847826086956523</v>
      </c>
      <c r="S256" s="31">
        <v>0</v>
      </c>
      <c r="T256" s="36">
        <v>0</v>
      </c>
      <c r="U256" s="31">
        <v>35.937934782608693</v>
      </c>
      <c r="V256" s="31">
        <v>0</v>
      </c>
      <c r="W256" s="36">
        <v>0</v>
      </c>
      <c r="X256" s="31">
        <v>0</v>
      </c>
      <c r="Y256" s="31">
        <v>0</v>
      </c>
      <c r="Z256" s="36" t="s">
        <v>1054</v>
      </c>
      <c r="AA256" s="31">
        <v>72.221086956521731</v>
      </c>
      <c r="AB256" s="31">
        <v>0</v>
      </c>
      <c r="AC256" s="36">
        <v>0</v>
      </c>
      <c r="AD256" s="31">
        <v>0</v>
      </c>
      <c r="AE256" s="31">
        <v>0</v>
      </c>
      <c r="AF256" s="36" t="s">
        <v>1054</v>
      </c>
      <c r="AG256" s="31">
        <v>0</v>
      </c>
      <c r="AH256" s="31">
        <v>0</v>
      </c>
      <c r="AI256" s="36" t="s">
        <v>1054</v>
      </c>
      <c r="AJ256" t="s">
        <v>257</v>
      </c>
      <c r="AK256" s="37">
        <v>4</v>
      </c>
      <c r="AT256"/>
    </row>
    <row r="257" spans="1:46" x14ac:dyDescent="0.25">
      <c r="A257" t="s">
        <v>902</v>
      </c>
      <c r="B257" t="s">
        <v>605</v>
      </c>
      <c r="C257" t="s">
        <v>628</v>
      </c>
      <c r="D257" t="s">
        <v>829</v>
      </c>
      <c r="E257" s="31">
        <v>28.271739130434781</v>
      </c>
      <c r="F257" s="31">
        <v>166.15489130434781</v>
      </c>
      <c r="G257" s="31">
        <v>0</v>
      </c>
      <c r="H257" s="36">
        <v>0</v>
      </c>
      <c r="I257" s="31">
        <v>28.423913043478262</v>
      </c>
      <c r="J257" s="31">
        <v>0</v>
      </c>
      <c r="K257" s="36">
        <v>0</v>
      </c>
      <c r="L257" s="31">
        <v>17.567934782608695</v>
      </c>
      <c r="M257" s="31">
        <v>0</v>
      </c>
      <c r="N257" s="36">
        <v>0</v>
      </c>
      <c r="O257" s="31">
        <v>5.1168478260869561</v>
      </c>
      <c r="P257" s="31">
        <v>0</v>
      </c>
      <c r="Q257" s="36">
        <v>0</v>
      </c>
      <c r="R257" s="31">
        <v>5.7391304347826084</v>
      </c>
      <c r="S257" s="31">
        <v>0</v>
      </c>
      <c r="T257" s="36">
        <v>0</v>
      </c>
      <c r="U257" s="31">
        <v>48.953804347826086</v>
      </c>
      <c r="V257" s="31">
        <v>0</v>
      </c>
      <c r="W257" s="36">
        <v>0</v>
      </c>
      <c r="X257" s="31">
        <v>5.2391304347826084</v>
      </c>
      <c r="Y257" s="31">
        <v>0</v>
      </c>
      <c r="Z257" s="36">
        <v>0</v>
      </c>
      <c r="AA257" s="31">
        <v>83.538043478260875</v>
      </c>
      <c r="AB257" s="31">
        <v>0</v>
      </c>
      <c r="AC257" s="36">
        <v>0</v>
      </c>
      <c r="AD257" s="31">
        <v>0</v>
      </c>
      <c r="AE257" s="31">
        <v>0</v>
      </c>
      <c r="AF257" s="36" t="s">
        <v>1054</v>
      </c>
      <c r="AG257" s="31">
        <v>0</v>
      </c>
      <c r="AH257" s="31">
        <v>0</v>
      </c>
      <c r="AI257" s="36" t="s">
        <v>1054</v>
      </c>
      <c r="AJ257" t="s">
        <v>298</v>
      </c>
      <c r="AK257" s="37">
        <v>4</v>
      </c>
      <c r="AT257"/>
    </row>
    <row r="258" spans="1:46" x14ac:dyDescent="0.25">
      <c r="A258" t="s">
        <v>902</v>
      </c>
      <c r="B258" t="s">
        <v>539</v>
      </c>
      <c r="C258" t="s">
        <v>732</v>
      </c>
      <c r="D258" t="s">
        <v>785</v>
      </c>
      <c r="E258" s="31">
        <v>71.380434782608702</v>
      </c>
      <c r="F258" s="31">
        <v>170.16804347826087</v>
      </c>
      <c r="G258" s="31">
        <v>16.375</v>
      </c>
      <c r="H258" s="36">
        <v>9.6228408491350614E-2</v>
      </c>
      <c r="I258" s="31">
        <v>27.746956521739133</v>
      </c>
      <c r="J258" s="31">
        <v>0.63043478260869568</v>
      </c>
      <c r="K258" s="36">
        <v>2.2720862452599581E-2</v>
      </c>
      <c r="L258" s="31">
        <v>13.181739130434785</v>
      </c>
      <c r="M258" s="31">
        <v>0.63043478260869568</v>
      </c>
      <c r="N258" s="36">
        <v>4.7826373771356942E-2</v>
      </c>
      <c r="O258" s="31">
        <v>9.2608695652173907</v>
      </c>
      <c r="P258" s="31">
        <v>0</v>
      </c>
      <c r="Q258" s="36">
        <v>0</v>
      </c>
      <c r="R258" s="31">
        <v>5.3043478260869561</v>
      </c>
      <c r="S258" s="31">
        <v>0</v>
      </c>
      <c r="T258" s="36">
        <v>0</v>
      </c>
      <c r="U258" s="31">
        <v>58.321413043478259</v>
      </c>
      <c r="V258" s="31">
        <v>5.1086956521739131</v>
      </c>
      <c r="W258" s="36">
        <v>8.759553970966738E-2</v>
      </c>
      <c r="X258" s="31">
        <v>0</v>
      </c>
      <c r="Y258" s="31">
        <v>0</v>
      </c>
      <c r="Z258" s="36" t="s">
        <v>1054</v>
      </c>
      <c r="AA258" s="31">
        <v>84.099673913043475</v>
      </c>
      <c r="AB258" s="31">
        <v>10.635869565217391</v>
      </c>
      <c r="AC258" s="36">
        <v>0.12646742930554711</v>
      </c>
      <c r="AD258" s="31">
        <v>0</v>
      </c>
      <c r="AE258" s="31">
        <v>0</v>
      </c>
      <c r="AF258" s="36" t="s">
        <v>1054</v>
      </c>
      <c r="AG258" s="31">
        <v>0</v>
      </c>
      <c r="AH258" s="31">
        <v>0</v>
      </c>
      <c r="AI258" s="36" t="s">
        <v>1054</v>
      </c>
      <c r="AJ258" t="s">
        <v>229</v>
      </c>
      <c r="AK258" s="37">
        <v>4</v>
      </c>
      <c r="AT258"/>
    </row>
    <row r="259" spans="1:46" x14ac:dyDescent="0.25">
      <c r="A259" t="s">
        <v>902</v>
      </c>
      <c r="B259" t="s">
        <v>426</v>
      </c>
      <c r="C259" t="s">
        <v>628</v>
      </c>
      <c r="D259" t="s">
        <v>829</v>
      </c>
      <c r="E259" s="31">
        <v>87.467391304347828</v>
      </c>
      <c r="F259" s="31">
        <v>359.86130434782615</v>
      </c>
      <c r="G259" s="31">
        <v>6.8342391304347823</v>
      </c>
      <c r="H259" s="36">
        <v>1.8991314286542757E-2</v>
      </c>
      <c r="I259" s="31">
        <v>65.309673913043483</v>
      </c>
      <c r="J259" s="31">
        <v>1.9157608695652173</v>
      </c>
      <c r="K259" s="36">
        <v>2.9333493107253233E-2</v>
      </c>
      <c r="L259" s="31">
        <v>37.633043478260873</v>
      </c>
      <c r="M259" s="31">
        <v>1.9157608695652173</v>
      </c>
      <c r="N259" s="36">
        <v>5.0906349646471644E-2</v>
      </c>
      <c r="O259" s="31">
        <v>22.111413043478262</v>
      </c>
      <c r="P259" s="31">
        <v>0</v>
      </c>
      <c r="Q259" s="36">
        <v>0</v>
      </c>
      <c r="R259" s="31">
        <v>5.5652173913043477</v>
      </c>
      <c r="S259" s="31">
        <v>0</v>
      </c>
      <c r="T259" s="36">
        <v>0</v>
      </c>
      <c r="U259" s="31">
        <v>101.91576086956522</v>
      </c>
      <c r="V259" s="31">
        <v>3.9673913043478262</v>
      </c>
      <c r="W259" s="36">
        <v>3.8928142914278097E-2</v>
      </c>
      <c r="X259" s="31">
        <v>8.3125</v>
      </c>
      <c r="Y259" s="31">
        <v>0</v>
      </c>
      <c r="Z259" s="36">
        <v>0</v>
      </c>
      <c r="AA259" s="31">
        <v>184.3233695652174</v>
      </c>
      <c r="AB259" s="31">
        <v>0.95108695652173914</v>
      </c>
      <c r="AC259" s="36">
        <v>5.1598826495260278E-3</v>
      </c>
      <c r="AD259" s="31">
        <v>0</v>
      </c>
      <c r="AE259" s="31">
        <v>0</v>
      </c>
      <c r="AF259" s="36" t="s">
        <v>1054</v>
      </c>
      <c r="AG259" s="31">
        <v>0</v>
      </c>
      <c r="AH259" s="31">
        <v>0</v>
      </c>
      <c r="AI259" s="36" t="s">
        <v>1054</v>
      </c>
      <c r="AJ259" t="s">
        <v>114</v>
      </c>
      <c r="AK259" s="37">
        <v>4</v>
      </c>
      <c r="AT259"/>
    </row>
    <row r="260" spans="1:46" x14ac:dyDescent="0.25">
      <c r="A260" t="s">
        <v>902</v>
      </c>
      <c r="B260" t="s">
        <v>338</v>
      </c>
      <c r="C260" t="s">
        <v>704</v>
      </c>
      <c r="D260" t="s">
        <v>820</v>
      </c>
      <c r="E260" s="31">
        <v>50.576086956521742</v>
      </c>
      <c r="F260" s="31">
        <v>172.2228260869565</v>
      </c>
      <c r="G260" s="31">
        <v>2.5054347826086958</v>
      </c>
      <c r="H260" s="36">
        <v>1.4547634825964849E-2</v>
      </c>
      <c r="I260" s="31">
        <v>24.668478260869563</v>
      </c>
      <c r="J260" s="31">
        <v>0</v>
      </c>
      <c r="K260" s="36">
        <v>0</v>
      </c>
      <c r="L260" s="31">
        <v>17.086956521739129</v>
      </c>
      <c r="M260" s="31">
        <v>0</v>
      </c>
      <c r="N260" s="36">
        <v>0</v>
      </c>
      <c r="O260" s="31">
        <v>2.9347826086956523</v>
      </c>
      <c r="P260" s="31">
        <v>0</v>
      </c>
      <c r="Q260" s="36">
        <v>0</v>
      </c>
      <c r="R260" s="31">
        <v>4.6467391304347823</v>
      </c>
      <c r="S260" s="31">
        <v>0</v>
      </c>
      <c r="T260" s="36">
        <v>0</v>
      </c>
      <c r="U260" s="31">
        <v>57.875</v>
      </c>
      <c r="V260" s="31">
        <v>2.5054347826086958</v>
      </c>
      <c r="W260" s="36">
        <v>4.3290449807493664E-2</v>
      </c>
      <c r="X260" s="31">
        <v>0</v>
      </c>
      <c r="Y260" s="31">
        <v>0</v>
      </c>
      <c r="Z260" s="36" t="s">
        <v>1054</v>
      </c>
      <c r="AA260" s="31">
        <v>89.679347826086953</v>
      </c>
      <c r="AB260" s="31">
        <v>0</v>
      </c>
      <c r="AC260" s="36">
        <v>0</v>
      </c>
      <c r="AD260" s="31">
        <v>0</v>
      </c>
      <c r="AE260" s="31">
        <v>0</v>
      </c>
      <c r="AF260" s="36" t="s">
        <v>1054</v>
      </c>
      <c r="AG260" s="31">
        <v>0</v>
      </c>
      <c r="AH260" s="31">
        <v>0</v>
      </c>
      <c r="AI260" s="36" t="s">
        <v>1054</v>
      </c>
      <c r="AJ260" t="s">
        <v>25</v>
      </c>
      <c r="AK260" s="37">
        <v>4</v>
      </c>
      <c r="AT260"/>
    </row>
    <row r="261" spans="1:46" x14ac:dyDescent="0.25">
      <c r="A261" t="s">
        <v>902</v>
      </c>
      <c r="B261" t="s">
        <v>608</v>
      </c>
      <c r="C261" t="s">
        <v>626</v>
      </c>
      <c r="D261" t="s">
        <v>858</v>
      </c>
      <c r="E261" s="31">
        <v>45.576086956521742</v>
      </c>
      <c r="F261" s="31">
        <v>147.13043478260869</v>
      </c>
      <c r="G261" s="31">
        <v>0</v>
      </c>
      <c r="H261" s="36">
        <v>0</v>
      </c>
      <c r="I261" s="31">
        <v>26.086956521739133</v>
      </c>
      <c r="J261" s="31">
        <v>0</v>
      </c>
      <c r="K261" s="36">
        <v>0</v>
      </c>
      <c r="L261" s="31">
        <v>19.970108695652176</v>
      </c>
      <c r="M261" s="31">
        <v>0</v>
      </c>
      <c r="N261" s="36">
        <v>0</v>
      </c>
      <c r="O261" s="31">
        <v>2.5516304347826089</v>
      </c>
      <c r="P261" s="31">
        <v>0</v>
      </c>
      <c r="Q261" s="36">
        <v>0</v>
      </c>
      <c r="R261" s="31">
        <v>3.5652173913043477</v>
      </c>
      <c r="S261" s="31">
        <v>0</v>
      </c>
      <c r="T261" s="36">
        <v>0</v>
      </c>
      <c r="U261" s="31">
        <v>27.6875</v>
      </c>
      <c r="V261" s="31">
        <v>0</v>
      </c>
      <c r="W261" s="36">
        <v>0</v>
      </c>
      <c r="X261" s="31">
        <v>0</v>
      </c>
      <c r="Y261" s="31">
        <v>0</v>
      </c>
      <c r="Z261" s="36" t="s">
        <v>1054</v>
      </c>
      <c r="AA261" s="31">
        <v>93.355978260869563</v>
      </c>
      <c r="AB261" s="31">
        <v>0</v>
      </c>
      <c r="AC261" s="36">
        <v>0</v>
      </c>
      <c r="AD261" s="31">
        <v>0</v>
      </c>
      <c r="AE261" s="31">
        <v>0</v>
      </c>
      <c r="AF261" s="36" t="s">
        <v>1054</v>
      </c>
      <c r="AG261" s="31">
        <v>0</v>
      </c>
      <c r="AH261" s="31">
        <v>0</v>
      </c>
      <c r="AI261" s="36" t="s">
        <v>1054</v>
      </c>
      <c r="AJ261" t="s">
        <v>301</v>
      </c>
      <c r="AK261" s="37">
        <v>4</v>
      </c>
      <c r="AT261"/>
    </row>
    <row r="262" spans="1:46" x14ac:dyDescent="0.25">
      <c r="A262" t="s">
        <v>902</v>
      </c>
      <c r="B262" t="s">
        <v>371</v>
      </c>
      <c r="C262" t="s">
        <v>624</v>
      </c>
      <c r="D262" t="s">
        <v>827</v>
      </c>
      <c r="E262" s="31">
        <v>99.478260869565219</v>
      </c>
      <c r="F262" s="31">
        <v>473.85652173913041</v>
      </c>
      <c r="G262" s="31">
        <v>68.659347826086957</v>
      </c>
      <c r="H262" s="36">
        <v>0.14489480396744567</v>
      </c>
      <c r="I262" s="31">
        <v>99.407826086956504</v>
      </c>
      <c r="J262" s="31">
        <v>7.7529347826086958</v>
      </c>
      <c r="K262" s="36">
        <v>7.7991191315529368E-2</v>
      </c>
      <c r="L262" s="31">
        <v>71.027391304347816</v>
      </c>
      <c r="M262" s="31">
        <v>7.7529347826086958</v>
      </c>
      <c r="N262" s="36">
        <v>0.10915415363331968</v>
      </c>
      <c r="O262" s="31">
        <v>22.902173913043477</v>
      </c>
      <c r="P262" s="31">
        <v>0</v>
      </c>
      <c r="Q262" s="36">
        <v>0</v>
      </c>
      <c r="R262" s="31">
        <v>5.4782608695652177</v>
      </c>
      <c r="S262" s="31">
        <v>0</v>
      </c>
      <c r="T262" s="36">
        <v>0</v>
      </c>
      <c r="U262" s="31">
        <v>111.61630434782607</v>
      </c>
      <c r="V262" s="31">
        <v>23.421956521739133</v>
      </c>
      <c r="W262" s="36">
        <v>0.20984350502010971</v>
      </c>
      <c r="X262" s="31">
        <v>0.59782608695652173</v>
      </c>
      <c r="Y262" s="31">
        <v>0</v>
      </c>
      <c r="Z262" s="36">
        <v>0</v>
      </c>
      <c r="AA262" s="31">
        <v>256.95467391304345</v>
      </c>
      <c r="AB262" s="31">
        <v>37.484456521739126</v>
      </c>
      <c r="AC262" s="36">
        <v>0.1458796446505749</v>
      </c>
      <c r="AD262" s="31">
        <v>5.2798913043478262</v>
      </c>
      <c r="AE262" s="31">
        <v>0</v>
      </c>
      <c r="AF262" s="36">
        <v>0</v>
      </c>
      <c r="AG262" s="31">
        <v>0</v>
      </c>
      <c r="AH262" s="31">
        <v>0</v>
      </c>
      <c r="AI262" s="36" t="s">
        <v>1054</v>
      </c>
      <c r="AJ262" t="s">
        <v>58</v>
      </c>
      <c r="AK262" s="37">
        <v>4</v>
      </c>
      <c r="AT262"/>
    </row>
    <row r="263" spans="1:46" x14ac:dyDescent="0.25">
      <c r="A263" t="s">
        <v>902</v>
      </c>
      <c r="B263" t="s">
        <v>576</v>
      </c>
      <c r="C263" t="s">
        <v>736</v>
      </c>
      <c r="D263" t="s">
        <v>851</v>
      </c>
      <c r="E263" s="31">
        <v>88.434782608695656</v>
      </c>
      <c r="F263" s="31">
        <v>318.41999999999996</v>
      </c>
      <c r="G263" s="31">
        <v>10.243369565217391</v>
      </c>
      <c r="H263" s="36">
        <v>3.216936613660383E-2</v>
      </c>
      <c r="I263" s="31">
        <v>23.144021739130437</v>
      </c>
      <c r="J263" s="31">
        <v>0</v>
      </c>
      <c r="K263" s="36">
        <v>0</v>
      </c>
      <c r="L263" s="31">
        <v>8.2744565217391308</v>
      </c>
      <c r="M263" s="31">
        <v>0</v>
      </c>
      <c r="N263" s="36">
        <v>0</v>
      </c>
      <c r="O263" s="31">
        <v>9.1304347826086953</v>
      </c>
      <c r="P263" s="31">
        <v>0</v>
      </c>
      <c r="Q263" s="36">
        <v>0</v>
      </c>
      <c r="R263" s="31">
        <v>5.7391304347826084</v>
      </c>
      <c r="S263" s="31">
        <v>0</v>
      </c>
      <c r="T263" s="36">
        <v>0</v>
      </c>
      <c r="U263" s="31">
        <v>103.79771739130435</v>
      </c>
      <c r="V263" s="31">
        <v>2.2705434782608696</v>
      </c>
      <c r="W263" s="36">
        <v>2.1874695661188829E-2</v>
      </c>
      <c r="X263" s="31">
        <v>20.491847826086957</v>
      </c>
      <c r="Y263" s="31">
        <v>0</v>
      </c>
      <c r="Z263" s="36">
        <v>0</v>
      </c>
      <c r="AA263" s="31">
        <v>170.98641304347825</v>
      </c>
      <c r="AB263" s="31">
        <v>7.9728260869565215</v>
      </c>
      <c r="AC263" s="36">
        <v>4.6628418861147755E-2</v>
      </c>
      <c r="AD263" s="31">
        <v>0</v>
      </c>
      <c r="AE263" s="31">
        <v>0</v>
      </c>
      <c r="AF263" s="36" t="s">
        <v>1054</v>
      </c>
      <c r="AG263" s="31">
        <v>0</v>
      </c>
      <c r="AH263" s="31">
        <v>0</v>
      </c>
      <c r="AI263" s="36" t="s">
        <v>1054</v>
      </c>
      <c r="AJ263" t="s">
        <v>268</v>
      </c>
      <c r="AK263" s="37">
        <v>4</v>
      </c>
      <c r="AT263"/>
    </row>
    <row r="264" spans="1:46" x14ac:dyDescent="0.25">
      <c r="A264" t="s">
        <v>902</v>
      </c>
      <c r="B264" t="s">
        <v>370</v>
      </c>
      <c r="C264" t="s">
        <v>683</v>
      </c>
      <c r="D264" t="s">
        <v>779</v>
      </c>
      <c r="E264" s="31">
        <v>137.32608695652175</v>
      </c>
      <c r="F264" s="31">
        <v>357.1714130434782</v>
      </c>
      <c r="G264" s="31">
        <v>9.2447826086956528</v>
      </c>
      <c r="H264" s="36">
        <v>2.5883321763968532E-2</v>
      </c>
      <c r="I264" s="31">
        <v>38.09728260869565</v>
      </c>
      <c r="J264" s="31">
        <v>7.8260869565217397E-2</v>
      </c>
      <c r="K264" s="36">
        <v>2.0542375782821439E-3</v>
      </c>
      <c r="L264" s="31">
        <v>15.110869565217392</v>
      </c>
      <c r="M264" s="31">
        <v>7.8260869565217397E-2</v>
      </c>
      <c r="N264" s="36">
        <v>5.1791109192921882E-3</v>
      </c>
      <c r="O264" s="31">
        <v>17.247282608695652</v>
      </c>
      <c r="P264" s="31">
        <v>0</v>
      </c>
      <c r="Q264" s="36">
        <v>0</v>
      </c>
      <c r="R264" s="31">
        <v>5.7391304347826084</v>
      </c>
      <c r="S264" s="31">
        <v>0</v>
      </c>
      <c r="T264" s="36">
        <v>0</v>
      </c>
      <c r="U264" s="31">
        <v>109.05304347826088</v>
      </c>
      <c r="V264" s="31">
        <v>2.9361956521739123</v>
      </c>
      <c r="W264" s="36">
        <v>2.6924472334962635E-2</v>
      </c>
      <c r="X264" s="31">
        <v>13.850543478260869</v>
      </c>
      <c r="Y264" s="31">
        <v>0</v>
      </c>
      <c r="Z264" s="36">
        <v>0</v>
      </c>
      <c r="AA264" s="31">
        <v>168.015652173913</v>
      </c>
      <c r="AB264" s="31">
        <v>6.2303260869565236</v>
      </c>
      <c r="AC264" s="36">
        <v>3.7081819499218523E-2</v>
      </c>
      <c r="AD264" s="31">
        <v>28.154891304347824</v>
      </c>
      <c r="AE264" s="31">
        <v>0</v>
      </c>
      <c r="AF264" s="36">
        <v>0</v>
      </c>
      <c r="AG264" s="31">
        <v>0</v>
      </c>
      <c r="AH264" s="31">
        <v>0</v>
      </c>
      <c r="AI264" s="36" t="s">
        <v>1054</v>
      </c>
      <c r="AJ264" t="s">
        <v>57</v>
      </c>
      <c r="AK264" s="37">
        <v>4</v>
      </c>
      <c r="AT264"/>
    </row>
    <row r="265" spans="1:46" x14ac:dyDescent="0.25">
      <c r="A265" t="s">
        <v>902</v>
      </c>
      <c r="B265" t="s">
        <v>397</v>
      </c>
      <c r="C265" t="s">
        <v>656</v>
      </c>
      <c r="D265" t="s">
        <v>779</v>
      </c>
      <c r="E265" s="31">
        <v>85.032608695652172</v>
      </c>
      <c r="F265" s="31">
        <v>401.15869565217395</v>
      </c>
      <c r="G265" s="31">
        <v>23.420217391304348</v>
      </c>
      <c r="H265" s="36">
        <v>5.8381427712116525E-2</v>
      </c>
      <c r="I265" s="31">
        <v>24.251086956521746</v>
      </c>
      <c r="J265" s="31">
        <v>0.29891304347826086</v>
      </c>
      <c r="K265" s="36">
        <v>1.2325758594415308E-2</v>
      </c>
      <c r="L265" s="31">
        <v>18.511956521739137</v>
      </c>
      <c r="M265" s="31">
        <v>0.29891304347826086</v>
      </c>
      <c r="N265" s="36">
        <v>1.6147026011390987E-2</v>
      </c>
      <c r="O265" s="31">
        <v>0</v>
      </c>
      <c r="P265" s="31">
        <v>0</v>
      </c>
      <c r="Q265" s="36" t="s">
        <v>1054</v>
      </c>
      <c r="R265" s="31">
        <v>5.7391304347826084</v>
      </c>
      <c r="S265" s="31">
        <v>0</v>
      </c>
      <c r="T265" s="36">
        <v>0</v>
      </c>
      <c r="U265" s="31">
        <v>119.46869565217393</v>
      </c>
      <c r="V265" s="31">
        <v>5.1244565217391314</v>
      </c>
      <c r="W265" s="36">
        <v>4.2893717837672596E-2</v>
      </c>
      <c r="X265" s="31">
        <v>0</v>
      </c>
      <c r="Y265" s="31">
        <v>0</v>
      </c>
      <c r="Z265" s="36" t="s">
        <v>1054</v>
      </c>
      <c r="AA265" s="31">
        <v>257.43891304347824</v>
      </c>
      <c r="AB265" s="31">
        <v>17.996847826086956</v>
      </c>
      <c r="AC265" s="36">
        <v>6.9907255330306312E-2</v>
      </c>
      <c r="AD265" s="31">
        <v>0</v>
      </c>
      <c r="AE265" s="31">
        <v>0</v>
      </c>
      <c r="AF265" s="36" t="s">
        <v>1054</v>
      </c>
      <c r="AG265" s="31">
        <v>0</v>
      </c>
      <c r="AH265" s="31">
        <v>0</v>
      </c>
      <c r="AI265" s="36" t="s">
        <v>1054</v>
      </c>
      <c r="AJ265" t="s">
        <v>84</v>
      </c>
      <c r="AK265" s="37">
        <v>4</v>
      </c>
      <c r="AT265"/>
    </row>
    <row r="266" spans="1:46" x14ac:dyDescent="0.25">
      <c r="A266" t="s">
        <v>902</v>
      </c>
      <c r="B266" t="s">
        <v>575</v>
      </c>
      <c r="C266" t="s">
        <v>624</v>
      </c>
      <c r="D266" t="s">
        <v>827</v>
      </c>
      <c r="E266" s="31">
        <v>87.956521739130437</v>
      </c>
      <c r="F266" s="31">
        <v>356.60141304347826</v>
      </c>
      <c r="G266" s="31">
        <v>83.968260869565214</v>
      </c>
      <c r="H266" s="36">
        <v>0.23546811032778345</v>
      </c>
      <c r="I266" s="31">
        <v>49.951086956521742</v>
      </c>
      <c r="J266" s="31">
        <v>0.34510869565217389</v>
      </c>
      <c r="K266" s="36">
        <v>6.9089326515069079E-3</v>
      </c>
      <c r="L266" s="31">
        <v>34.733695652173914</v>
      </c>
      <c r="M266" s="31">
        <v>0.34510869565217389</v>
      </c>
      <c r="N266" s="36">
        <v>9.935847285244874E-3</v>
      </c>
      <c r="O266" s="31">
        <v>10.086956521739131</v>
      </c>
      <c r="P266" s="31">
        <v>0</v>
      </c>
      <c r="Q266" s="36">
        <v>0</v>
      </c>
      <c r="R266" s="31">
        <v>5.1304347826086953</v>
      </c>
      <c r="S266" s="31">
        <v>0</v>
      </c>
      <c r="T266" s="36">
        <v>0</v>
      </c>
      <c r="U266" s="31">
        <v>114.79619565217391</v>
      </c>
      <c r="V266" s="31">
        <v>0</v>
      </c>
      <c r="W266" s="36">
        <v>0</v>
      </c>
      <c r="X266" s="31">
        <v>4.9728260869565215</v>
      </c>
      <c r="Y266" s="31">
        <v>0</v>
      </c>
      <c r="Z266" s="36">
        <v>0</v>
      </c>
      <c r="AA266" s="31">
        <v>186.8813043478261</v>
      </c>
      <c r="AB266" s="31">
        <v>83.623152173913041</v>
      </c>
      <c r="AC266" s="36">
        <v>0.44746665518918072</v>
      </c>
      <c r="AD266" s="31">
        <v>0</v>
      </c>
      <c r="AE266" s="31">
        <v>0</v>
      </c>
      <c r="AF266" s="36" t="s">
        <v>1054</v>
      </c>
      <c r="AG266" s="31">
        <v>0</v>
      </c>
      <c r="AH266" s="31">
        <v>0</v>
      </c>
      <c r="AI266" s="36" t="s">
        <v>1054</v>
      </c>
      <c r="AJ266" t="s">
        <v>267</v>
      </c>
      <c r="AK266" s="37">
        <v>4</v>
      </c>
      <c r="AT266"/>
    </row>
    <row r="267" spans="1:46" x14ac:dyDescent="0.25">
      <c r="A267" t="s">
        <v>902</v>
      </c>
      <c r="B267" t="s">
        <v>463</v>
      </c>
      <c r="C267" t="s">
        <v>735</v>
      </c>
      <c r="D267" t="s">
        <v>775</v>
      </c>
      <c r="E267" s="31">
        <v>52.108695652173914</v>
      </c>
      <c r="F267" s="31">
        <v>162.72478260869568</v>
      </c>
      <c r="G267" s="31">
        <v>0</v>
      </c>
      <c r="H267" s="36">
        <v>0</v>
      </c>
      <c r="I267" s="31">
        <v>23.4920652173913</v>
      </c>
      <c r="J267" s="31">
        <v>0</v>
      </c>
      <c r="K267" s="36">
        <v>0</v>
      </c>
      <c r="L267" s="31">
        <v>11.172173913043475</v>
      </c>
      <c r="M267" s="31">
        <v>0</v>
      </c>
      <c r="N267" s="36">
        <v>0</v>
      </c>
      <c r="O267" s="31">
        <v>7.2764130434782599</v>
      </c>
      <c r="P267" s="31">
        <v>0</v>
      </c>
      <c r="Q267" s="36">
        <v>0</v>
      </c>
      <c r="R267" s="31">
        <v>5.0434782608695654</v>
      </c>
      <c r="S267" s="31">
        <v>0</v>
      </c>
      <c r="T267" s="36">
        <v>0</v>
      </c>
      <c r="U267" s="31">
        <v>52.066413043478271</v>
      </c>
      <c r="V267" s="31">
        <v>0</v>
      </c>
      <c r="W267" s="36">
        <v>0</v>
      </c>
      <c r="X267" s="31">
        <v>0</v>
      </c>
      <c r="Y267" s="31">
        <v>0</v>
      </c>
      <c r="Z267" s="36" t="s">
        <v>1054</v>
      </c>
      <c r="AA267" s="31">
        <v>87.166304347826099</v>
      </c>
      <c r="AB267" s="31">
        <v>0</v>
      </c>
      <c r="AC267" s="36">
        <v>0</v>
      </c>
      <c r="AD267" s="31">
        <v>0</v>
      </c>
      <c r="AE267" s="31">
        <v>0</v>
      </c>
      <c r="AF267" s="36" t="s">
        <v>1054</v>
      </c>
      <c r="AG267" s="31">
        <v>0</v>
      </c>
      <c r="AH267" s="31">
        <v>0</v>
      </c>
      <c r="AI267" s="36" t="s">
        <v>1054</v>
      </c>
      <c r="AJ267" t="s">
        <v>151</v>
      </c>
      <c r="AK267" s="37">
        <v>4</v>
      </c>
      <c r="AT267"/>
    </row>
    <row r="268" spans="1:46" x14ac:dyDescent="0.25">
      <c r="A268" t="s">
        <v>902</v>
      </c>
      <c r="B268" t="s">
        <v>604</v>
      </c>
      <c r="C268" t="s">
        <v>640</v>
      </c>
      <c r="D268" t="s">
        <v>835</v>
      </c>
      <c r="E268" s="31">
        <v>29.358695652173914</v>
      </c>
      <c r="F268" s="31">
        <v>118.48097826086956</v>
      </c>
      <c r="G268" s="31">
        <v>0</v>
      </c>
      <c r="H268" s="36">
        <v>0</v>
      </c>
      <c r="I268" s="31">
        <v>39.038043478260867</v>
      </c>
      <c r="J268" s="31">
        <v>0</v>
      </c>
      <c r="K268" s="36">
        <v>0</v>
      </c>
      <c r="L268" s="31">
        <v>29.211956521739129</v>
      </c>
      <c r="M268" s="31">
        <v>0</v>
      </c>
      <c r="N268" s="36">
        <v>0</v>
      </c>
      <c r="O268" s="31">
        <v>5.4782608695652177</v>
      </c>
      <c r="P268" s="31">
        <v>0</v>
      </c>
      <c r="Q268" s="36">
        <v>0</v>
      </c>
      <c r="R268" s="31">
        <v>4.3478260869565215</v>
      </c>
      <c r="S268" s="31">
        <v>0</v>
      </c>
      <c r="T268" s="36">
        <v>0</v>
      </c>
      <c r="U268" s="31">
        <v>21.521739130434781</v>
      </c>
      <c r="V268" s="31">
        <v>0</v>
      </c>
      <c r="W268" s="36">
        <v>0</v>
      </c>
      <c r="X268" s="31">
        <v>0</v>
      </c>
      <c r="Y268" s="31">
        <v>0</v>
      </c>
      <c r="Z268" s="36" t="s">
        <v>1054</v>
      </c>
      <c r="AA268" s="31">
        <v>57.921195652173914</v>
      </c>
      <c r="AB268" s="31">
        <v>0</v>
      </c>
      <c r="AC268" s="36">
        <v>0</v>
      </c>
      <c r="AD268" s="31">
        <v>0</v>
      </c>
      <c r="AE268" s="31">
        <v>0</v>
      </c>
      <c r="AF268" s="36" t="s">
        <v>1054</v>
      </c>
      <c r="AG268" s="31">
        <v>0</v>
      </c>
      <c r="AH268" s="31">
        <v>0</v>
      </c>
      <c r="AI268" s="36" t="s">
        <v>1054</v>
      </c>
      <c r="AJ268" t="s">
        <v>297</v>
      </c>
      <c r="AK268" s="37">
        <v>4</v>
      </c>
      <c r="AT268"/>
    </row>
    <row r="269" spans="1:46" x14ac:dyDescent="0.25">
      <c r="A269" t="s">
        <v>902</v>
      </c>
      <c r="B269" t="s">
        <v>561</v>
      </c>
      <c r="C269" t="s">
        <v>690</v>
      </c>
      <c r="D269" t="s">
        <v>779</v>
      </c>
      <c r="E269" s="31">
        <v>43.206521739130437</v>
      </c>
      <c r="F269" s="31">
        <v>203.97184782608701</v>
      </c>
      <c r="G269" s="31">
        <v>40.951413043478261</v>
      </c>
      <c r="H269" s="36">
        <v>0.20076992722248002</v>
      </c>
      <c r="I269" s="31">
        <v>28.389673913043474</v>
      </c>
      <c r="J269" s="31">
        <v>5.0735869565217397</v>
      </c>
      <c r="K269" s="36">
        <v>0.1787124069146391</v>
      </c>
      <c r="L269" s="31">
        <v>10.391195652173915</v>
      </c>
      <c r="M269" s="31">
        <v>1.3831521739130435</v>
      </c>
      <c r="N269" s="36">
        <v>0.13310808690467471</v>
      </c>
      <c r="O269" s="31">
        <v>11.580326086956518</v>
      </c>
      <c r="P269" s="31">
        <v>1.9717391304347829</v>
      </c>
      <c r="Q269" s="36">
        <v>0.17026628746280711</v>
      </c>
      <c r="R269" s="31">
        <v>6.418152173913044</v>
      </c>
      <c r="S269" s="31">
        <v>1.7186956521739132</v>
      </c>
      <c r="T269" s="36">
        <v>0.26778667840872528</v>
      </c>
      <c r="U269" s="31">
        <v>54.2663043478261</v>
      </c>
      <c r="V269" s="31">
        <v>7.3641304347826084</v>
      </c>
      <c r="W269" s="36">
        <v>0.13570355533299946</v>
      </c>
      <c r="X269" s="31">
        <v>0</v>
      </c>
      <c r="Y269" s="31">
        <v>0</v>
      </c>
      <c r="Z269" s="36" t="s">
        <v>1054</v>
      </c>
      <c r="AA269" s="31">
        <v>121.31586956521743</v>
      </c>
      <c r="AB269" s="31">
        <v>28.513695652173915</v>
      </c>
      <c r="AC269" s="36">
        <v>0.23503681549960304</v>
      </c>
      <c r="AD269" s="31">
        <v>0</v>
      </c>
      <c r="AE269" s="31">
        <v>0</v>
      </c>
      <c r="AF269" s="36" t="s">
        <v>1054</v>
      </c>
      <c r="AG269" s="31">
        <v>0</v>
      </c>
      <c r="AH269" s="31">
        <v>0</v>
      </c>
      <c r="AI269" s="36" t="s">
        <v>1054</v>
      </c>
      <c r="AJ269" t="s">
        <v>253</v>
      </c>
      <c r="AK269" s="37">
        <v>4</v>
      </c>
      <c r="AT269"/>
    </row>
    <row r="270" spans="1:46" x14ac:dyDescent="0.25">
      <c r="A270" t="s">
        <v>902</v>
      </c>
      <c r="B270" t="s">
        <v>455</v>
      </c>
      <c r="C270" t="s">
        <v>731</v>
      </c>
      <c r="D270" t="s">
        <v>850</v>
      </c>
      <c r="E270" s="31">
        <v>63.880434782608695</v>
      </c>
      <c r="F270" s="31">
        <v>201.92119565217394</v>
      </c>
      <c r="G270" s="31">
        <v>11.296195652173912</v>
      </c>
      <c r="H270" s="36">
        <v>5.5943585395723139E-2</v>
      </c>
      <c r="I270" s="31">
        <v>17.850543478260871</v>
      </c>
      <c r="J270" s="31">
        <v>2.25</v>
      </c>
      <c r="K270" s="36">
        <v>0.12604658243263814</v>
      </c>
      <c r="L270" s="31">
        <v>8.5217391304347831</v>
      </c>
      <c r="M270" s="31">
        <v>2.25</v>
      </c>
      <c r="N270" s="36">
        <v>0.26403061224489793</v>
      </c>
      <c r="O270" s="31">
        <v>3.6766304347826089</v>
      </c>
      <c r="P270" s="31">
        <v>0</v>
      </c>
      <c r="Q270" s="36">
        <v>0</v>
      </c>
      <c r="R270" s="31">
        <v>5.6521739130434785</v>
      </c>
      <c r="S270" s="31">
        <v>0</v>
      </c>
      <c r="T270" s="36">
        <v>0</v>
      </c>
      <c r="U270" s="31">
        <v>62.081521739130437</v>
      </c>
      <c r="V270" s="31">
        <v>1.6793478260869565</v>
      </c>
      <c r="W270" s="36">
        <v>2.7050687210014881E-2</v>
      </c>
      <c r="X270" s="31">
        <v>7.9021739130434785</v>
      </c>
      <c r="Y270" s="31">
        <v>0</v>
      </c>
      <c r="Z270" s="36">
        <v>0</v>
      </c>
      <c r="AA270" s="31">
        <v>114.08695652173913</v>
      </c>
      <c r="AB270" s="31">
        <v>7.3668478260869561</v>
      </c>
      <c r="AC270" s="36">
        <v>6.4572217987804881E-2</v>
      </c>
      <c r="AD270" s="31">
        <v>0</v>
      </c>
      <c r="AE270" s="31">
        <v>0</v>
      </c>
      <c r="AF270" s="36" t="s">
        <v>1054</v>
      </c>
      <c r="AG270" s="31">
        <v>0</v>
      </c>
      <c r="AH270" s="31">
        <v>0</v>
      </c>
      <c r="AI270" s="36" t="s">
        <v>1054</v>
      </c>
      <c r="AJ270" t="s">
        <v>143</v>
      </c>
      <c r="AK270" s="37">
        <v>4</v>
      </c>
      <c r="AT270"/>
    </row>
    <row r="271" spans="1:46" x14ac:dyDescent="0.25">
      <c r="A271" t="s">
        <v>902</v>
      </c>
      <c r="B271" t="s">
        <v>352</v>
      </c>
      <c r="C271" t="s">
        <v>627</v>
      </c>
      <c r="D271" t="s">
        <v>819</v>
      </c>
      <c r="E271" s="31">
        <v>91.891304347826093</v>
      </c>
      <c r="F271" s="31">
        <v>277.92358695652172</v>
      </c>
      <c r="G271" s="31">
        <v>14.967391304347826</v>
      </c>
      <c r="H271" s="36">
        <v>5.3854339850216891E-2</v>
      </c>
      <c r="I271" s="31">
        <v>47.956195652173918</v>
      </c>
      <c r="J271" s="31">
        <v>3.277173913043478</v>
      </c>
      <c r="K271" s="36">
        <v>6.83368200599732E-2</v>
      </c>
      <c r="L271" s="31">
        <v>31.869239130434785</v>
      </c>
      <c r="M271" s="31">
        <v>3.277173913043478</v>
      </c>
      <c r="N271" s="36">
        <v>0.10283188436443755</v>
      </c>
      <c r="O271" s="31">
        <v>10.521739130434783</v>
      </c>
      <c r="P271" s="31">
        <v>0</v>
      </c>
      <c r="Q271" s="36">
        <v>0</v>
      </c>
      <c r="R271" s="31">
        <v>5.5652173913043477</v>
      </c>
      <c r="S271" s="31">
        <v>0</v>
      </c>
      <c r="T271" s="36">
        <v>0</v>
      </c>
      <c r="U271" s="31">
        <v>73.176630434782609</v>
      </c>
      <c r="V271" s="31">
        <v>3.0679347826086958</v>
      </c>
      <c r="W271" s="36">
        <v>4.1925062200601583E-2</v>
      </c>
      <c r="X271" s="31">
        <v>5.8263043478260865</v>
      </c>
      <c r="Y271" s="31">
        <v>0</v>
      </c>
      <c r="Z271" s="36">
        <v>0</v>
      </c>
      <c r="AA271" s="31">
        <v>150.96445652173912</v>
      </c>
      <c r="AB271" s="31">
        <v>8.6222826086956523</v>
      </c>
      <c r="AC271" s="36">
        <v>5.7114653391634802E-2</v>
      </c>
      <c r="AD271" s="31">
        <v>0</v>
      </c>
      <c r="AE271" s="31">
        <v>0</v>
      </c>
      <c r="AF271" s="36" t="s">
        <v>1054</v>
      </c>
      <c r="AG271" s="31">
        <v>0</v>
      </c>
      <c r="AH271" s="31">
        <v>0</v>
      </c>
      <c r="AI271" s="36" t="s">
        <v>1054</v>
      </c>
      <c r="AJ271" t="s">
        <v>39</v>
      </c>
      <c r="AK271" s="37">
        <v>4</v>
      </c>
      <c r="AT271"/>
    </row>
    <row r="272" spans="1:46" x14ac:dyDescent="0.25">
      <c r="A272" t="s">
        <v>902</v>
      </c>
      <c r="B272" t="s">
        <v>343</v>
      </c>
      <c r="C272" t="s">
        <v>682</v>
      </c>
      <c r="D272" t="s">
        <v>818</v>
      </c>
      <c r="E272" s="31">
        <v>76.75</v>
      </c>
      <c r="F272" s="31">
        <v>243.05434782608694</v>
      </c>
      <c r="G272" s="31">
        <v>43.532608695652172</v>
      </c>
      <c r="H272" s="36">
        <v>0.17910648003219892</v>
      </c>
      <c r="I272" s="31">
        <v>35.483695652173907</v>
      </c>
      <c r="J272" s="31">
        <v>4.9538043478260869</v>
      </c>
      <c r="K272" s="36">
        <v>0.13960790320110281</v>
      </c>
      <c r="L272" s="31">
        <v>26.092391304347824</v>
      </c>
      <c r="M272" s="31">
        <v>4.9538043478260869</v>
      </c>
      <c r="N272" s="36">
        <v>0.18985627994167883</v>
      </c>
      <c r="O272" s="31">
        <v>5.8260869565217392</v>
      </c>
      <c r="P272" s="31">
        <v>0</v>
      </c>
      <c r="Q272" s="36">
        <v>0</v>
      </c>
      <c r="R272" s="31">
        <v>3.5652173913043477</v>
      </c>
      <c r="S272" s="31">
        <v>0</v>
      </c>
      <c r="T272" s="36">
        <v>0</v>
      </c>
      <c r="U272" s="31">
        <v>69.502717391304344</v>
      </c>
      <c r="V272" s="31">
        <v>11.190217391304348</v>
      </c>
      <c r="W272" s="36">
        <v>0.16100402705555775</v>
      </c>
      <c r="X272" s="31">
        <v>1.8831521739130435</v>
      </c>
      <c r="Y272" s="31">
        <v>0</v>
      </c>
      <c r="Z272" s="36">
        <v>0</v>
      </c>
      <c r="AA272" s="31">
        <v>136.18478260869566</v>
      </c>
      <c r="AB272" s="31">
        <v>27.388586956521738</v>
      </c>
      <c r="AC272" s="36">
        <v>0.20111341687285497</v>
      </c>
      <c r="AD272" s="31">
        <v>0</v>
      </c>
      <c r="AE272" s="31">
        <v>0</v>
      </c>
      <c r="AF272" s="36" t="s">
        <v>1054</v>
      </c>
      <c r="AG272" s="31">
        <v>0</v>
      </c>
      <c r="AH272" s="31">
        <v>0</v>
      </c>
      <c r="AI272" s="36" t="s">
        <v>1054</v>
      </c>
      <c r="AJ272" t="s">
        <v>30</v>
      </c>
      <c r="AK272" s="37">
        <v>4</v>
      </c>
      <c r="AT272"/>
    </row>
    <row r="273" spans="1:46" x14ac:dyDescent="0.25">
      <c r="A273" t="s">
        <v>902</v>
      </c>
      <c r="B273" t="s">
        <v>566</v>
      </c>
      <c r="C273" t="s">
        <v>685</v>
      </c>
      <c r="D273" t="s">
        <v>776</v>
      </c>
      <c r="E273" s="31">
        <v>54.793478260869563</v>
      </c>
      <c r="F273" s="31">
        <v>197.61684782608694</v>
      </c>
      <c r="G273" s="31">
        <v>3.1657608695652177</v>
      </c>
      <c r="H273" s="36">
        <v>1.6019691156855469E-2</v>
      </c>
      <c r="I273" s="31">
        <v>25.630434782608695</v>
      </c>
      <c r="J273" s="31">
        <v>0.50543478260869568</v>
      </c>
      <c r="K273" s="36">
        <v>1.9720101781170486E-2</v>
      </c>
      <c r="L273" s="31">
        <v>9.4972826086956523</v>
      </c>
      <c r="M273" s="31">
        <v>0.50543478260869568</v>
      </c>
      <c r="N273" s="36">
        <v>5.3218884120171672E-2</v>
      </c>
      <c r="O273" s="31">
        <v>9.4809782608695645</v>
      </c>
      <c r="P273" s="31">
        <v>0</v>
      </c>
      <c r="Q273" s="36">
        <v>0</v>
      </c>
      <c r="R273" s="31">
        <v>6.6521739130434785</v>
      </c>
      <c r="S273" s="31">
        <v>0</v>
      </c>
      <c r="T273" s="36">
        <v>0</v>
      </c>
      <c r="U273" s="31">
        <v>54.972826086956523</v>
      </c>
      <c r="V273" s="31">
        <v>2.660326086956522</v>
      </c>
      <c r="W273" s="36">
        <v>4.8393475037073655E-2</v>
      </c>
      <c r="X273" s="31">
        <v>4.9565217391304346</v>
      </c>
      <c r="Y273" s="31">
        <v>0</v>
      </c>
      <c r="Z273" s="36">
        <v>0</v>
      </c>
      <c r="AA273" s="31">
        <v>112.0570652173913</v>
      </c>
      <c r="AB273" s="31">
        <v>0</v>
      </c>
      <c r="AC273" s="36">
        <v>0</v>
      </c>
      <c r="AD273" s="31">
        <v>0</v>
      </c>
      <c r="AE273" s="31">
        <v>0</v>
      </c>
      <c r="AF273" s="36" t="s">
        <v>1054</v>
      </c>
      <c r="AG273" s="31">
        <v>0</v>
      </c>
      <c r="AH273" s="31">
        <v>0</v>
      </c>
      <c r="AI273" s="36" t="s">
        <v>1054</v>
      </c>
      <c r="AJ273" t="s">
        <v>258</v>
      </c>
      <c r="AK273" s="37">
        <v>4</v>
      </c>
      <c r="AT273"/>
    </row>
    <row r="274" spans="1:46" x14ac:dyDescent="0.25">
      <c r="A274" t="s">
        <v>902</v>
      </c>
      <c r="B274" t="s">
        <v>497</v>
      </c>
      <c r="C274" t="s">
        <v>746</v>
      </c>
      <c r="D274" t="s">
        <v>822</v>
      </c>
      <c r="E274" s="31">
        <v>68.815217391304344</v>
      </c>
      <c r="F274" s="31">
        <v>210.78532608695653</v>
      </c>
      <c r="G274" s="31">
        <v>0</v>
      </c>
      <c r="H274" s="36">
        <v>0</v>
      </c>
      <c r="I274" s="31">
        <v>33.320652173913047</v>
      </c>
      <c r="J274" s="31">
        <v>0</v>
      </c>
      <c r="K274" s="36">
        <v>0</v>
      </c>
      <c r="L274" s="31">
        <v>27.668478260869566</v>
      </c>
      <c r="M274" s="31">
        <v>0</v>
      </c>
      <c r="N274" s="36">
        <v>0</v>
      </c>
      <c r="O274" s="31">
        <v>0</v>
      </c>
      <c r="P274" s="31">
        <v>0</v>
      </c>
      <c r="Q274" s="36" t="s">
        <v>1054</v>
      </c>
      <c r="R274" s="31">
        <v>5.6521739130434785</v>
      </c>
      <c r="S274" s="31">
        <v>0</v>
      </c>
      <c r="T274" s="36">
        <v>0</v>
      </c>
      <c r="U274" s="31">
        <v>55.831521739130437</v>
      </c>
      <c r="V274" s="31">
        <v>0</v>
      </c>
      <c r="W274" s="36">
        <v>0</v>
      </c>
      <c r="X274" s="31">
        <v>5.8206521739130439</v>
      </c>
      <c r="Y274" s="31">
        <v>0</v>
      </c>
      <c r="Z274" s="36">
        <v>0</v>
      </c>
      <c r="AA274" s="31">
        <v>115.8125</v>
      </c>
      <c r="AB274" s="31">
        <v>0</v>
      </c>
      <c r="AC274" s="36">
        <v>0</v>
      </c>
      <c r="AD274" s="31">
        <v>0</v>
      </c>
      <c r="AE274" s="31">
        <v>0</v>
      </c>
      <c r="AF274" s="36" t="s">
        <v>1054</v>
      </c>
      <c r="AG274" s="31">
        <v>0</v>
      </c>
      <c r="AH274" s="31">
        <v>0</v>
      </c>
      <c r="AI274" s="36" t="s">
        <v>1054</v>
      </c>
      <c r="AJ274" t="s">
        <v>186</v>
      </c>
      <c r="AK274" s="37">
        <v>4</v>
      </c>
      <c r="AT274"/>
    </row>
    <row r="275" spans="1:46" x14ac:dyDescent="0.25">
      <c r="A275" t="s">
        <v>902</v>
      </c>
      <c r="B275" t="s">
        <v>354</v>
      </c>
      <c r="C275" t="s">
        <v>634</v>
      </c>
      <c r="D275" t="s">
        <v>824</v>
      </c>
      <c r="E275" s="31">
        <v>39.010869565217391</v>
      </c>
      <c r="F275" s="31">
        <v>159.93206521739131</v>
      </c>
      <c r="G275" s="31">
        <v>52.339673913043484</v>
      </c>
      <c r="H275" s="36">
        <v>0.32726191487554163</v>
      </c>
      <c r="I275" s="31">
        <v>52.801630434782602</v>
      </c>
      <c r="J275" s="31">
        <v>8.1413043478260878</v>
      </c>
      <c r="K275" s="36">
        <v>0.15418660902681286</v>
      </c>
      <c r="L275" s="31">
        <v>38.600543478260867</v>
      </c>
      <c r="M275" s="31">
        <v>8.1413043478260878</v>
      </c>
      <c r="N275" s="36">
        <v>0.21091165082717356</v>
      </c>
      <c r="O275" s="31">
        <v>9.070652173913043</v>
      </c>
      <c r="P275" s="31">
        <v>0</v>
      </c>
      <c r="Q275" s="36">
        <v>0</v>
      </c>
      <c r="R275" s="31">
        <v>5.1304347826086953</v>
      </c>
      <c r="S275" s="31">
        <v>0</v>
      </c>
      <c r="T275" s="36">
        <v>0</v>
      </c>
      <c r="U275" s="31">
        <v>18.880434782608695</v>
      </c>
      <c r="V275" s="31">
        <v>11.402173913043478</v>
      </c>
      <c r="W275" s="36">
        <v>0.60391479562464023</v>
      </c>
      <c r="X275" s="31">
        <v>0</v>
      </c>
      <c r="Y275" s="31">
        <v>0</v>
      </c>
      <c r="Z275" s="36" t="s">
        <v>1054</v>
      </c>
      <c r="AA275" s="31">
        <v>88.25</v>
      </c>
      <c r="AB275" s="31">
        <v>32.796195652173914</v>
      </c>
      <c r="AC275" s="36">
        <v>0.3716282793447469</v>
      </c>
      <c r="AD275" s="31">
        <v>0</v>
      </c>
      <c r="AE275" s="31">
        <v>0</v>
      </c>
      <c r="AF275" s="36" t="s">
        <v>1054</v>
      </c>
      <c r="AG275" s="31">
        <v>0</v>
      </c>
      <c r="AH275" s="31">
        <v>0</v>
      </c>
      <c r="AI275" s="36" t="s">
        <v>1054</v>
      </c>
      <c r="AJ275" t="s">
        <v>41</v>
      </c>
      <c r="AK275" s="37">
        <v>4</v>
      </c>
      <c r="AT275"/>
    </row>
    <row r="276" spans="1:46" x14ac:dyDescent="0.25">
      <c r="A276" t="s">
        <v>902</v>
      </c>
      <c r="B276" t="s">
        <v>374</v>
      </c>
      <c r="C276" t="s">
        <v>651</v>
      </c>
      <c r="D276" t="s">
        <v>833</v>
      </c>
      <c r="E276" s="31">
        <v>57.326086956521742</v>
      </c>
      <c r="F276" s="31">
        <v>180.82880434782606</v>
      </c>
      <c r="G276" s="31">
        <v>22.366847826086957</v>
      </c>
      <c r="H276" s="36">
        <v>0.12369073559245625</v>
      </c>
      <c r="I276" s="31">
        <v>19.747282608695652</v>
      </c>
      <c r="J276" s="31">
        <v>0</v>
      </c>
      <c r="K276" s="36">
        <v>0</v>
      </c>
      <c r="L276" s="31">
        <v>15.320652173913043</v>
      </c>
      <c r="M276" s="31">
        <v>0</v>
      </c>
      <c r="N276" s="36">
        <v>0</v>
      </c>
      <c r="O276" s="31">
        <v>7.3369565217391311E-2</v>
      </c>
      <c r="P276" s="31">
        <v>0</v>
      </c>
      <c r="Q276" s="36">
        <v>0</v>
      </c>
      <c r="R276" s="31">
        <v>4.3532608695652177</v>
      </c>
      <c r="S276" s="31">
        <v>0</v>
      </c>
      <c r="T276" s="36">
        <v>0</v>
      </c>
      <c r="U276" s="31">
        <v>53.173913043478258</v>
      </c>
      <c r="V276" s="31">
        <v>9.9429347826086953</v>
      </c>
      <c r="W276" s="36">
        <v>0.18698896156991007</v>
      </c>
      <c r="X276" s="31">
        <v>9.0869565217391308</v>
      </c>
      <c r="Y276" s="31">
        <v>0</v>
      </c>
      <c r="Z276" s="36">
        <v>0</v>
      </c>
      <c r="AA276" s="31">
        <v>98.820652173913047</v>
      </c>
      <c r="AB276" s="31">
        <v>12.423913043478262</v>
      </c>
      <c r="AC276" s="36">
        <v>0.12572182808117474</v>
      </c>
      <c r="AD276" s="31">
        <v>0</v>
      </c>
      <c r="AE276" s="31">
        <v>0</v>
      </c>
      <c r="AF276" s="36" t="s">
        <v>1054</v>
      </c>
      <c r="AG276" s="31">
        <v>0</v>
      </c>
      <c r="AH276" s="31">
        <v>0</v>
      </c>
      <c r="AI276" s="36" t="s">
        <v>1054</v>
      </c>
      <c r="AJ276" t="s">
        <v>61</v>
      </c>
      <c r="AK276" s="37">
        <v>4</v>
      </c>
      <c r="AT276"/>
    </row>
    <row r="277" spans="1:46" x14ac:dyDescent="0.25">
      <c r="A277" t="s">
        <v>902</v>
      </c>
      <c r="B277" t="s">
        <v>579</v>
      </c>
      <c r="C277" t="s">
        <v>639</v>
      </c>
      <c r="D277" t="s">
        <v>829</v>
      </c>
      <c r="E277" s="31">
        <v>72.793478260869563</v>
      </c>
      <c r="F277" s="31">
        <v>230.58478260869566</v>
      </c>
      <c r="G277" s="31">
        <v>87.831521739130437</v>
      </c>
      <c r="H277" s="36">
        <v>0.3809077110182994</v>
      </c>
      <c r="I277" s="31">
        <v>30.522282608695647</v>
      </c>
      <c r="J277" s="31">
        <v>15.525</v>
      </c>
      <c r="K277" s="36">
        <v>0.50864478908851352</v>
      </c>
      <c r="L277" s="31">
        <v>24.870108695652171</v>
      </c>
      <c r="M277" s="31">
        <v>15.525</v>
      </c>
      <c r="N277" s="36">
        <v>0.62424335132536446</v>
      </c>
      <c r="O277" s="31">
        <v>0</v>
      </c>
      <c r="P277" s="31">
        <v>0</v>
      </c>
      <c r="Q277" s="36" t="s">
        <v>1054</v>
      </c>
      <c r="R277" s="31">
        <v>5.6521739130434785</v>
      </c>
      <c r="S277" s="31">
        <v>0</v>
      </c>
      <c r="T277" s="36">
        <v>0</v>
      </c>
      <c r="U277" s="31">
        <v>60.106739130434789</v>
      </c>
      <c r="V277" s="31">
        <v>20.372282608695652</v>
      </c>
      <c r="W277" s="36">
        <v>0.33893508287792368</v>
      </c>
      <c r="X277" s="31">
        <v>12.336956521739131</v>
      </c>
      <c r="Y277" s="31">
        <v>0</v>
      </c>
      <c r="Z277" s="36">
        <v>0</v>
      </c>
      <c r="AA277" s="31">
        <v>127.61880434782609</v>
      </c>
      <c r="AB277" s="31">
        <v>51.934239130434783</v>
      </c>
      <c r="AC277" s="36">
        <v>0.40694817190801752</v>
      </c>
      <c r="AD277" s="31">
        <v>0</v>
      </c>
      <c r="AE277" s="31">
        <v>0</v>
      </c>
      <c r="AF277" s="36" t="s">
        <v>1054</v>
      </c>
      <c r="AG277" s="31">
        <v>0</v>
      </c>
      <c r="AH277" s="31">
        <v>0</v>
      </c>
      <c r="AI277" s="36" t="s">
        <v>1054</v>
      </c>
      <c r="AJ277" t="s">
        <v>271</v>
      </c>
      <c r="AK277" s="37">
        <v>4</v>
      </c>
      <c r="AT277"/>
    </row>
    <row r="278" spans="1:46" x14ac:dyDescent="0.25">
      <c r="A278" t="s">
        <v>902</v>
      </c>
      <c r="B278" t="s">
        <v>559</v>
      </c>
      <c r="C278" t="s">
        <v>634</v>
      </c>
      <c r="D278" t="s">
        <v>824</v>
      </c>
      <c r="E278" s="31">
        <v>34.076086956521742</v>
      </c>
      <c r="F278" s="31">
        <v>139.19021739130437</v>
      </c>
      <c r="G278" s="31">
        <v>18.089673913043477</v>
      </c>
      <c r="H278" s="36">
        <v>0.12996368747803674</v>
      </c>
      <c r="I278" s="31">
        <v>16.728260869565219</v>
      </c>
      <c r="J278" s="31">
        <v>1.2336956521739131</v>
      </c>
      <c r="K278" s="36">
        <v>7.3749187784275499E-2</v>
      </c>
      <c r="L278" s="31">
        <v>6.5842391304347823</v>
      </c>
      <c r="M278" s="31">
        <v>1.2336956521739131</v>
      </c>
      <c r="N278" s="36">
        <v>0.18737102765167149</v>
      </c>
      <c r="O278" s="31">
        <v>5.7092391304347823</v>
      </c>
      <c r="P278" s="31">
        <v>0</v>
      </c>
      <c r="Q278" s="36">
        <v>0</v>
      </c>
      <c r="R278" s="31">
        <v>4.4347826086956523</v>
      </c>
      <c r="S278" s="31">
        <v>0</v>
      </c>
      <c r="T278" s="36">
        <v>0</v>
      </c>
      <c r="U278" s="31">
        <v>44.904891304347828</v>
      </c>
      <c r="V278" s="31">
        <v>6.9755434782608692</v>
      </c>
      <c r="W278" s="36">
        <v>0.15534039334341904</v>
      </c>
      <c r="X278" s="31">
        <v>6.1331521739130439</v>
      </c>
      <c r="Y278" s="31">
        <v>0</v>
      </c>
      <c r="Z278" s="36">
        <v>0</v>
      </c>
      <c r="AA278" s="31">
        <v>71.423913043478265</v>
      </c>
      <c r="AB278" s="31">
        <v>9.8804347826086953</v>
      </c>
      <c r="AC278" s="36">
        <v>0.1383351088114442</v>
      </c>
      <c r="AD278" s="31">
        <v>0</v>
      </c>
      <c r="AE278" s="31">
        <v>0</v>
      </c>
      <c r="AF278" s="36" t="s">
        <v>1054</v>
      </c>
      <c r="AG278" s="31">
        <v>0</v>
      </c>
      <c r="AH278" s="31">
        <v>0</v>
      </c>
      <c r="AI278" s="36" t="s">
        <v>1054</v>
      </c>
      <c r="AJ278" t="s">
        <v>251</v>
      </c>
      <c r="AK278" s="37">
        <v>4</v>
      </c>
      <c r="AT278"/>
    </row>
    <row r="279" spans="1:46" x14ac:dyDescent="0.25">
      <c r="A279" t="s">
        <v>902</v>
      </c>
      <c r="B279" t="s">
        <v>355</v>
      </c>
      <c r="C279" t="s">
        <v>649</v>
      </c>
      <c r="D279" t="s">
        <v>840</v>
      </c>
      <c r="E279" s="31">
        <v>41.228260869565219</v>
      </c>
      <c r="F279" s="31">
        <v>144.33695652173913</v>
      </c>
      <c r="G279" s="31">
        <v>0</v>
      </c>
      <c r="H279" s="36">
        <v>0</v>
      </c>
      <c r="I279" s="31">
        <v>26.839673913043477</v>
      </c>
      <c r="J279" s="31">
        <v>0</v>
      </c>
      <c r="K279" s="36">
        <v>0</v>
      </c>
      <c r="L279" s="31">
        <v>9.8125</v>
      </c>
      <c r="M279" s="31">
        <v>0</v>
      </c>
      <c r="N279" s="36">
        <v>0</v>
      </c>
      <c r="O279" s="31">
        <v>11.375</v>
      </c>
      <c r="P279" s="31">
        <v>0</v>
      </c>
      <c r="Q279" s="36">
        <v>0</v>
      </c>
      <c r="R279" s="31">
        <v>5.6521739130434785</v>
      </c>
      <c r="S279" s="31">
        <v>0</v>
      </c>
      <c r="T279" s="36">
        <v>0</v>
      </c>
      <c r="U279" s="31">
        <v>41.434782608695649</v>
      </c>
      <c r="V279" s="31">
        <v>0</v>
      </c>
      <c r="W279" s="36">
        <v>0</v>
      </c>
      <c r="X279" s="31">
        <v>0</v>
      </c>
      <c r="Y279" s="31">
        <v>0</v>
      </c>
      <c r="Z279" s="36" t="s">
        <v>1054</v>
      </c>
      <c r="AA279" s="31">
        <v>76.0625</v>
      </c>
      <c r="AB279" s="31">
        <v>0</v>
      </c>
      <c r="AC279" s="36">
        <v>0</v>
      </c>
      <c r="AD279" s="31">
        <v>0</v>
      </c>
      <c r="AE279" s="31">
        <v>0</v>
      </c>
      <c r="AF279" s="36" t="s">
        <v>1054</v>
      </c>
      <c r="AG279" s="31">
        <v>0</v>
      </c>
      <c r="AH279" s="31">
        <v>0</v>
      </c>
      <c r="AI279" s="36" t="s">
        <v>1054</v>
      </c>
      <c r="AJ279" t="s">
        <v>42</v>
      </c>
      <c r="AK279" s="37">
        <v>4</v>
      </c>
      <c r="AT279"/>
    </row>
    <row r="280" spans="1:46" x14ac:dyDescent="0.25">
      <c r="A280" t="s">
        <v>902</v>
      </c>
      <c r="B280" t="s">
        <v>360</v>
      </c>
      <c r="C280" t="s">
        <v>655</v>
      </c>
      <c r="D280" t="s">
        <v>770</v>
      </c>
      <c r="E280" s="31">
        <v>67.576086956521735</v>
      </c>
      <c r="F280" s="31">
        <v>228.26086956521738</v>
      </c>
      <c r="G280" s="31">
        <v>40.752717391304344</v>
      </c>
      <c r="H280" s="36">
        <v>0.17853571428571427</v>
      </c>
      <c r="I280" s="31">
        <v>23.855978260869563</v>
      </c>
      <c r="J280" s="31">
        <v>0.65217391304347827</v>
      </c>
      <c r="K280" s="36">
        <v>2.7337965599726625E-2</v>
      </c>
      <c r="L280" s="31">
        <v>18.203804347826086</v>
      </c>
      <c r="M280" s="31">
        <v>0.65217391304347827</v>
      </c>
      <c r="N280" s="36">
        <v>3.582624272279445E-2</v>
      </c>
      <c r="O280" s="31">
        <v>0</v>
      </c>
      <c r="P280" s="31">
        <v>0</v>
      </c>
      <c r="Q280" s="36" t="s">
        <v>1054</v>
      </c>
      <c r="R280" s="31">
        <v>5.6521739130434785</v>
      </c>
      <c r="S280" s="31">
        <v>0</v>
      </c>
      <c r="T280" s="36">
        <v>0</v>
      </c>
      <c r="U280" s="31">
        <v>67.809782608695656</v>
      </c>
      <c r="V280" s="31">
        <v>21.872282608695652</v>
      </c>
      <c r="W280" s="36">
        <v>0.32255349843712428</v>
      </c>
      <c r="X280" s="31">
        <v>13.910326086956522</v>
      </c>
      <c r="Y280" s="31">
        <v>0</v>
      </c>
      <c r="Z280" s="36">
        <v>0</v>
      </c>
      <c r="AA280" s="31">
        <v>122.68478260869566</v>
      </c>
      <c r="AB280" s="31">
        <v>18.228260869565219</v>
      </c>
      <c r="AC280" s="36">
        <v>0.14857801010011518</v>
      </c>
      <c r="AD280" s="31">
        <v>0</v>
      </c>
      <c r="AE280" s="31">
        <v>0</v>
      </c>
      <c r="AF280" s="36" t="s">
        <v>1054</v>
      </c>
      <c r="AG280" s="31">
        <v>0</v>
      </c>
      <c r="AH280" s="31">
        <v>0</v>
      </c>
      <c r="AI280" s="36" t="s">
        <v>1054</v>
      </c>
      <c r="AJ280" t="s">
        <v>47</v>
      </c>
      <c r="AK280" s="37">
        <v>4</v>
      </c>
      <c r="AT280"/>
    </row>
    <row r="281" spans="1:46" x14ac:dyDescent="0.25">
      <c r="A281" t="s">
        <v>902</v>
      </c>
      <c r="B281" t="s">
        <v>451</v>
      </c>
      <c r="C281" t="s">
        <v>641</v>
      </c>
      <c r="D281" t="s">
        <v>814</v>
      </c>
      <c r="E281" s="31">
        <v>33.75</v>
      </c>
      <c r="F281" s="31">
        <v>115.60086956521741</v>
      </c>
      <c r="G281" s="31">
        <v>0</v>
      </c>
      <c r="H281" s="36">
        <v>0</v>
      </c>
      <c r="I281" s="31">
        <v>15.27673913043478</v>
      </c>
      <c r="J281" s="31">
        <v>0</v>
      </c>
      <c r="K281" s="36">
        <v>0</v>
      </c>
      <c r="L281" s="31">
        <v>10.662608695652171</v>
      </c>
      <c r="M281" s="31">
        <v>0</v>
      </c>
      <c r="N281" s="36">
        <v>0</v>
      </c>
      <c r="O281" s="31">
        <v>0</v>
      </c>
      <c r="P281" s="31">
        <v>0</v>
      </c>
      <c r="Q281" s="36" t="s">
        <v>1054</v>
      </c>
      <c r="R281" s="31">
        <v>4.6141304347826084</v>
      </c>
      <c r="S281" s="31">
        <v>0</v>
      </c>
      <c r="T281" s="36">
        <v>0</v>
      </c>
      <c r="U281" s="31">
        <v>28.218043478260885</v>
      </c>
      <c r="V281" s="31">
        <v>0</v>
      </c>
      <c r="W281" s="36">
        <v>0</v>
      </c>
      <c r="X281" s="31">
        <v>10.454565217391304</v>
      </c>
      <c r="Y281" s="31">
        <v>0</v>
      </c>
      <c r="Z281" s="36">
        <v>0</v>
      </c>
      <c r="AA281" s="31">
        <v>54.344347826086953</v>
      </c>
      <c r="AB281" s="31">
        <v>0</v>
      </c>
      <c r="AC281" s="36">
        <v>0</v>
      </c>
      <c r="AD281" s="31">
        <v>7.3071739130434805</v>
      </c>
      <c r="AE281" s="31">
        <v>0</v>
      </c>
      <c r="AF281" s="36">
        <v>0</v>
      </c>
      <c r="AG281" s="31">
        <v>0</v>
      </c>
      <c r="AH281" s="31">
        <v>0</v>
      </c>
      <c r="AI281" s="36" t="s">
        <v>1054</v>
      </c>
      <c r="AJ281" t="s">
        <v>139</v>
      </c>
      <c r="AK281" s="37">
        <v>4</v>
      </c>
      <c r="AT281"/>
    </row>
    <row r="282" spans="1:46" x14ac:dyDescent="0.25">
      <c r="A282" t="s">
        <v>902</v>
      </c>
      <c r="B282" t="s">
        <v>336</v>
      </c>
      <c r="C282" t="s">
        <v>624</v>
      </c>
      <c r="D282" t="s">
        <v>827</v>
      </c>
      <c r="E282" s="31">
        <v>221.2391304347826</v>
      </c>
      <c r="F282" s="31">
        <v>873.24086956521739</v>
      </c>
      <c r="G282" s="31">
        <v>153.94380434782607</v>
      </c>
      <c r="H282" s="36">
        <v>0.17629019634007051</v>
      </c>
      <c r="I282" s="31">
        <v>92.144565217391303</v>
      </c>
      <c r="J282" s="31">
        <v>4.3722826086956523</v>
      </c>
      <c r="K282" s="36">
        <v>4.7450249489813974E-2</v>
      </c>
      <c r="L282" s="31">
        <v>51.608695652173914</v>
      </c>
      <c r="M282" s="31">
        <v>4.3722826086956523</v>
      </c>
      <c r="N282" s="36">
        <v>8.4719882055602366E-2</v>
      </c>
      <c r="O282" s="31">
        <v>35.318478260869568</v>
      </c>
      <c r="P282" s="31">
        <v>0</v>
      </c>
      <c r="Q282" s="36">
        <v>0</v>
      </c>
      <c r="R282" s="31">
        <v>5.2173913043478262</v>
      </c>
      <c r="S282" s="31">
        <v>0</v>
      </c>
      <c r="T282" s="36">
        <v>0</v>
      </c>
      <c r="U282" s="31">
        <v>205.70456521739129</v>
      </c>
      <c r="V282" s="31">
        <v>81.396195652173915</v>
      </c>
      <c r="W282" s="36">
        <v>0.39569464861488779</v>
      </c>
      <c r="X282" s="31">
        <v>32.423913043478258</v>
      </c>
      <c r="Y282" s="31">
        <v>0</v>
      </c>
      <c r="Z282" s="36">
        <v>0</v>
      </c>
      <c r="AA282" s="31">
        <v>537.5140217391305</v>
      </c>
      <c r="AB282" s="31">
        <v>68.175326086956517</v>
      </c>
      <c r="AC282" s="36">
        <v>0.12683450724945697</v>
      </c>
      <c r="AD282" s="31">
        <v>0</v>
      </c>
      <c r="AE282" s="31">
        <v>0</v>
      </c>
      <c r="AF282" s="36" t="s">
        <v>1054</v>
      </c>
      <c r="AG282" s="31">
        <v>5.4538043478260869</v>
      </c>
      <c r="AH282" s="31">
        <v>0</v>
      </c>
      <c r="AI282" s="36">
        <v>0</v>
      </c>
      <c r="AJ282" t="s">
        <v>23</v>
      </c>
      <c r="AK282" s="37">
        <v>4</v>
      </c>
      <c r="AT282"/>
    </row>
    <row r="283" spans="1:46" x14ac:dyDescent="0.25">
      <c r="A283" t="s">
        <v>902</v>
      </c>
      <c r="B283" t="s">
        <v>422</v>
      </c>
      <c r="C283" t="s">
        <v>310</v>
      </c>
      <c r="D283" t="s">
        <v>825</v>
      </c>
      <c r="E283" s="31">
        <v>74.260869565217391</v>
      </c>
      <c r="F283" s="31">
        <v>256.38315217391306</v>
      </c>
      <c r="G283" s="31">
        <v>0</v>
      </c>
      <c r="H283" s="36">
        <v>0</v>
      </c>
      <c r="I283" s="31">
        <v>68.201086956521749</v>
      </c>
      <c r="J283" s="31">
        <v>0</v>
      </c>
      <c r="K283" s="36">
        <v>0</v>
      </c>
      <c r="L283" s="31">
        <v>57.320652173913047</v>
      </c>
      <c r="M283" s="31">
        <v>0</v>
      </c>
      <c r="N283" s="36">
        <v>0</v>
      </c>
      <c r="O283" s="31">
        <v>4.9565217391304346</v>
      </c>
      <c r="P283" s="31">
        <v>0</v>
      </c>
      <c r="Q283" s="36">
        <v>0</v>
      </c>
      <c r="R283" s="31">
        <v>5.9239130434782608</v>
      </c>
      <c r="S283" s="31">
        <v>0</v>
      </c>
      <c r="T283" s="36">
        <v>0</v>
      </c>
      <c r="U283" s="31">
        <v>48.529891304347828</v>
      </c>
      <c r="V283" s="31">
        <v>0</v>
      </c>
      <c r="W283" s="36">
        <v>0</v>
      </c>
      <c r="X283" s="31">
        <v>5.7961956521739131</v>
      </c>
      <c r="Y283" s="31">
        <v>0</v>
      </c>
      <c r="Z283" s="36">
        <v>0</v>
      </c>
      <c r="AA283" s="31">
        <v>124.97826086956522</v>
      </c>
      <c r="AB283" s="31">
        <v>0</v>
      </c>
      <c r="AC283" s="36">
        <v>0</v>
      </c>
      <c r="AD283" s="31">
        <v>8.8777173913043477</v>
      </c>
      <c r="AE283" s="31">
        <v>0</v>
      </c>
      <c r="AF283" s="36">
        <v>0</v>
      </c>
      <c r="AG283" s="31">
        <v>0</v>
      </c>
      <c r="AH283" s="31">
        <v>0</v>
      </c>
      <c r="AI283" s="36" t="s">
        <v>1054</v>
      </c>
      <c r="AJ283" t="s">
        <v>110</v>
      </c>
      <c r="AK283" s="37">
        <v>4</v>
      </c>
      <c r="AT283"/>
    </row>
    <row r="284" spans="1:46" x14ac:dyDescent="0.25">
      <c r="A284" t="s">
        <v>902</v>
      </c>
      <c r="B284" t="s">
        <v>383</v>
      </c>
      <c r="C284" t="s">
        <v>637</v>
      </c>
      <c r="D284" t="s">
        <v>813</v>
      </c>
      <c r="E284" s="31">
        <v>65.25</v>
      </c>
      <c r="F284" s="31">
        <v>177.11739130434785</v>
      </c>
      <c r="G284" s="31">
        <v>0</v>
      </c>
      <c r="H284" s="36">
        <v>0</v>
      </c>
      <c r="I284" s="31">
        <v>36.830652173913045</v>
      </c>
      <c r="J284" s="31">
        <v>0</v>
      </c>
      <c r="K284" s="36">
        <v>0</v>
      </c>
      <c r="L284" s="31">
        <v>26.395869565217389</v>
      </c>
      <c r="M284" s="31">
        <v>0</v>
      </c>
      <c r="N284" s="36">
        <v>0</v>
      </c>
      <c r="O284" s="31">
        <v>5.2173913043478262</v>
      </c>
      <c r="P284" s="31">
        <v>0</v>
      </c>
      <c r="Q284" s="36">
        <v>0</v>
      </c>
      <c r="R284" s="31">
        <v>5.2173913043478262</v>
      </c>
      <c r="S284" s="31">
        <v>0</v>
      </c>
      <c r="T284" s="36">
        <v>0</v>
      </c>
      <c r="U284" s="31">
        <v>48.453695652173913</v>
      </c>
      <c r="V284" s="31">
        <v>0</v>
      </c>
      <c r="W284" s="36">
        <v>0</v>
      </c>
      <c r="X284" s="31">
        <v>0</v>
      </c>
      <c r="Y284" s="31">
        <v>0</v>
      </c>
      <c r="Z284" s="36" t="s">
        <v>1054</v>
      </c>
      <c r="AA284" s="31">
        <v>91.833043478260876</v>
      </c>
      <c r="AB284" s="31">
        <v>0</v>
      </c>
      <c r="AC284" s="36">
        <v>0</v>
      </c>
      <c r="AD284" s="31">
        <v>0</v>
      </c>
      <c r="AE284" s="31">
        <v>0</v>
      </c>
      <c r="AF284" s="36" t="s">
        <v>1054</v>
      </c>
      <c r="AG284" s="31">
        <v>0</v>
      </c>
      <c r="AH284" s="31">
        <v>0</v>
      </c>
      <c r="AI284" s="36" t="s">
        <v>1054</v>
      </c>
      <c r="AJ284" t="s">
        <v>70</v>
      </c>
      <c r="AK284" s="37">
        <v>4</v>
      </c>
      <c r="AT284"/>
    </row>
    <row r="285" spans="1:46" x14ac:dyDescent="0.25">
      <c r="A285" t="s">
        <v>902</v>
      </c>
      <c r="B285" t="s">
        <v>404</v>
      </c>
      <c r="C285" t="s">
        <v>628</v>
      </c>
      <c r="D285" t="s">
        <v>829</v>
      </c>
      <c r="E285" s="31">
        <v>61.728260869565219</v>
      </c>
      <c r="F285" s="31">
        <v>188.83228260869564</v>
      </c>
      <c r="G285" s="31">
        <v>0</v>
      </c>
      <c r="H285" s="36">
        <v>0</v>
      </c>
      <c r="I285" s="31">
        <v>44.960434782608687</v>
      </c>
      <c r="J285" s="31">
        <v>0</v>
      </c>
      <c r="K285" s="36">
        <v>0</v>
      </c>
      <c r="L285" s="31">
        <v>22.251195652173912</v>
      </c>
      <c r="M285" s="31">
        <v>0</v>
      </c>
      <c r="N285" s="36">
        <v>0</v>
      </c>
      <c r="O285" s="31">
        <v>18.073369565217387</v>
      </c>
      <c r="P285" s="31">
        <v>0</v>
      </c>
      <c r="Q285" s="36">
        <v>0</v>
      </c>
      <c r="R285" s="31">
        <v>4.6358695652173916</v>
      </c>
      <c r="S285" s="31">
        <v>0</v>
      </c>
      <c r="T285" s="36">
        <v>0</v>
      </c>
      <c r="U285" s="31">
        <v>41.270978260869562</v>
      </c>
      <c r="V285" s="31">
        <v>0</v>
      </c>
      <c r="W285" s="36">
        <v>0</v>
      </c>
      <c r="X285" s="31">
        <v>14.826956521739133</v>
      </c>
      <c r="Y285" s="31">
        <v>0</v>
      </c>
      <c r="Z285" s="36">
        <v>0</v>
      </c>
      <c r="AA285" s="31">
        <v>87.773913043478245</v>
      </c>
      <c r="AB285" s="31">
        <v>0</v>
      </c>
      <c r="AC285" s="36">
        <v>0</v>
      </c>
      <c r="AD285" s="31">
        <v>0</v>
      </c>
      <c r="AE285" s="31">
        <v>0</v>
      </c>
      <c r="AF285" s="36" t="s">
        <v>1054</v>
      </c>
      <c r="AG285" s="31">
        <v>0</v>
      </c>
      <c r="AH285" s="31">
        <v>0</v>
      </c>
      <c r="AI285" s="36" t="s">
        <v>1054</v>
      </c>
      <c r="AJ285" t="s">
        <v>91</v>
      </c>
      <c r="AK285" s="37">
        <v>4</v>
      </c>
      <c r="AT285"/>
    </row>
    <row r="286" spans="1:46" x14ac:dyDescent="0.25">
      <c r="A286" t="s">
        <v>902</v>
      </c>
      <c r="B286" t="s">
        <v>403</v>
      </c>
      <c r="C286" t="s">
        <v>651</v>
      </c>
      <c r="D286" t="s">
        <v>833</v>
      </c>
      <c r="E286" s="31">
        <v>77.521739130434781</v>
      </c>
      <c r="F286" s="31">
        <v>197.87434782608693</v>
      </c>
      <c r="G286" s="31">
        <v>0</v>
      </c>
      <c r="H286" s="36">
        <v>0</v>
      </c>
      <c r="I286" s="31">
        <v>22.965217391304343</v>
      </c>
      <c r="J286" s="31">
        <v>0</v>
      </c>
      <c r="K286" s="36">
        <v>0</v>
      </c>
      <c r="L286" s="31">
        <v>12.098369565217387</v>
      </c>
      <c r="M286" s="31">
        <v>0</v>
      </c>
      <c r="N286" s="36">
        <v>0</v>
      </c>
      <c r="O286" s="31">
        <v>5.2146739130434785</v>
      </c>
      <c r="P286" s="31">
        <v>0</v>
      </c>
      <c r="Q286" s="36">
        <v>0</v>
      </c>
      <c r="R286" s="31">
        <v>5.6521739130434785</v>
      </c>
      <c r="S286" s="31">
        <v>0</v>
      </c>
      <c r="T286" s="36">
        <v>0</v>
      </c>
      <c r="U286" s="31">
        <v>71.479782608695629</v>
      </c>
      <c r="V286" s="31">
        <v>0</v>
      </c>
      <c r="W286" s="36">
        <v>0</v>
      </c>
      <c r="X286" s="31">
        <v>5.6521739130434785</v>
      </c>
      <c r="Y286" s="31">
        <v>0</v>
      </c>
      <c r="Z286" s="36">
        <v>0</v>
      </c>
      <c r="AA286" s="31">
        <v>97.777173913043498</v>
      </c>
      <c r="AB286" s="31">
        <v>0</v>
      </c>
      <c r="AC286" s="36">
        <v>0</v>
      </c>
      <c r="AD286" s="31">
        <v>0</v>
      </c>
      <c r="AE286" s="31">
        <v>0</v>
      </c>
      <c r="AF286" s="36" t="s">
        <v>1054</v>
      </c>
      <c r="AG286" s="31">
        <v>0</v>
      </c>
      <c r="AH286" s="31">
        <v>0</v>
      </c>
      <c r="AI286" s="36" t="s">
        <v>1054</v>
      </c>
      <c r="AJ286" t="s">
        <v>90</v>
      </c>
      <c r="AK286" s="37">
        <v>4</v>
      </c>
      <c r="AT286"/>
    </row>
    <row r="287" spans="1:46" x14ac:dyDescent="0.25">
      <c r="A287" t="s">
        <v>902</v>
      </c>
      <c r="B287" t="s">
        <v>480</v>
      </c>
      <c r="C287" t="s">
        <v>667</v>
      </c>
      <c r="D287" t="s">
        <v>814</v>
      </c>
      <c r="E287" s="31">
        <v>106.52173913043478</v>
      </c>
      <c r="F287" s="31">
        <v>473.47554347826093</v>
      </c>
      <c r="G287" s="31">
        <v>0</v>
      </c>
      <c r="H287" s="36">
        <v>0</v>
      </c>
      <c r="I287" s="31">
        <v>68.736413043478265</v>
      </c>
      <c r="J287" s="31">
        <v>0</v>
      </c>
      <c r="K287" s="36">
        <v>0</v>
      </c>
      <c r="L287" s="31">
        <v>43.513586956521742</v>
      </c>
      <c r="M287" s="31">
        <v>0</v>
      </c>
      <c r="N287" s="36">
        <v>0</v>
      </c>
      <c r="O287" s="31">
        <v>20.353260869565219</v>
      </c>
      <c r="P287" s="31">
        <v>0</v>
      </c>
      <c r="Q287" s="36">
        <v>0</v>
      </c>
      <c r="R287" s="31">
        <v>4.8695652173913047</v>
      </c>
      <c r="S287" s="31">
        <v>0</v>
      </c>
      <c r="T287" s="36">
        <v>0</v>
      </c>
      <c r="U287" s="31">
        <v>135.84782608695653</v>
      </c>
      <c r="V287" s="31">
        <v>0</v>
      </c>
      <c r="W287" s="36">
        <v>0</v>
      </c>
      <c r="X287" s="31">
        <v>5.2635869565217392</v>
      </c>
      <c r="Y287" s="31">
        <v>0</v>
      </c>
      <c r="Z287" s="36">
        <v>0</v>
      </c>
      <c r="AA287" s="31">
        <v>263.62771739130437</v>
      </c>
      <c r="AB287" s="31">
        <v>0</v>
      </c>
      <c r="AC287" s="36">
        <v>0</v>
      </c>
      <c r="AD287" s="31">
        <v>0</v>
      </c>
      <c r="AE287" s="31">
        <v>0</v>
      </c>
      <c r="AF287" s="36" t="s">
        <v>1054</v>
      </c>
      <c r="AG287" s="31">
        <v>0</v>
      </c>
      <c r="AH287" s="31">
        <v>0</v>
      </c>
      <c r="AI287" s="36" t="s">
        <v>1054</v>
      </c>
      <c r="AJ287" t="s">
        <v>168</v>
      </c>
      <c r="AK287" s="37">
        <v>4</v>
      </c>
      <c r="AT287"/>
    </row>
    <row r="288" spans="1:46" x14ac:dyDescent="0.25">
      <c r="A288" t="s">
        <v>902</v>
      </c>
      <c r="B288" t="s">
        <v>591</v>
      </c>
      <c r="C288" t="s">
        <v>643</v>
      </c>
      <c r="D288" t="s">
        <v>805</v>
      </c>
      <c r="E288" s="31">
        <v>71.456521739130437</v>
      </c>
      <c r="F288" s="31">
        <v>309.14228260869567</v>
      </c>
      <c r="G288" s="31">
        <v>0</v>
      </c>
      <c r="H288" s="36">
        <v>0</v>
      </c>
      <c r="I288" s="31">
        <v>37.245760869565217</v>
      </c>
      <c r="J288" s="31">
        <v>0</v>
      </c>
      <c r="K288" s="36">
        <v>0</v>
      </c>
      <c r="L288" s="31">
        <v>21.84826086956522</v>
      </c>
      <c r="M288" s="31">
        <v>0</v>
      </c>
      <c r="N288" s="36">
        <v>0</v>
      </c>
      <c r="O288" s="31">
        <v>10.245326086956522</v>
      </c>
      <c r="P288" s="31">
        <v>0</v>
      </c>
      <c r="Q288" s="36">
        <v>0</v>
      </c>
      <c r="R288" s="31">
        <v>5.1521739130434785</v>
      </c>
      <c r="S288" s="31">
        <v>0</v>
      </c>
      <c r="T288" s="36">
        <v>0</v>
      </c>
      <c r="U288" s="31">
        <v>88.189891304347853</v>
      </c>
      <c r="V288" s="31">
        <v>0</v>
      </c>
      <c r="W288" s="36">
        <v>0</v>
      </c>
      <c r="X288" s="31">
        <v>4.5706521739130448</v>
      </c>
      <c r="Y288" s="31">
        <v>0</v>
      </c>
      <c r="Z288" s="36">
        <v>0</v>
      </c>
      <c r="AA288" s="31">
        <v>170.23010869565215</v>
      </c>
      <c r="AB288" s="31">
        <v>0</v>
      </c>
      <c r="AC288" s="36">
        <v>0</v>
      </c>
      <c r="AD288" s="31">
        <v>0</v>
      </c>
      <c r="AE288" s="31">
        <v>0</v>
      </c>
      <c r="AF288" s="36" t="s">
        <v>1054</v>
      </c>
      <c r="AG288" s="31">
        <v>8.9058695652173938</v>
      </c>
      <c r="AH288" s="31">
        <v>0</v>
      </c>
      <c r="AI288" s="36">
        <v>0</v>
      </c>
      <c r="AJ288" t="s">
        <v>284</v>
      </c>
      <c r="AK288" s="37">
        <v>4</v>
      </c>
      <c r="AT288"/>
    </row>
    <row r="289" spans="1:46" x14ac:dyDescent="0.25">
      <c r="A289" t="s">
        <v>902</v>
      </c>
      <c r="B289" t="s">
        <v>523</v>
      </c>
      <c r="C289" t="s">
        <v>740</v>
      </c>
      <c r="D289" t="s">
        <v>846</v>
      </c>
      <c r="E289" s="31">
        <v>64.347826086956516</v>
      </c>
      <c r="F289" s="31">
        <v>276.19565217391306</v>
      </c>
      <c r="G289" s="31">
        <v>0</v>
      </c>
      <c r="H289" s="36">
        <v>0</v>
      </c>
      <c r="I289" s="31">
        <v>23.796195652173914</v>
      </c>
      <c r="J289" s="31">
        <v>0</v>
      </c>
      <c r="K289" s="36">
        <v>0</v>
      </c>
      <c r="L289" s="31">
        <v>18.497282608695652</v>
      </c>
      <c r="M289" s="31">
        <v>0</v>
      </c>
      <c r="N289" s="36">
        <v>0</v>
      </c>
      <c r="O289" s="31">
        <v>0</v>
      </c>
      <c r="P289" s="31">
        <v>0</v>
      </c>
      <c r="Q289" s="36" t="s">
        <v>1054</v>
      </c>
      <c r="R289" s="31">
        <v>5.2989130434782608</v>
      </c>
      <c r="S289" s="31">
        <v>0</v>
      </c>
      <c r="T289" s="36">
        <v>0</v>
      </c>
      <c r="U289" s="31">
        <v>71.573369565217391</v>
      </c>
      <c r="V289" s="31">
        <v>0</v>
      </c>
      <c r="W289" s="36">
        <v>0</v>
      </c>
      <c r="X289" s="31">
        <v>15.948369565217391</v>
      </c>
      <c r="Y289" s="31">
        <v>0</v>
      </c>
      <c r="Z289" s="36">
        <v>0</v>
      </c>
      <c r="AA289" s="31">
        <v>160.99456521739131</v>
      </c>
      <c r="AB289" s="31">
        <v>0</v>
      </c>
      <c r="AC289" s="36">
        <v>0</v>
      </c>
      <c r="AD289" s="31">
        <v>3.8831521739130435</v>
      </c>
      <c r="AE289" s="31">
        <v>0</v>
      </c>
      <c r="AF289" s="36">
        <v>0</v>
      </c>
      <c r="AG289" s="31">
        <v>0</v>
      </c>
      <c r="AH289" s="31">
        <v>0</v>
      </c>
      <c r="AI289" s="36" t="s">
        <v>1054</v>
      </c>
      <c r="AJ289" t="s">
        <v>213</v>
      </c>
      <c r="AK289" s="37">
        <v>4</v>
      </c>
      <c r="AT289"/>
    </row>
    <row r="290" spans="1:46" x14ac:dyDescent="0.25">
      <c r="A290" t="s">
        <v>902</v>
      </c>
      <c r="B290" t="s">
        <v>596</v>
      </c>
      <c r="C290" t="s">
        <v>653</v>
      </c>
      <c r="D290" t="s">
        <v>807</v>
      </c>
      <c r="E290" s="31">
        <v>11.673913043478262</v>
      </c>
      <c r="F290" s="31">
        <v>75.586956521739154</v>
      </c>
      <c r="G290" s="31">
        <v>0</v>
      </c>
      <c r="H290" s="36">
        <v>0</v>
      </c>
      <c r="I290" s="31">
        <v>37.529347826086962</v>
      </c>
      <c r="J290" s="31">
        <v>0</v>
      </c>
      <c r="K290" s="36">
        <v>0</v>
      </c>
      <c r="L290" s="31">
        <v>31.983695652173918</v>
      </c>
      <c r="M290" s="31">
        <v>0</v>
      </c>
      <c r="N290" s="36">
        <v>0</v>
      </c>
      <c r="O290" s="31">
        <v>5.5456521739130435</v>
      </c>
      <c r="P290" s="31">
        <v>0</v>
      </c>
      <c r="Q290" s="36">
        <v>0</v>
      </c>
      <c r="R290" s="31">
        <v>0</v>
      </c>
      <c r="S290" s="31">
        <v>0</v>
      </c>
      <c r="T290" s="36" t="s">
        <v>1054</v>
      </c>
      <c r="U290" s="31">
        <v>0</v>
      </c>
      <c r="V290" s="31">
        <v>0</v>
      </c>
      <c r="W290" s="36" t="s">
        <v>1054</v>
      </c>
      <c r="X290" s="31">
        <v>0</v>
      </c>
      <c r="Y290" s="31">
        <v>0</v>
      </c>
      <c r="Z290" s="36" t="s">
        <v>1054</v>
      </c>
      <c r="AA290" s="31">
        <v>38.057608695652192</v>
      </c>
      <c r="AB290" s="31">
        <v>0</v>
      </c>
      <c r="AC290" s="36">
        <v>0</v>
      </c>
      <c r="AD290" s="31">
        <v>0</v>
      </c>
      <c r="AE290" s="31">
        <v>0</v>
      </c>
      <c r="AF290" s="36" t="s">
        <v>1054</v>
      </c>
      <c r="AG290" s="31">
        <v>0</v>
      </c>
      <c r="AH290" s="31">
        <v>0</v>
      </c>
      <c r="AI290" s="36" t="s">
        <v>1054</v>
      </c>
      <c r="AJ290" t="s">
        <v>289</v>
      </c>
      <c r="AK290" s="37">
        <v>4</v>
      </c>
      <c r="AT290"/>
    </row>
    <row r="291" spans="1:46" x14ac:dyDescent="0.25">
      <c r="A291" t="s">
        <v>902</v>
      </c>
      <c r="B291" t="s">
        <v>578</v>
      </c>
      <c r="C291" t="s">
        <v>653</v>
      </c>
      <c r="D291" t="s">
        <v>807</v>
      </c>
      <c r="E291" s="31">
        <v>93.75</v>
      </c>
      <c r="F291" s="31">
        <v>335.73945652173916</v>
      </c>
      <c r="G291" s="31">
        <v>90.58336956521741</v>
      </c>
      <c r="H291" s="36">
        <v>0.26980257400682406</v>
      </c>
      <c r="I291" s="31">
        <v>62.875217391304346</v>
      </c>
      <c r="J291" s="31">
        <v>19.837173913043475</v>
      </c>
      <c r="K291" s="36">
        <v>0.31550068112825264</v>
      </c>
      <c r="L291" s="31">
        <v>35.728478260869565</v>
      </c>
      <c r="M291" s="31">
        <v>19.837173913043475</v>
      </c>
      <c r="N291" s="36">
        <v>0.55522022987386743</v>
      </c>
      <c r="O291" s="31">
        <v>19.565217391304348</v>
      </c>
      <c r="P291" s="31">
        <v>0</v>
      </c>
      <c r="Q291" s="36">
        <v>0</v>
      </c>
      <c r="R291" s="31">
        <v>7.5815217391304346</v>
      </c>
      <c r="S291" s="31">
        <v>0</v>
      </c>
      <c r="T291" s="36">
        <v>0</v>
      </c>
      <c r="U291" s="31">
        <v>102.64043478260869</v>
      </c>
      <c r="V291" s="31">
        <v>47.692717391304363</v>
      </c>
      <c r="W291" s="36">
        <v>0.46465817776704682</v>
      </c>
      <c r="X291" s="31">
        <v>0</v>
      </c>
      <c r="Y291" s="31">
        <v>0</v>
      </c>
      <c r="Z291" s="36" t="s">
        <v>1054</v>
      </c>
      <c r="AA291" s="31">
        <v>170.22380434782607</v>
      </c>
      <c r="AB291" s="31">
        <v>23.053478260869571</v>
      </c>
      <c r="AC291" s="36">
        <v>0.13543040204743248</v>
      </c>
      <c r="AD291" s="31">
        <v>0</v>
      </c>
      <c r="AE291" s="31">
        <v>0</v>
      </c>
      <c r="AF291" s="36" t="s">
        <v>1054</v>
      </c>
      <c r="AG291" s="31">
        <v>0</v>
      </c>
      <c r="AH291" s="31">
        <v>0</v>
      </c>
      <c r="AI291" s="36" t="s">
        <v>1054</v>
      </c>
      <c r="AJ291" t="s">
        <v>270</v>
      </c>
      <c r="AK291" s="37">
        <v>4</v>
      </c>
      <c r="AT291"/>
    </row>
    <row r="292" spans="1:46" x14ac:dyDescent="0.25">
      <c r="A292" t="s">
        <v>902</v>
      </c>
      <c r="B292" t="s">
        <v>386</v>
      </c>
      <c r="C292" t="s">
        <v>624</v>
      </c>
      <c r="D292" t="s">
        <v>827</v>
      </c>
      <c r="E292" s="31">
        <v>84.25</v>
      </c>
      <c r="F292" s="31">
        <v>392.71141304347822</v>
      </c>
      <c r="G292" s="31">
        <v>99.03369565217389</v>
      </c>
      <c r="H292" s="36">
        <v>0.25217931631951218</v>
      </c>
      <c r="I292" s="31">
        <v>46.508152173913039</v>
      </c>
      <c r="J292" s="31">
        <v>5.4239130434782608</v>
      </c>
      <c r="K292" s="36">
        <v>0.11662284545720129</v>
      </c>
      <c r="L292" s="31">
        <v>35.116847826086953</v>
      </c>
      <c r="M292" s="31">
        <v>5.4239130434782608</v>
      </c>
      <c r="N292" s="36">
        <v>0.15445330031726381</v>
      </c>
      <c r="O292" s="31">
        <v>5.7391304347826084</v>
      </c>
      <c r="P292" s="31">
        <v>0</v>
      </c>
      <c r="Q292" s="36">
        <v>0</v>
      </c>
      <c r="R292" s="31">
        <v>5.6521739130434785</v>
      </c>
      <c r="S292" s="31">
        <v>0</v>
      </c>
      <c r="T292" s="36">
        <v>0</v>
      </c>
      <c r="U292" s="31">
        <v>172.53565217391301</v>
      </c>
      <c r="V292" s="31">
        <v>63.345434782608685</v>
      </c>
      <c r="W292" s="36">
        <v>0.3671440307233288</v>
      </c>
      <c r="X292" s="31">
        <v>5.2173913043478262</v>
      </c>
      <c r="Y292" s="31">
        <v>0</v>
      </c>
      <c r="Z292" s="36">
        <v>0</v>
      </c>
      <c r="AA292" s="31">
        <v>145.75728260869565</v>
      </c>
      <c r="AB292" s="31">
        <v>30.264347826086954</v>
      </c>
      <c r="AC292" s="36">
        <v>0.20763523636301265</v>
      </c>
      <c r="AD292" s="31">
        <v>22.692934782608695</v>
      </c>
      <c r="AE292" s="31">
        <v>0</v>
      </c>
      <c r="AF292" s="36">
        <v>0</v>
      </c>
      <c r="AG292" s="31">
        <v>0</v>
      </c>
      <c r="AH292" s="31">
        <v>0</v>
      </c>
      <c r="AI292" s="36" t="s">
        <v>1054</v>
      </c>
      <c r="AJ292" t="s">
        <v>73</v>
      </c>
      <c r="AK292" s="37">
        <v>4</v>
      </c>
      <c r="AT292"/>
    </row>
    <row r="293" spans="1:46" x14ac:dyDescent="0.25">
      <c r="A293" t="s">
        <v>902</v>
      </c>
      <c r="B293" t="s">
        <v>469</v>
      </c>
      <c r="C293" t="s">
        <v>669</v>
      </c>
      <c r="D293" t="s">
        <v>818</v>
      </c>
      <c r="E293" s="31">
        <v>81.782608695652172</v>
      </c>
      <c r="F293" s="31">
        <v>252.3756521739131</v>
      </c>
      <c r="G293" s="31">
        <v>6.9096739130434788</v>
      </c>
      <c r="H293" s="36">
        <v>2.7378528211913226E-2</v>
      </c>
      <c r="I293" s="31">
        <v>18.767282608695655</v>
      </c>
      <c r="J293" s="31">
        <v>0.13043478260869565</v>
      </c>
      <c r="K293" s="36">
        <v>6.9501155456709457E-3</v>
      </c>
      <c r="L293" s="31">
        <v>12.609021739130437</v>
      </c>
      <c r="M293" s="31">
        <v>0.13043478260869565</v>
      </c>
      <c r="N293" s="36">
        <v>1.0344560054481347E-2</v>
      </c>
      <c r="O293" s="31">
        <v>2.7669565217391305</v>
      </c>
      <c r="P293" s="31">
        <v>0</v>
      </c>
      <c r="Q293" s="36">
        <v>0</v>
      </c>
      <c r="R293" s="31">
        <v>3.3913043478260869</v>
      </c>
      <c r="S293" s="31">
        <v>0</v>
      </c>
      <c r="T293" s="36">
        <v>0</v>
      </c>
      <c r="U293" s="31">
        <v>73.480543478260884</v>
      </c>
      <c r="V293" s="31">
        <v>6.6868478260869573</v>
      </c>
      <c r="W293" s="36">
        <v>9.1001610896702903E-2</v>
      </c>
      <c r="X293" s="31">
        <v>21.540217391304349</v>
      </c>
      <c r="Y293" s="31">
        <v>9.2391304347826081E-2</v>
      </c>
      <c r="Z293" s="36">
        <v>4.2892466064490082E-3</v>
      </c>
      <c r="AA293" s="31">
        <v>133.03315217391309</v>
      </c>
      <c r="AB293" s="31">
        <v>0</v>
      </c>
      <c r="AC293" s="36">
        <v>0</v>
      </c>
      <c r="AD293" s="31">
        <v>5.5544565217391293</v>
      </c>
      <c r="AE293" s="31">
        <v>0</v>
      </c>
      <c r="AF293" s="36">
        <v>0</v>
      </c>
      <c r="AG293" s="31">
        <v>0</v>
      </c>
      <c r="AH293" s="31">
        <v>0</v>
      </c>
      <c r="AI293" s="36" t="s">
        <v>1054</v>
      </c>
      <c r="AJ293" t="s">
        <v>157</v>
      </c>
      <c r="AK293" s="37">
        <v>4</v>
      </c>
      <c r="AT293"/>
    </row>
    <row r="294" spans="1:46" x14ac:dyDescent="0.25">
      <c r="A294" t="s">
        <v>902</v>
      </c>
      <c r="B294" t="s">
        <v>337</v>
      </c>
      <c r="C294" t="s">
        <v>653</v>
      </c>
      <c r="D294" t="s">
        <v>807</v>
      </c>
      <c r="E294" s="31">
        <v>97.391304347826093</v>
      </c>
      <c r="F294" s="31">
        <v>317.94054347826096</v>
      </c>
      <c r="G294" s="31">
        <v>0</v>
      </c>
      <c r="H294" s="36">
        <v>0</v>
      </c>
      <c r="I294" s="31">
        <v>47.166086956521738</v>
      </c>
      <c r="J294" s="31">
        <v>0</v>
      </c>
      <c r="K294" s="36">
        <v>0</v>
      </c>
      <c r="L294" s="31">
        <v>26.60141304347826</v>
      </c>
      <c r="M294" s="31">
        <v>0</v>
      </c>
      <c r="N294" s="36">
        <v>0</v>
      </c>
      <c r="O294" s="31">
        <v>14.99945652173913</v>
      </c>
      <c r="P294" s="31">
        <v>0</v>
      </c>
      <c r="Q294" s="36">
        <v>0</v>
      </c>
      <c r="R294" s="31">
        <v>5.5652173913043477</v>
      </c>
      <c r="S294" s="31">
        <v>0</v>
      </c>
      <c r="T294" s="36">
        <v>0</v>
      </c>
      <c r="U294" s="31">
        <v>92.372934782608723</v>
      </c>
      <c r="V294" s="31">
        <v>0</v>
      </c>
      <c r="W294" s="36">
        <v>0</v>
      </c>
      <c r="X294" s="31">
        <v>6.3642391304347852</v>
      </c>
      <c r="Y294" s="31">
        <v>0</v>
      </c>
      <c r="Z294" s="36">
        <v>0</v>
      </c>
      <c r="AA294" s="31">
        <v>172.0372826086957</v>
      </c>
      <c r="AB294" s="31">
        <v>0</v>
      </c>
      <c r="AC294" s="36">
        <v>0</v>
      </c>
      <c r="AD294" s="31">
        <v>0</v>
      </c>
      <c r="AE294" s="31">
        <v>0</v>
      </c>
      <c r="AF294" s="36" t="s">
        <v>1054</v>
      </c>
      <c r="AG294" s="31">
        <v>0</v>
      </c>
      <c r="AH294" s="31">
        <v>0</v>
      </c>
      <c r="AI294" s="36" t="s">
        <v>1054</v>
      </c>
      <c r="AJ294" t="s">
        <v>24</v>
      </c>
      <c r="AK294" s="37">
        <v>4</v>
      </c>
      <c r="AT294"/>
    </row>
    <row r="295" spans="1:46" x14ac:dyDescent="0.25">
      <c r="A295" t="s">
        <v>902</v>
      </c>
      <c r="B295" t="s">
        <v>388</v>
      </c>
      <c r="C295" t="s">
        <v>711</v>
      </c>
      <c r="D295" t="s">
        <v>813</v>
      </c>
      <c r="E295" s="31">
        <v>125.42391304347827</v>
      </c>
      <c r="F295" s="31">
        <v>508.75271739130437</v>
      </c>
      <c r="G295" s="31">
        <v>2.347826086956522</v>
      </c>
      <c r="H295" s="36">
        <v>4.6148669219799061E-3</v>
      </c>
      <c r="I295" s="31">
        <v>55.220108695652179</v>
      </c>
      <c r="J295" s="31">
        <v>2.347826086956522</v>
      </c>
      <c r="K295" s="36">
        <v>4.2517592638157568E-2</v>
      </c>
      <c r="L295" s="31">
        <v>42.894021739130437</v>
      </c>
      <c r="M295" s="31">
        <v>2.347826086956522</v>
      </c>
      <c r="N295" s="36">
        <v>5.4735508394044979E-2</v>
      </c>
      <c r="O295" s="31">
        <v>7.1956521739130439</v>
      </c>
      <c r="P295" s="31">
        <v>0</v>
      </c>
      <c r="Q295" s="36">
        <v>0</v>
      </c>
      <c r="R295" s="31">
        <v>5.1304347826086953</v>
      </c>
      <c r="S295" s="31">
        <v>0</v>
      </c>
      <c r="T295" s="36">
        <v>0</v>
      </c>
      <c r="U295" s="31">
        <v>125.12771739130434</v>
      </c>
      <c r="V295" s="31">
        <v>0</v>
      </c>
      <c r="W295" s="36">
        <v>0</v>
      </c>
      <c r="X295" s="31">
        <v>9.7282608695652169</v>
      </c>
      <c r="Y295" s="31">
        <v>0</v>
      </c>
      <c r="Z295" s="36">
        <v>0</v>
      </c>
      <c r="AA295" s="31">
        <v>318.67663043478262</v>
      </c>
      <c r="AB295" s="31">
        <v>0</v>
      </c>
      <c r="AC295" s="36">
        <v>0</v>
      </c>
      <c r="AD295" s="31">
        <v>0</v>
      </c>
      <c r="AE295" s="31">
        <v>0</v>
      </c>
      <c r="AF295" s="36" t="s">
        <v>1054</v>
      </c>
      <c r="AG295" s="31">
        <v>0</v>
      </c>
      <c r="AH295" s="31">
        <v>0</v>
      </c>
      <c r="AI295" s="36" t="s">
        <v>1054</v>
      </c>
      <c r="AJ295" t="s">
        <v>75</v>
      </c>
      <c r="AK295" s="37">
        <v>4</v>
      </c>
      <c r="AT295"/>
    </row>
    <row r="296" spans="1:46" x14ac:dyDescent="0.25">
      <c r="A296" t="s">
        <v>902</v>
      </c>
      <c r="B296" t="s">
        <v>584</v>
      </c>
      <c r="C296" t="s">
        <v>629</v>
      </c>
      <c r="D296" t="s">
        <v>811</v>
      </c>
      <c r="E296" s="31">
        <v>57.358695652173914</v>
      </c>
      <c r="F296" s="31">
        <v>230.39250000000001</v>
      </c>
      <c r="G296" s="31">
        <v>2.3804347826086958</v>
      </c>
      <c r="H296" s="36">
        <v>1.0332084519282076E-2</v>
      </c>
      <c r="I296" s="31">
        <v>21.032173913043479</v>
      </c>
      <c r="J296" s="31">
        <v>2.3804347826086958</v>
      </c>
      <c r="K296" s="36">
        <v>0.1131806342249969</v>
      </c>
      <c r="L296" s="31">
        <v>7.9995652173913046</v>
      </c>
      <c r="M296" s="31">
        <v>0</v>
      </c>
      <c r="N296" s="36">
        <v>0</v>
      </c>
      <c r="O296" s="31">
        <v>7.1739130434782608</v>
      </c>
      <c r="P296" s="31">
        <v>0</v>
      </c>
      <c r="Q296" s="36">
        <v>0</v>
      </c>
      <c r="R296" s="31">
        <v>5.8586956521739131</v>
      </c>
      <c r="S296" s="31">
        <v>2.3804347826086958</v>
      </c>
      <c r="T296" s="36">
        <v>0.4063079777365492</v>
      </c>
      <c r="U296" s="31">
        <v>85.119239130434792</v>
      </c>
      <c r="V296" s="31">
        <v>0</v>
      </c>
      <c r="W296" s="36">
        <v>0</v>
      </c>
      <c r="X296" s="31">
        <v>5.5236956521739122</v>
      </c>
      <c r="Y296" s="31">
        <v>0</v>
      </c>
      <c r="Z296" s="36">
        <v>0</v>
      </c>
      <c r="AA296" s="31">
        <v>118.71739130434783</v>
      </c>
      <c r="AB296" s="31">
        <v>0</v>
      </c>
      <c r="AC296" s="36">
        <v>0</v>
      </c>
      <c r="AD296" s="31">
        <v>0</v>
      </c>
      <c r="AE296" s="31">
        <v>0</v>
      </c>
      <c r="AF296" s="36" t="s">
        <v>1054</v>
      </c>
      <c r="AG296" s="31">
        <v>0</v>
      </c>
      <c r="AH296" s="31">
        <v>0</v>
      </c>
      <c r="AI296" s="36" t="s">
        <v>1054</v>
      </c>
      <c r="AJ296" t="s">
        <v>277</v>
      </c>
      <c r="AK296" s="37">
        <v>4</v>
      </c>
      <c r="AT296"/>
    </row>
    <row r="297" spans="1:46" x14ac:dyDescent="0.25">
      <c r="A297" t="s">
        <v>902</v>
      </c>
      <c r="B297" t="s">
        <v>587</v>
      </c>
      <c r="C297" t="s">
        <v>765</v>
      </c>
      <c r="D297" t="s">
        <v>824</v>
      </c>
      <c r="E297" s="31">
        <v>59.108695652173914</v>
      </c>
      <c r="F297" s="31">
        <v>270.22826086956525</v>
      </c>
      <c r="G297" s="31">
        <v>0</v>
      </c>
      <c r="H297" s="36">
        <v>0</v>
      </c>
      <c r="I297" s="31">
        <v>43.69902173913043</v>
      </c>
      <c r="J297" s="31">
        <v>0</v>
      </c>
      <c r="K297" s="36">
        <v>0</v>
      </c>
      <c r="L297" s="31">
        <v>28.81282608695652</v>
      </c>
      <c r="M297" s="31">
        <v>0</v>
      </c>
      <c r="N297" s="36">
        <v>0</v>
      </c>
      <c r="O297" s="31">
        <v>10.366739130434784</v>
      </c>
      <c r="P297" s="31">
        <v>0</v>
      </c>
      <c r="Q297" s="36">
        <v>0</v>
      </c>
      <c r="R297" s="31">
        <v>4.5194565217391309</v>
      </c>
      <c r="S297" s="31">
        <v>0</v>
      </c>
      <c r="T297" s="36">
        <v>0</v>
      </c>
      <c r="U297" s="31">
        <v>67.422826086956533</v>
      </c>
      <c r="V297" s="31">
        <v>0</v>
      </c>
      <c r="W297" s="36">
        <v>0</v>
      </c>
      <c r="X297" s="31">
        <v>0</v>
      </c>
      <c r="Y297" s="31">
        <v>0</v>
      </c>
      <c r="Z297" s="36" t="s">
        <v>1054</v>
      </c>
      <c r="AA297" s="31">
        <v>146.44597826086957</v>
      </c>
      <c r="AB297" s="31">
        <v>0</v>
      </c>
      <c r="AC297" s="36">
        <v>0</v>
      </c>
      <c r="AD297" s="31">
        <v>12.6604347826087</v>
      </c>
      <c r="AE297" s="31">
        <v>0</v>
      </c>
      <c r="AF297" s="36">
        <v>0</v>
      </c>
      <c r="AG297" s="31">
        <v>0</v>
      </c>
      <c r="AH297" s="31">
        <v>0</v>
      </c>
      <c r="AI297" s="36" t="s">
        <v>1054</v>
      </c>
      <c r="AJ297" t="s">
        <v>280</v>
      </c>
      <c r="AK297" s="37">
        <v>4</v>
      </c>
      <c r="AT297"/>
    </row>
    <row r="298" spans="1:46" x14ac:dyDescent="0.25">
      <c r="A298" t="s">
        <v>902</v>
      </c>
      <c r="B298" t="s">
        <v>402</v>
      </c>
      <c r="C298" t="s">
        <v>683</v>
      </c>
      <c r="D298" t="s">
        <v>779</v>
      </c>
      <c r="E298" s="31">
        <v>38.217391304347828</v>
      </c>
      <c r="F298" s="31">
        <v>112.05489130434782</v>
      </c>
      <c r="G298" s="31">
        <v>3.7832608695652179</v>
      </c>
      <c r="H298" s="36">
        <v>3.376256784087768E-2</v>
      </c>
      <c r="I298" s="31">
        <v>16.841630434782608</v>
      </c>
      <c r="J298" s="31">
        <v>0</v>
      </c>
      <c r="K298" s="36">
        <v>0</v>
      </c>
      <c r="L298" s="31">
        <v>10.128152173913044</v>
      </c>
      <c r="M298" s="31">
        <v>0</v>
      </c>
      <c r="N298" s="36">
        <v>0</v>
      </c>
      <c r="O298" s="31">
        <v>4.5395652173913046</v>
      </c>
      <c r="P298" s="31">
        <v>0</v>
      </c>
      <c r="Q298" s="36">
        <v>0</v>
      </c>
      <c r="R298" s="31">
        <v>2.1739130434782608</v>
      </c>
      <c r="S298" s="31">
        <v>0</v>
      </c>
      <c r="T298" s="36">
        <v>0</v>
      </c>
      <c r="U298" s="31">
        <v>35.367173913043473</v>
      </c>
      <c r="V298" s="31">
        <v>1.371413043478261</v>
      </c>
      <c r="W298" s="36">
        <v>3.8776438480782362E-2</v>
      </c>
      <c r="X298" s="31">
        <v>2.5846739130434786</v>
      </c>
      <c r="Y298" s="31">
        <v>0</v>
      </c>
      <c r="Z298" s="36">
        <v>0</v>
      </c>
      <c r="AA298" s="31">
        <v>57.26141304347825</v>
      </c>
      <c r="AB298" s="31">
        <v>2.4118478260869569</v>
      </c>
      <c r="AC298" s="36">
        <v>4.2119949506933319E-2</v>
      </c>
      <c r="AD298" s="31">
        <v>0</v>
      </c>
      <c r="AE298" s="31">
        <v>0</v>
      </c>
      <c r="AF298" s="36" t="s">
        <v>1054</v>
      </c>
      <c r="AG298" s="31">
        <v>0</v>
      </c>
      <c r="AH298" s="31">
        <v>0</v>
      </c>
      <c r="AI298" s="36" t="s">
        <v>1054</v>
      </c>
      <c r="AJ298" t="s">
        <v>89</v>
      </c>
      <c r="AK298" s="37">
        <v>4</v>
      </c>
      <c r="AT298"/>
    </row>
    <row r="299" spans="1:46" x14ac:dyDescent="0.25">
      <c r="A299" t="s">
        <v>902</v>
      </c>
      <c r="B299" t="s">
        <v>433</v>
      </c>
      <c r="C299" t="s">
        <v>723</v>
      </c>
      <c r="D299" t="s">
        <v>827</v>
      </c>
      <c r="E299" s="31">
        <v>94.141304347826093</v>
      </c>
      <c r="F299" s="31">
        <v>304.95228260869567</v>
      </c>
      <c r="G299" s="31">
        <v>57.456521739130437</v>
      </c>
      <c r="H299" s="36">
        <v>0.18841151555785099</v>
      </c>
      <c r="I299" s="31">
        <v>43.646739130434781</v>
      </c>
      <c r="J299" s="31">
        <v>7.0326086956521738</v>
      </c>
      <c r="K299" s="36">
        <v>0.16112563815216038</v>
      </c>
      <c r="L299" s="31">
        <v>25.179347826086957</v>
      </c>
      <c r="M299" s="31">
        <v>7.0326086956521738</v>
      </c>
      <c r="N299" s="36">
        <v>0.27930066911288581</v>
      </c>
      <c r="O299" s="31">
        <v>13.336956521739131</v>
      </c>
      <c r="P299" s="31">
        <v>0</v>
      </c>
      <c r="Q299" s="36">
        <v>0</v>
      </c>
      <c r="R299" s="31">
        <v>5.1304347826086953</v>
      </c>
      <c r="S299" s="31">
        <v>0</v>
      </c>
      <c r="T299" s="36">
        <v>0</v>
      </c>
      <c r="U299" s="31">
        <v>76.521739130434781</v>
      </c>
      <c r="V299" s="31">
        <v>15.467391304347826</v>
      </c>
      <c r="W299" s="36">
        <v>0.20213068181818183</v>
      </c>
      <c r="X299" s="31">
        <v>8.5597826086956523</v>
      </c>
      <c r="Y299" s="31">
        <v>0</v>
      </c>
      <c r="Z299" s="36">
        <v>0</v>
      </c>
      <c r="AA299" s="31">
        <v>176.22402173913042</v>
      </c>
      <c r="AB299" s="31">
        <v>34.956521739130437</v>
      </c>
      <c r="AC299" s="36">
        <v>0.19836411287263436</v>
      </c>
      <c r="AD299" s="31">
        <v>0</v>
      </c>
      <c r="AE299" s="31">
        <v>0</v>
      </c>
      <c r="AF299" s="36" t="s">
        <v>1054</v>
      </c>
      <c r="AG299" s="31">
        <v>0</v>
      </c>
      <c r="AH299" s="31">
        <v>0</v>
      </c>
      <c r="AI299" s="36" t="s">
        <v>1054</v>
      </c>
      <c r="AJ299" t="s">
        <v>121</v>
      </c>
      <c r="AK299" s="37">
        <v>4</v>
      </c>
      <c r="AT299"/>
    </row>
    <row r="300" spans="1:46" x14ac:dyDescent="0.25">
      <c r="A300" t="s">
        <v>902</v>
      </c>
      <c r="B300" t="s">
        <v>393</v>
      </c>
      <c r="C300" t="s">
        <v>701</v>
      </c>
      <c r="D300" t="s">
        <v>802</v>
      </c>
      <c r="E300" s="31">
        <v>57.771739130434781</v>
      </c>
      <c r="F300" s="31">
        <v>141.27478260869569</v>
      </c>
      <c r="G300" s="31">
        <v>12.536847826086959</v>
      </c>
      <c r="H300" s="36">
        <v>8.8740875013849044E-2</v>
      </c>
      <c r="I300" s="31">
        <v>12.044782608695652</v>
      </c>
      <c r="J300" s="31">
        <v>0</v>
      </c>
      <c r="K300" s="36">
        <v>0</v>
      </c>
      <c r="L300" s="31">
        <v>6.1428260869565214</v>
      </c>
      <c r="M300" s="31">
        <v>0</v>
      </c>
      <c r="N300" s="36">
        <v>0</v>
      </c>
      <c r="O300" s="31">
        <v>0.17913043478260871</v>
      </c>
      <c r="P300" s="31">
        <v>0</v>
      </c>
      <c r="Q300" s="36">
        <v>0</v>
      </c>
      <c r="R300" s="31">
        <v>5.7228260869565215</v>
      </c>
      <c r="S300" s="31">
        <v>0</v>
      </c>
      <c r="T300" s="36">
        <v>0</v>
      </c>
      <c r="U300" s="31">
        <v>56.370652173913058</v>
      </c>
      <c r="V300" s="31">
        <v>5.5198913043478264</v>
      </c>
      <c r="W300" s="36">
        <v>9.7921366730298276E-2</v>
      </c>
      <c r="X300" s="31">
        <v>9.9606521739130454</v>
      </c>
      <c r="Y300" s="31">
        <v>0</v>
      </c>
      <c r="Z300" s="36">
        <v>0</v>
      </c>
      <c r="AA300" s="31">
        <v>62.898695652173927</v>
      </c>
      <c r="AB300" s="31">
        <v>7.0169565217391314</v>
      </c>
      <c r="AC300" s="36">
        <v>0.11155965078421477</v>
      </c>
      <c r="AD300" s="31">
        <v>0</v>
      </c>
      <c r="AE300" s="31">
        <v>0</v>
      </c>
      <c r="AF300" s="36" t="s">
        <v>1054</v>
      </c>
      <c r="AG300" s="31">
        <v>0</v>
      </c>
      <c r="AH300" s="31">
        <v>0</v>
      </c>
      <c r="AI300" s="36" t="s">
        <v>1054</v>
      </c>
      <c r="AJ300" t="s">
        <v>80</v>
      </c>
      <c r="AK300" s="37">
        <v>4</v>
      </c>
      <c r="AT300"/>
    </row>
    <row r="301" spans="1:46" x14ac:dyDescent="0.25">
      <c r="A301" t="s">
        <v>902</v>
      </c>
      <c r="B301" t="s">
        <v>435</v>
      </c>
      <c r="C301" t="s">
        <v>724</v>
      </c>
      <c r="D301" t="s">
        <v>792</v>
      </c>
      <c r="E301" s="31">
        <v>63.706521739130437</v>
      </c>
      <c r="F301" s="31">
        <v>197.61782608695654</v>
      </c>
      <c r="G301" s="31">
        <v>11.190000000000001</v>
      </c>
      <c r="H301" s="36">
        <v>5.6624446395216063E-2</v>
      </c>
      <c r="I301" s="31">
        <v>45.825760869565222</v>
      </c>
      <c r="J301" s="31">
        <v>2.2634782608695652</v>
      </c>
      <c r="K301" s="36">
        <v>4.9393140843032556E-2</v>
      </c>
      <c r="L301" s="31">
        <v>30.224239130434789</v>
      </c>
      <c r="M301" s="31">
        <v>1.4840217391304349</v>
      </c>
      <c r="N301" s="36">
        <v>4.9100383725990147E-2</v>
      </c>
      <c r="O301" s="31">
        <v>9.6916304347826081</v>
      </c>
      <c r="P301" s="31">
        <v>0</v>
      </c>
      <c r="Q301" s="36">
        <v>0</v>
      </c>
      <c r="R301" s="31">
        <v>5.9098913043478261</v>
      </c>
      <c r="S301" s="31">
        <v>0.77945652173913049</v>
      </c>
      <c r="T301" s="36">
        <v>0.13189016203490833</v>
      </c>
      <c r="U301" s="31">
        <v>36.156521739130426</v>
      </c>
      <c r="V301" s="31">
        <v>4.6954347826086948</v>
      </c>
      <c r="W301" s="36">
        <v>0.12986411736411738</v>
      </c>
      <c r="X301" s="31">
        <v>0</v>
      </c>
      <c r="Y301" s="31">
        <v>0</v>
      </c>
      <c r="Z301" s="36" t="s">
        <v>1054</v>
      </c>
      <c r="AA301" s="31">
        <v>109.41934782608698</v>
      </c>
      <c r="AB301" s="31">
        <v>4.2310869565217413</v>
      </c>
      <c r="AC301" s="36">
        <v>3.8668544828531652E-2</v>
      </c>
      <c r="AD301" s="31">
        <v>6.2161956521739139</v>
      </c>
      <c r="AE301" s="31">
        <v>0</v>
      </c>
      <c r="AF301" s="36">
        <v>0</v>
      </c>
      <c r="AG301" s="31">
        <v>0</v>
      </c>
      <c r="AH301" s="31">
        <v>0</v>
      </c>
      <c r="AI301" s="36" t="s">
        <v>1054</v>
      </c>
      <c r="AJ301" t="s">
        <v>123</v>
      </c>
      <c r="AK301" s="37">
        <v>4</v>
      </c>
      <c r="AT301"/>
    </row>
    <row r="302" spans="1:46" x14ac:dyDescent="0.25">
      <c r="A302" t="s">
        <v>902</v>
      </c>
      <c r="B302" t="s">
        <v>459</v>
      </c>
      <c r="C302" t="s">
        <v>732</v>
      </c>
      <c r="D302" t="s">
        <v>785</v>
      </c>
      <c r="E302" s="31">
        <v>47.858695652173914</v>
      </c>
      <c r="F302" s="31">
        <v>195.19021739130432</v>
      </c>
      <c r="G302" s="31">
        <v>0</v>
      </c>
      <c r="H302" s="36">
        <v>0</v>
      </c>
      <c r="I302" s="31">
        <v>39.230978260869563</v>
      </c>
      <c r="J302" s="31">
        <v>0</v>
      </c>
      <c r="K302" s="36">
        <v>0</v>
      </c>
      <c r="L302" s="31">
        <v>26.0625</v>
      </c>
      <c r="M302" s="31">
        <v>0</v>
      </c>
      <c r="N302" s="36">
        <v>0</v>
      </c>
      <c r="O302" s="31">
        <v>8.4891304347826093</v>
      </c>
      <c r="P302" s="31">
        <v>0</v>
      </c>
      <c r="Q302" s="36">
        <v>0</v>
      </c>
      <c r="R302" s="31">
        <v>4.6793478260869561</v>
      </c>
      <c r="S302" s="31">
        <v>0</v>
      </c>
      <c r="T302" s="36">
        <v>0</v>
      </c>
      <c r="U302" s="31">
        <v>36.486413043478258</v>
      </c>
      <c r="V302" s="31">
        <v>0</v>
      </c>
      <c r="W302" s="36">
        <v>0</v>
      </c>
      <c r="X302" s="31">
        <v>5.0543478260869561</v>
      </c>
      <c r="Y302" s="31">
        <v>0</v>
      </c>
      <c r="Z302" s="36">
        <v>0</v>
      </c>
      <c r="AA302" s="31">
        <v>114.41847826086956</v>
      </c>
      <c r="AB302" s="31">
        <v>0</v>
      </c>
      <c r="AC302" s="36">
        <v>0</v>
      </c>
      <c r="AD302" s="31">
        <v>0</v>
      </c>
      <c r="AE302" s="31">
        <v>0</v>
      </c>
      <c r="AF302" s="36" t="s">
        <v>1054</v>
      </c>
      <c r="AG302" s="31">
        <v>0</v>
      </c>
      <c r="AH302" s="31">
        <v>0</v>
      </c>
      <c r="AI302" s="36" t="s">
        <v>1054</v>
      </c>
      <c r="AJ302" t="s">
        <v>147</v>
      </c>
      <c r="AK302" s="37">
        <v>4</v>
      </c>
      <c r="AT302"/>
    </row>
    <row r="303" spans="1:46" x14ac:dyDescent="0.25">
      <c r="A303" t="s">
        <v>902</v>
      </c>
      <c r="B303" t="s">
        <v>522</v>
      </c>
      <c r="C303" t="s">
        <v>676</v>
      </c>
      <c r="D303" t="s">
        <v>856</v>
      </c>
      <c r="E303" s="31">
        <v>52.521739130434781</v>
      </c>
      <c r="F303" s="31">
        <v>188.06119565217389</v>
      </c>
      <c r="G303" s="31">
        <v>5.439673913043479</v>
      </c>
      <c r="H303" s="36">
        <v>2.8925020359353432E-2</v>
      </c>
      <c r="I303" s="31">
        <v>27.3116304347826</v>
      </c>
      <c r="J303" s="31">
        <v>0.39369565217391306</v>
      </c>
      <c r="K303" s="36">
        <v>1.4414945058443812E-2</v>
      </c>
      <c r="L303" s="31">
        <v>22.094239130434776</v>
      </c>
      <c r="M303" s="31">
        <v>0.39369565217391306</v>
      </c>
      <c r="N303" s="36">
        <v>1.7818927814155772E-2</v>
      </c>
      <c r="O303" s="31">
        <v>0</v>
      </c>
      <c r="P303" s="31">
        <v>0</v>
      </c>
      <c r="Q303" s="36" t="s">
        <v>1054</v>
      </c>
      <c r="R303" s="31">
        <v>5.2173913043478262</v>
      </c>
      <c r="S303" s="31">
        <v>0</v>
      </c>
      <c r="T303" s="36">
        <v>0</v>
      </c>
      <c r="U303" s="31">
        <v>45.45554347826085</v>
      </c>
      <c r="V303" s="31">
        <v>5.0459782608695658</v>
      </c>
      <c r="W303" s="36">
        <v>0.11100908436575638</v>
      </c>
      <c r="X303" s="31">
        <v>3.7257608695652191</v>
      </c>
      <c r="Y303" s="31">
        <v>0</v>
      </c>
      <c r="Z303" s="36">
        <v>0</v>
      </c>
      <c r="AA303" s="31">
        <v>111.56826086956522</v>
      </c>
      <c r="AB303" s="31">
        <v>0</v>
      </c>
      <c r="AC303" s="36">
        <v>0</v>
      </c>
      <c r="AD303" s="31">
        <v>0</v>
      </c>
      <c r="AE303" s="31">
        <v>0</v>
      </c>
      <c r="AF303" s="36" t="s">
        <v>1054</v>
      </c>
      <c r="AG303" s="31">
        <v>0</v>
      </c>
      <c r="AH303" s="31">
        <v>0</v>
      </c>
      <c r="AI303" s="36" t="s">
        <v>1054</v>
      </c>
      <c r="AJ303" t="s">
        <v>212</v>
      </c>
      <c r="AK303" s="37">
        <v>4</v>
      </c>
      <c r="AT303"/>
    </row>
    <row r="304" spans="1:46" x14ac:dyDescent="0.25">
      <c r="A304" t="s">
        <v>902</v>
      </c>
      <c r="B304" t="s">
        <v>487</v>
      </c>
      <c r="C304" t="s">
        <v>624</v>
      </c>
      <c r="D304" t="s">
        <v>827</v>
      </c>
      <c r="E304" s="31">
        <v>51.239130434782609</v>
      </c>
      <c r="F304" s="31">
        <v>194.42836956521742</v>
      </c>
      <c r="G304" s="31">
        <v>27.047934782608692</v>
      </c>
      <c r="H304" s="36">
        <v>0.13911516535932253</v>
      </c>
      <c r="I304" s="31">
        <v>17.203586956521743</v>
      </c>
      <c r="J304" s="31">
        <v>5.4508695652173911</v>
      </c>
      <c r="K304" s="36">
        <v>0.31684494512645861</v>
      </c>
      <c r="L304" s="31">
        <v>14.502500000000005</v>
      </c>
      <c r="M304" s="31">
        <v>4.7497826086956518</v>
      </c>
      <c r="N304" s="36">
        <v>0.32751474633309086</v>
      </c>
      <c r="O304" s="31">
        <v>0</v>
      </c>
      <c r="P304" s="31">
        <v>0</v>
      </c>
      <c r="Q304" s="36" t="s">
        <v>1054</v>
      </c>
      <c r="R304" s="31">
        <v>2.7010869565217392</v>
      </c>
      <c r="S304" s="31">
        <v>0.70108695652173914</v>
      </c>
      <c r="T304" s="36">
        <v>0.2595573440643863</v>
      </c>
      <c r="U304" s="31">
        <v>69.039891304347833</v>
      </c>
      <c r="V304" s="31">
        <v>15.488260869565218</v>
      </c>
      <c r="W304" s="36">
        <v>0.22433785130524728</v>
      </c>
      <c r="X304" s="31">
        <v>0</v>
      </c>
      <c r="Y304" s="31">
        <v>0</v>
      </c>
      <c r="Z304" s="36" t="s">
        <v>1054</v>
      </c>
      <c r="AA304" s="31">
        <v>108.18489130434784</v>
      </c>
      <c r="AB304" s="31">
        <v>6.1088043478260854</v>
      </c>
      <c r="AC304" s="36">
        <v>5.6466335309619878E-2</v>
      </c>
      <c r="AD304" s="31">
        <v>0</v>
      </c>
      <c r="AE304" s="31">
        <v>0</v>
      </c>
      <c r="AF304" s="36" t="s">
        <v>1054</v>
      </c>
      <c r="AG304" s="31">
        <v>0</v>
      </c>
      <c r="AH304" s="31">
        <v>0</v>
      </c>
      <c r="AI304" s="36" t="s">
        <v>1054</v>
      </c>
      <c r="AJ304" t="s">
        <v>175</v>
      </c>
      <c r="AK304" s="37">
        <v>4</v>
      </c>
      <c r="AT304"/>
    </row>
    <row r="305" spans="1:46" x14ac:dyDescent="0.25">
      <c r="A305" t="s">
        <v>902</v>
      </c>
      <c r="B305" t="s">
        <v>387</v>
      </c>
      <c r="C305" t="s">
        <v>699</v>
      </c>
      <c r="D305" t="s">
        <v>801</v>
      </c>
      <c r="E305" s="31">
        <v>30.456521739130434</v>
      </c>
      <c r="F305" s="31">
        <v>107.0833695652174</v>
      </c>
      <c r="G305" s="31">
        <v>28.951630434782608</v>
      </c>
      <c r="H305" s="36">
        <v>0.27036532892392862</v>
      </c>
      <c r="I305" s="31">
        <v>21.330869565217391</v>
      </c>
      <c r="J305" s="31">
        <v>14.408152173913043</v>
      </c>
      <c r="K305" s="36">
        <v>0.67546014145655409</v>
      </c>
      <c r="L305" s="31">
        <v>8.2129347826086949</v>
      </c>
      <c r="M305" s="31">
        <v>3.2902173913043478</v>
      </c>
      <c r="N305" s="36">
        <v>0.40061408965179529</v>
      </c>
      <c r="O305" s="31">
        <v>7.5679347826086953</v>
      </c>
      <c r="P305" s="31">
        <v>7.5679347826086953</v>
      </c>
      <c r="Q305" s="36">
        <v>1</v>
      </c>
      <c r="R305" s="31">
        <v>5.55</v>
      </c>
      <c r="S305" s="31">
        <v>3.5500000000000003</v>
      </c>
      <c r="T305" s="36">
        <v>0.63963963963963966</v>
      </c>
      <c r="U305" s="31">
        <v>26.138695652173915</v>
      </c>
      <c r="V305" s="31">
        <v>14.543478260869565</v>
      </c>
      <c r="W305" s="36">
        <v>0.55639648031404376</v>
      </c>
      <c r="X305" s="31">
        <v>0</v>
      </c>
      <c r="Y305" s="31">
        <v>0</v>
      </c>
      <c r="Z305" s="36" t="s">
        <v>1054</v>
      </c>
      <c r="AA305" s="31">
        <v>59.613804347826097</v>
      </c>
      <c r="AB305" s="31">
        <v>0</v>
      </c>
      <c r="AC305" s="36">
        <v>0</v>
      </c>
      <c r="AD305" s="31">
        <v>0</v>
      </c>
      <c r="AE305" s="31">
        <v>0</v>
      </c>
      <c r="AF305" s="36" t="s">
        <v>1054</v>
      </c>
      <c r="AG305" s="31">
        <v>0</v>
      </c>
      <c r="AH305" s="31">
        <v>0</v>
      </c>
      <c r="AI305" s="36" t="s">
        <v>1054</v>
      </c>
      <c r="AJ305" t="s">
        <v>74</v>
      </c>
      <c r="AK305" s="37">
        <v>4</v>
      </c>
      <c r="AT305"/>
    </row>
    <row r="306" spans="1:46" x14ac:dyDescent="0.25">
      <c r="A306" t="s">
        <v>902</v>
      </c>
      <c r="B306" t="s">
        <v>449</v>
      </c>
      <c r="C306" t="s">
        <v>616</v>
      </c>
      <c r="D306" t="s">
        <v>811</v>
      </c>
      <c r="E306" s="31">
        <v>86.652173913043484</v>
      </c>
      <c r="F306" s="31">
        <v>399.21195652173913</v>
      </c>
      <c r="G306" s="31">
        <v>0</v>
      </c>
      <c r="H306" s="36">
        <v>0</v>
      </c>
      <c r="I306" s="31">
        <v>29.266304347826086</v>
      </c>
      <c r="J306" s="31">
        <v>0</v>
      </c>
      <c r="K306" s="36">
        <v>0</v>
      </c>
      <c r="L306" s="31">
        <v>14.252717391304348</v>
      </c>
      <c r="M306" s="31">
        <v>0</v>
      </c>
      <c r="N306" s="36">
        <v>0</v>
      </c>
      <c r="O306" s="31">
        <v>9.9945652173913047</v>
      </c>
      <c r="P306" s="31">
        <v>0</v>
      </c>
      <c r="Q306" s="36">
        <v>0</v>
      </c>
      <c r="R306" s="31">
        <v>5.0190217391304346</v>
      </c>
      <c r="S306" s="31">
        <v>0</v>
      </c>
      <c r="T306" s="36">
        <v>0</v>
      </c>
      <c r="U306" s="31">
        <v>121.69836956521739</v>
      </c>
      <c r="V306" s="31">
        <v>0</v>
      </c>
      <c r="W306" s="36">
        <v>0</v>
      </c>
      <c r="X306" s="31">
        <v>11.157608695652174</v>
      </c>
      <c r="Y306" s="31">
        <v>0</v>
      </c>
      <c r="Z306" s="36">
        <v>0</v>
      </c>
      <c r="AA306" s="31">
        <v>237.08967391304347</v>
      </c>
      <c r="AB306" s="31">
        <v>0</v>
      </c>
      <c r="AC306" s="36">
        <v>0</v>
      </c>
      <c r="AD306" s="31">
        <v>0</v>
      </c>
      <c r="AE306" s="31">
        <v>0</v>
      </c>
      <c r="AF306" s="36" t="s">
        <v>1054</v>
      </c>
      <c r="AG306" s="31">
        <v>0</v>
      </c>
      <c r="AH306" s="31">
        <v>0</v>
      </c>
      <c r="AI306" s="36" t="s">
        <v>1054</v>
      </c>
      <c r="AJ306" t="s">
        <v>137</v>
      </c>
      <c r="AK306" s="37">
        <v>4</v>
      </c>
      <c r="AT306"/>
    </row>
    <row r="307" spans="1:46" x14ac:dyDescent="0.25">
      <c r="E307" s="31"/>
      <c r="F307" s="31"/>
      <c r="G307" s="31"/>
      <c r="I307" s="31"/>
      <c r="J307" s="31"/>
      <c r="L307" s="31"/>
      <c r="M307" s="31"/>
      <c r="O307" s="31"/>
      <c r="R307" s="31"/>
      <c r="U307" s="31"/>
      <c r="X307" s="31"/>
      <c r="AA307" s="31"/>
      <c r="AD307" s="31"/>
      <c r="AG307" s="31"/>
      <c r="AT307"/>
    </row>
    <row r="308" spans="1:46" x14ac:dyDescent="0.25">
      <c r="AT308"/>
    </row>
    <row r="309" spans="1:46" x14ac:dyDescent="0.25">
      <c r="AT309"/>
    </row>
    <row r="310" spans="1:46" x14ac:dyDescent="0.25">
      <c r="AT310"/>
    </row>
    <row r="311" spans="1:46" x14ac:dyDescent="0.25">
      <c r="AT311"/>
    </row>
    <row r="312" spans="1:46" x14ac:dyDescent="0.25">
      <c r="AT312"/>
    </row>
    <row r="319" spans="1:46" x14ac:dyDescent="0.25">
      <c r="AL319" s="31"/>
      <c r="AM319" s="31"/>
      <c r="AN319" s="31"/>
      <c r="AO319" s="31"/>
      <c r="AP319" s="31"/>
      <c r="AQ319" s="31"/>
      <c r="AR319" s="31"/>
    </row>
  </sheetData>
  <pageMargins left="0.7" right="0.7" top="0.75" bottom="0.75" header="0.3" footer="0.3"/>
  <pageSetup orientation="portrait" horizontalDpi="1200" verticalDpi="1200" r:id="rId1"/>
  <ignoredErrors>
    <ignoredError sqref="AJ2:AJ30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306"/>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911</v>
      </c>
      <c r="B1" s="1" t="s">
        <v>978</v>
      </c>
      <c r="C1" s="1" t="s">
        <v>914</v>
      </c>
      <c r="D1" s="1" t="s">
        <v>913</v>
      </c>
      <c r="E1" s="1" t="s">
        <v>915</v>
      </c>
      <c r="F1" s="1" t="s">
        <v>1025</v>
      </c>
      <c r="G1" s="1" t="s">
        <v>1026</v>
      </c>
      <c r="H1" s="1" t="s">
        <v>1027</v>
      </c>
      <c r="I1" s="1" t="s">
        <v>1028</v>
      </c>
      <c r="J1" s="1" t="s">
        <v>1029</v>
      </c>
      <c r="K1" s="1" t="s">
        <v>1030</v>
      </c>
      <c r="L1" s="1" t="s">
        <v>1031</v>
      </c>
      <c r="M1" s="1" t="s">
        <v>1032</v>
      </c>
      <c r="N1" s="1" t="s">
        <v>1033</v>
      </c>
      <c r="O1" s="1" t="s">
        <v>1034</v>
      </c>
      <c r="P1" s="1" t="s">
        <v>1035</v>
      </c>
      <c r="Q1" s="1" t="s">
        <v>1036</v>
      </c>
      <c r="R1" s="1" t="s">
        <v>1037</v>
      </c>
      <c r="S1" s="1" t="s">
        <v>1038</v>
      </c>
      <c r="T1" s="1" t="s">
        <v>1039</v>
      </c>
      <c r="U1" s="1" t="s">
        <v>1040</v>
      </c>
      <c r="V1" s="1" t="s">
        <v>1041</v>
      </c>
      <c r="W1" s="1" t="s">
        <v>1042</v>
      </c>
      <c r="X1" s="1" t="s">
        <v>1043</v>
      </c>
      <c r="Y1" s="1" t="s">
        <v>1044</v>
      </c>
      <c r="Z1" s="1" t="s">
        <v>1045</v>
      </c>
      <c r="AA1" s="1" t="s">
        <v>1046</v>
      </c>
      <c r="AB1" s="1" t="s">
        <v>1047</v>
      </c>
      <c r="AC1" s="1" t="s">
        <v>1048</v>
      </c>
      <c r="AD1" s="1" t="s">
        <v>1049</v>
      </c>
      <c r="AE1" s="1" t="s">
        <v>1050</v>
      </c>
      <c r="AF1" s="1" t="s">
        <v>1051</v>
      </c>
      <c r="AG1" s="1" t="s">
        <v>1052</v>
      </c>
      <c r="AH1" s="1" t="s">
        <v>912</v>
      </c>
      <c r="AI1" s="38" t="s">
        <v>1053</v>
      </c>
    </row>
    <row r="2" spans="1:35" x14ac:dyDescent="0.25">
      <c r="A2" t="s">
        <v>902</v>
      </c>
      <c r="B2" t="s">
        <v>495</v>
      </c>
      <c r="C2" t="s">
        <v>628</v>
      </c>
      <c r="D2" t="s">
        <v>829</v>
      </c>
      <c r="E2" s="2">
        <v>42.195652173913047</v>
      </c>
      <c r="F2" s="2">
        <v>5.1304347826086953</v>
      </c>
      <c r="G2" s="2">
        <v>8.152173913043478E-3</v>
      </c>
      <c r="H2" s="2">
        <v>0.89130434782608692</v>
      </c>
      <c r="I2" s="2">
        <v>4.2472826086956523</v>
      </c>
      <c r="J2" s="2">
        <v>0</v>
      </c>
      <c r="K2" s="2">
        <v>0</v>
      </c>
      <c r="L2" s="2">
        <v>5.2853260869565215</v>
      </c>
      <c r="M2" s="2">
        <v>4.3179347826086953</v>
      </c>
      <c r="N2" s="2">
        <v>20.929347826086957</v>
      </c>
      <c r="O2" s="2">
        <v>0.59833848531684697</v>
      </c>
      <c r="P2" s="2">
        <v>5.2608695652173916</v>
      </c>
      <c r="Q2" s="2">
        <v>9.6032608695652169</v>
      </c>
      <c r="R2" s="2">
        <v>0.35226687274600721</v>
      </c>
      <c r="S2" s="2">
        <v>13.682065217391305</v>
      </c>
      <c r="T2" s="2">
        <v>19.904891304347824</v>
      </c>
      <c r="U2" s="2">
        <v>0</v>
      </c>
      <c r="V2" s="2">
        <v>0.79598145285935062</v>
      </c>
      <c r="W2" s="2">
        <v>24.410326086956523</v>
      </c>
      <c r="X2" s="2">
        <v>26.527173913043477</v>
      </c>
      <c r="Y2" s="2">
        <v>5.2336956521739131</v>
      </c>
      <c r="Z2" s="2">
        <v>1.3312081401339515</v>
      </c>
      <c r="AA2" s="2">
        <v>0</v>
      </c>
      <c r="AB2" s="2">
        <v>0</v>
      </c>
      <c r="AC2" s="2">
        <v>0</v>
      </c>
      <c r="AD2" s="2">
        <v>0</v>
      </c>
      <c r="AE2" s="2">
        <v>0.60869565217391308</v>
      </c>
      <c r="AF2" s="2">
        <v>0</v>
      </c>
      <c r="AG2" s="2">
        <v>0</v>
      </c>
      <c r="AH2" t="s">
        <v>184</v>
      </c>
      <c r="AI2">
        <v>4</v>
      </c>
    </row>
    <row r="3" spans="1:35" x14ac:dyDescent="0.25">
      <c r="A3" t="s">
        <v>902</v>
      </c>
      <c r="B3" t="s">
        <v>498</v>
      </c>
      <c r="C3" t="s">
        <v>747</v>
      </c>
      <c r="D3" t="s">
        <v>854</v>
      </c>
      <c r="E3" s="2">
        <v>78.130434782608702</v>
      </c>
      <c r="F3" s="2">
        <v>5.5652173913043477</v>
      </c>
      <c r="G3" s="2">
        <v>0.48673913043478256</v>
      </c>
      <c r="H3" s="2">
        <v>0</v>
      </c>
      <c r="I3" s="2">
        <v>4.9972826086956523</v>
      </c>
      <c r="J3" s="2">
        <v>0</v>
      </c>
      <c r="K3" s="2">
        <v>0</v>
      </c>
      <c r="L3" s="2">
        <v>3.6481521739130423</v>
      </c>
      <c r="M3" s="2">
        <v>5.5135869565217392</v>
      </c>
      <c r="N3" s="2">
        <v>0</v>
      </c>
      <c r="O3" s="2">
        <v>7.0569003895381191E-2</v>
      </c>
      <c r="P3" s="2">
        <v>5.1358695652173916</v>
      </c>
      <c r="Q3" s="2">
        <v>6.5298913043478262</v>
      </c>
      <c r="R3" s="2">
        <v>0.14931135225375627</v>
      </c>
      <c r="S3" s="2">
        <v>0.52380434782608698</v>
      </c>
      <c r="T3" s="2">
        <v>5.1227173913043478</v>
      </c>
      <c r="U3" s="2">
        <v>0</v>
      </c>
      <c r="V3" s="2">
        <v>7.2270450751252088E-2</v>
      </c>
      <c r="W3" s="2">
        <v>0.81402173913043496</v>
      </c>
      <c r="X3" s="2">
        <v>6.4146739130434778</v>
      </c>
      <c r="Y3" s="2">
        <v>0</v>
      </c>
      <c r="Z3" s="2">
        <v>9.2520868113522531E-2</v>
      </c>
      <c r="AA3" s="2">
        <v>0</v>
      </c>
      <c r="AB3" s="2">
        <v>0</v>
      </c>
      <c r="AC3" s="2">
        <v>0</v>
      </c>
      <c r="AD3" s="2">
        <v>0</v>
      </c>
      <c r="AE3" s="2">
        <v>0</v>
      </c>
      <c r="AF3" s="2">
        <v>0</v>
      </c>
      <c r="AG3" s="2">
        <v>0</v>
      </c>
      <c r="AH3" t="s">
        <v>187</v>
      </c>
      <c r="AI3">
        <v>4</v>
      </c>
    </row>
    <row r="4" spans="1:35" x14ac:dyDescent="0.25">
      <c r="A4" t="s">
        <v>902</v>
      </c>
      <c r="B4" t="s">
        <v>369</v>
      </c>
      <c r="C4" t="s">
        <v>685</v>
      </c>
      <c r="D4" t="s">
        <v>776</v>
      </c>
      <c r="E4" s="2">
        <v>66.326086956521735</v>
      </c>
      <c r="F4" s="2">
        <v>6.0923913043478262</v>
      </c>
      <c r="G4" s="2">
        <v>0</v>
      </c>
      <c r="H4" s="2">
        <v>0</v>
      </c>
      <c r="I4" s="2">
        <v>0</v>
      </c>
      <c r="J4" s="2">
        <v>0</v>
      </c>
      <c r="K4" s="2">
        <v>0</v>
      </c>
      <c r="L4" s="2">
        <v>4.6195652173913047</v>
      </c>
      <c r="M4" s="2">
        <v>5.6331521739130439</v>
      </c>
      <c r="N4" s="2">
        <v>0</v>
      </c>
      <c r="O4" s="2">
        <v>8.4931170108161272E-2</v>
      </c>
      <c r="P4" s="2">
        <v>4.8423913043478262</v>
      </c>
      <c r="Q4" s="2">
        <v>5.096304347826087</v>
      </c>
      <c r="R4" s="2">
        <v>0.1498459521468371</v>
      </c>
      <c r="S4" s="2">
        <v>4.5127173913043466</v>
      </c>
      <c r="T4" s="2">
        <v>6.6036956521739141</v>
      </c>
      <c r="U4" s="2">
        <v>0</v>
      </c>
      <c r="V4" s="2">
        <v>0.16760242543428386</v>
      </c>
      <c r="W4" s="2">
        <v>4.2321739130434768</v>
      </c>
      <c r="X4" s="2">
        <v>8.9072826086956542</v>
      </c>
      <c r="Y4" s="2">
        <v>8.347826086956521E-2</v>
      </c>
      <c r="Z4" s="2">
        <v>0.19936250409701739</v>
      </c>
      <c r="AA4" s="2">
        <v>0</v>
      </c>
      <c r="AB4" s="2">
        <v>0</v>
      </c>
      <c r="AC4" s="2">
        <v>0</v>
      </c>
      <c r="AD4" s="2">
        <v>0</v>
      </c>
      <c r="AE4" s="2">
        <v>0</v>
      </c>
      <c r="AF4" s="2">
        <v>0</v>
      </c>
      <c r="AG4" s="2">
        <v>0</v>
      </c>
      <c r="AH4" t="s">
        <v>56</v>
      </c>
      <c r="AI4">
        <v>4</v>
      </c>
    </row>
    <row r="5" spans="1:35" x14ac:dyDescent="0.25">
      <c r="A5" t="s">
        <v>902</v>
      </c>
      <c r="B5" t="s">
        <v>520</v>
      </c>
      <c r="C5" t="s">
        <v>623</v>
      </c>
      <c r="D5" t="s">
        <v>768</v>
      </c>
      <c r="E5" s="2">
        <v>85.945652173913047</v>
      </c>
      <c r="F5" s="2">
        <v>5.5271739130434785</v>
      </c>
      <c r="G5" s="2">
        <v>0</v>
      </c>
      <c r="H5" s="2">
        <v>0</v>
      </c>
      <c r="I5" s="2">
        <v>4.8559782608695654</v>
      </c>
      <c r="J5" s="2">
        <v>0</v>
      </c>
      <c r="K5" s="2">
        <v>0</v>
      </c>
      <c r="L5" s="2">
        <v>3.2778260869565217</v>
      </c>
      <c r="M5" s="2">
        <v>5.6521739130434785</v>
      </c>
      <c r="N5" s="2">
        <v>0</v>
      </c>
      <c r="O5" s="2">
        <v>6.5764512457316307E-2</v>
      </c>
      <c r="P5" s="2">
        <v>5.6956521739130439</v>
      </c>
      <c r="Q5" s="2">
        <v>6.9646739130434785</v>
      </c>
      <c r="R5" s="2">
        <v>0.14730618439357532</v>
      </c>
      <c r="S5" s="2">
        <v>4.6091304347826085</v>
      </c>
      <c r="T5" s="2">
        <v>4.4256521739130434</v>
      </c>
      <c r="U5" s="2">
        <v>0</v>
      </c>
      <c r="V5" s="2">
        <v>0.10512204375869483</v>
      </c>
      <c r="W5" s="2">
        <v>5.1055434782608708</v>
      </c>
      <c r="X5" s="2">
        <v>5.6080434782608704</v>
      </c>
      <c r="Y5" s="2">
        <v>4.8715217391304346</v>
      </c>
      <c r="Z5" s="2">
        <v>0.18133679018591123</v>
      </c>
      <c r="AA5" s="2">
        <v>0</v>
      </c>
      <c r="AB5" s="2">
        <v>0</v>
      </c>
      <c r="AC5" s="2">
        <v>0</v>
      </c>
      <c r="AD5" s="2">
        <v>0</v>
      </c>
      <c r="AE5" s="2">
        <v>0</v>
      </c>
      <c r="AF5" s="2">
        <v>0</v>
      </c>
      <c r="AG5" s="2">
        <v>0</v>
      </c>
      <c r="AH5" t="s">
        <v>210</v>
      </c>
      <c r="AI5">
        <v>4</v>
      </c>
    </row>
    <row r="6" spans="1:35" x14ac:dyDescent="0.25">
      <c r="A6" t="s">
        <v>902</v>
      </c>
      <c r="B6" t="s">
        <v>515</v>
      </c>
      <c r="C6" t="s">
        <v>703</v>
      </c>
      <c r="D6" t="s">
        <v>800</v>
      </c>
      <c r="E6" s="2">
        <v>72.391304347826093</v>
      </c>
      <c r="F6" s="2">
        <v>8.0271739130434785</v>
      </c>
      <c r="G6" s="2">
        <v>0</v>
      </c>
      <c r="H6" s="2">
        <v>0</v>
      </c>
      <c r="I6" s="2">
        <v>0</v>
      </c>
      <c r="J6" s="2">
        <v>0</v>
      </c>
      <c r="K6" s="2">
        <v>0</v>
      </c>
      <c r="L6" s="2">
        <v>4.7038043478260869</v>
      </c>
      <c r="M6" s="2">
        <v>5.7092391304347823</v>
      </c>
      <c r="N6" s="2">
        <v>5.4728260869565215</v>
      </c>
      <c r="O6" s="2">
        <v>0.15446696696696696</v>
      </c>
      <c r="P6" s="2">
        <v>4.6521739130434785</v>
      </c>
      <c r="Q6" s="2">
        <v>0</v>
      </c>
      <c r="R6" s="2">
        <v>6.4264264264264265E-2</v>
      </c>
      <c r="S6" s="2">
        <v>7.5679347826086953</v>
      </c>
      <c r="T6" s="2">
        <v>2.7527173913043477</v>
      </c>
      <c r="U6" s="2">
        <v>0</v>
      </c>
      <c r="V6" s="2">
        <v>0.14256756756756755</v>
      </c>
      <c r="W6" s="2">
        <v>9.9103260869565215</v>
      </c>
      <c r="X6" s="2">
        <v>2.3994565217391304</v>
      </c>
      <c r="Y6" s="2">
        <v>0</v>
      </c>
      <c r="Z6" s="2">
        <v>0.17004504504504503</v>
      </c>
      <c r="AA6" s="2">
        <v>0</v>
      </c>
      <c r="AB6" s="2">
        <v>0</v>
      </c>
      <c r="AC6" s="2">
        <v>0</v>
      </c>
      <c r="AD6" s="2">
        <v>0</v>
      </c>
      <c r="AE6" s="2">
        <v>1.0434782608695652</v>
      </c>
      <c r="AF6" s="2">
        <v>0</v>
      </c>
      <c r="AG6" s="2">
        <v>0</v>
      </c>
      <c r="AH6" t="s">
        <v>205</v>
      </c>
      <c r="AI6">
        <v>4</v>
      </c>
    </row>
    <row r="7" spans="1:35" x14ac:dyDescent="0.25">
      <c r="A7" t="s">
        <v>902</v>
      </c>
      <c r="B7" t="s">
        <v>514</v>
      </c>
      <c r="C7" t="s">
        <v>683</v>
      </c>
      <c r="D7" t="s">
        <v>779</v>
      </c>
      <c r="E7" s="2">
        <v>67.586956521739125</v>
      </c>
      <c r="F7" s="2">
        <v>11.407608695652174</v>
      </c>
      <c r="G7" s="2">
        <v>0.14673913043478262</v>
      </c>
      <c r="H7" s="2">
        <v>0</v>
      </c>
      <c r="I7" s="2">
        <v>0.81793478260869568</v>
      </c>
      <c r="J7" s="2">
        <v>0</v>
      </c>
      <c r="K7" s="2">
        <v>0</v>
      </c>
      <c r="L7" s="2">
        <v>6.1956521739130439</v>
      </c>
      <c r="M7" s="2">
        <v>5.9972826086956523</v>
      </c>
      <c r="N7" s="2">
        <v>0</v>
      </c>
      <c r="O7" s="2">
        <v>8.8734319716950796E-2</v>
      </c>
      <c r="P7" s="2">
        <v>5.4320652173913047</v>
      </c>
      <c r="Q7" s="2">
        <v>1.5706521739130435</v>
      </c>
      <c r="R7" s="2">
        <v>0.10361048568671599</v>
      </c>
      <c r="S7" s="2">
        <v>3.9402173913043477</v>
      </c>
      <c r="T7" s="2">
        <v>4.1195652173913047</v>
      </c>
      <c r="U7" s="2">
        <v>0</v>
      </c>
      <c r="V7" s="2">
        <v>0.11925056288195562</v>
      </c>
      <c r="W7" s="2">
        <v>1.6576086956521738</v>
      </c>
      <c r="X7" s="2">
        <v>6.1657608695652177</v>
      </c>
      <c r="Y7" s="2">
        <v>0</v>
      </c>
      <c r="Z7" s="2">
        <v>0.11575265358636219</v>
      </c>
      <c r="AA7" s="2">
        <v>0</v>
      </c>
      <c r="AB7" s="2">
        <v>0</v>
      </c>
      <c r="AC7" s="2">
        <v>0</v>
      </c>
      <c r="AD7" s="2">
        <v>0</v>
      </c>
      <c r="AE7" s="2">
        <v>0</v>
      </c>
      <c r="AF7" s="2">
        <v>0</v>
      </c>
      <c r="AG7" s="2">
        <v>0</v>
      </c>
      <c r="AH7" t="s">
        <v>204</v>
      </c>
      <c r="AI7">
        <v>4</v>
      </c>
    </row>
    <row r="8" spans="1:35" x14ac:dyDescent="0.25">
      <c r="A8" t="s">
        <v>902</v>
      </c>
      <c r="B8" t="s">
        <v>464</v>
      </c>
      <c r="C8" t="s">
        <v>644</v>
      </c>
      <c r="D8" t="s">
        <v>815</v>
      </c>
      <c r="E8" s="2">
        <v>63.554347826086953</v>
      </c>
      <c r="F8" s="2">
        <v>10.668478260869565</v>
      </c>
      <c r="G8" s="2">
        <v>0</v>
      </c>
      <c r="H8" s="2">
        <v>0</v>
      </c>
      <c r="I8" s="2">
        <v>0</v>
      </c>
      <c r="J8" s="2">
        <v>0</v>
      </c>
      <c r="K8" s="2">
        <v>0</v>
      </c>
      <c r="L8" s="2">
        <v>3.8668478260869565</v>
      </c>
      <c r="M8" s="2">
        <v>4.9076086956521738</v>
      </c>
      <c r="N8" s="2">
        <v>0</v>
      </c>
      <c r="O8" s="2">
        <v>7.7219086711133922E-2</v>
      </c>
      <c r="P8" s="2">
        <v>4.2119565217391308</v>
      </c>
      <c r="Q8" s="2">
        <v>0</v>
      </c>
      <c r="R8" s="2">
        <v>6.6273302548315385E-2</v>
      </c>
      <c r="S8" s="2">
        <v>4.9429347826086953</v>
      </c>
      <c r="T8" s="2">
        <v>3.6576086956521738</v>
      </c>
      <c r="U8" s="2">
        <v>0</v>
      </c>
      <c r="V8" s="2">
        <v>0.1353258081067214</v>
      </c>
      <c r="W8" s="2">
        <v>3.9239130434782608</v>
      </c>
      <c r="X8" s="2">
        <v>5.2798913043478262</v>
      </c>
      <c r="Y8" s="2">
        <v>0</v>
      </c>
      <c r="Z8" s="2">
        <v>0.14481785531041558</v>
      </c>
      <c r="AA8" s="2">
        <v>0</v>
      </c>
      <c r="AB8" s="2">
        <v>0</v>
      </c>
      <c r="AC8" s="2">
        <v>0</v>
      </c>
      <c r="AD8" s="2">
        <v>0</v>
      </c>
      <c r="AE8" s="2">
        <v>0</v>
      </c>
      <c r="AF8" s="2">
        <v>0</v>
      </c>
      <c r="AG8" s="2">
        <v>0</v>
      </c>
      <c r="AH8" t="s">
        <v>152</v>
      </c>
      <c r="AI8">
        <v>4</v>
      </c>
    </row>
    <row r="9" spans="1:35" x14ac:dyDescent="0.25">
      <c r="A9" t="s">
        <v>902</v>
      </c>
      <c r="B9" t="s">
        <v>526</v>
      </c>
      <c r="C9" t="s">
        <v>675</v>
      </c>
      <c r="D9" t="s">
        <v>830</v>
      </c>
      <c r="E9" s="2">
        <v>67.021739130434781</v>
      </c>
      <c r="F9" s="2">
        <v>10.081521739130435</v>
      </c>
      <c r="G9" s="2">
        <v>0</v>
      </c>
      <c r="H9" s="2">
        <v>2.717391304347826E-3</v>
      </c>
      <c r="I9" s="2">
        <v>0</v>
      </c>
      <c r="J9" s="2">
        <v>0</v>
      </c>
      <c r="K9" s="2">
        <v>0</v>
      </c>
      <c r="L9" s="2">
        <v>5.0027173913043477</v>
      </c>
      <c r="M9" s="2">
        <v>4.5951086956521738</v>
      </c>
      <c r="N9" s="2">
        <v>4.9619565217391308</v>
      </c>
      <c r="O9" s="2">
        <v>0.14259649691858581</v>
      </c>
      <c r="P9" s="2">
        <v>4.4130434782608692</v>
      </c>
      <c r="Q9" s="2">
        <v>0</v>
      </c>
      <c r="R9" s="2">
        <v>6.5844956211482314E-2</v>
      </c>
      <c r="S9" s="2">
        <v>5.2418478260869561</v>
      </c>
      <c r="T9" s="2">
        <v>3.6005434782608696</v>
      </c>
      <c r="U9" s="2">
        <v>0</v>
      </c>
      <c r="V9" s="2">
        <v>0.1319331819656179</v>
      </c>
      <c r="W9" s="2">
        <v>2.5298913043478262</v>
      </c>
      <c r="X9" s="2">
        <v>8.4945652173913047</v>
      </c>
      <c r="Y9" s="2">
        <v>0</v>
      </c>
      <c r="Z9" s="2">
        <v>0.16449075575737918</v>
      </c>
      <c r="AA9" s="2">
        <v>0</v>
      </c>
      <c r="AB9" s="2">
        <v>0</v>
      </c>
      <c r="AC9" s="2">
        <v>0</v>
      </c>
      <c r="AD9" s="2">
        <v>0</v>
      </c>
      <c r="AE9" s="2">
        <v>0</v>
      </c>
      <c r="AF9" s="2">
        <v>0</v>
      </c>
      <c r="AG9" s="2">
        <v>0</v>
      </c>
      <c r="AH9" t="s">
        <v>216</v>
      </c>
      <c r="AI9">
        <v>4</v>
      </c>
    </row>
    <row r="10" spans="1:35" x14ac:dyDescent="0.25">
      <c r="A10" t="s">
        <v>902</v>
      </c>
      <c r="B10" t="s">
        <v>421</v>
      </c>
      <c r="C10" t="s">
        <v>624</v>
      </c>
      <c r="D10" t="s">
        <v>827</v>
      </c>
      <c r="E10" s="2">
        <v>94.695652173913047</v>
      </c>
      <c r="F10" s="2">
        <v>10.652173913043478</v>
      </c>
      <c r="G10" s="2">
        <v>0</v>
      </c>
      <c r="H10" s="2">
        <v>0</v>
      </c>
      <c r="I10" s="2">
        <v>4.3913043478260869</v>
      </c>
      <c r="J10" s="2">
        <v>0</v>
      </c>
      <c r="K10" s="2">
        <v>0</v>
      </c>
      <c r="L10" s="2">
        <v>2.6847826086956523</v>
      </c>
      <c r="M10" s="2">
        <v>4.0706521739130439</v>
      </c>
      <c r="N10" s="2">
        <v>3.9836956521739131</v>
      </c>
      <c r="O10" s="2">
        <v>8.5055096418732781E-2</v>
      </c>
      <c r="P10" s="2">
        <v>0</v>
      </c>
      <c r="Q10" s="2">
        <v>6.1331521739130439</v>
      </c>
      <c r="R10" s="2">
        <v>6.4766988062442604E-2</v>
      </c>
      <c r="S10" s="2">
        <v>3.9918478260869565</v>
      </c>
      <c r="T10" s="2">
        <v>6.3125</v>
      </c>
      <c r="U10" s="2">
        <v>0</v>
      </c>
      <c r="V10" s="2">
        <v>0.10881542699724518</v>
      </c>
      <c r="W10" s="2">
        <v>3.035326086956522</v>
      </c>
      <c r="X10" s="2">
        <v>5.8668478260869561</v>
      </c>
      <c r="Y10" s="2">
        <v>0</v>
      </c>
      <c r="Z10" s="2">
        <v>9.4008264462809923E-2</v>
      </c>
      <c r="AA10" s="2">
        <v>0</v>
      </c>
      <c r="AB10" s="2">
        <v>0</v>
      </c>
      <c r="AC10" s="2">
        <v>0</v>
      </c>
      <c r="AD10" s="2">
        <v>0</v>
      </c>
      <c r="AE10" s="2">
        <v>0</v>
      </c>
      <c r="AF10" s="2">
        <v>0</v>
      </c>
      <c r="AG10" s="2">
        <v>0</v>
      </c>
      <c r="AH10" t="s">
        <v>109</v>
      </c>
      <c r="AI10">
        <v>4</v>
      </c>
    </row>
    <row r="11" spans="1:35" x14ac:dyDescent="0.25">
      <c r="A11" t="s">
        <v>902</v>
      </c>
      <c r="B11" t="s">
        <v>534</v>
      </c>
      <c r="C11" t="s">
        <v>668</v>
      </c>
      <c r="D11" t="s">
        <v>803</v>
      </c>
      <c r="E11" s="2">
        <v>73.456521739130437</v>
      </c>
      <c r="F11" s="2">
        <v>8.3478260869565215</v>
      </c>
      <c r="G11" s="2">
        <v>0</v>
      </c>
      <c r="H11" s="2">
        <v>0</v>
      </c>
      <c r="I11" s="2">
        <v>3.1168478260869565</v>
      </c>
      <c r="J11" s="2">
        <v>0</v>
      </c>
      <c r="K11" s="2">
        <v>0</v>
      </c>
      <c r="L11" s="2">
        <v>2.3097826086956523</v>
      </c>
      <c r="M11" s="2">
        <v>4.5054347826086953</v>
      </c>
      <c r="N11" s="2">
        <v>0</v>
      </c>
      <c r="O11" s="2">
        <v>6.1334714412548084E-2</v>
      </c>
      <c r="P11" s="2">
        <v>0.83152173913043481</v>
      </c>
      <c r="Q11" s="2">
        <v>0</v>
      </c>
      <c r="R11" s="2">
        <v>1.1319917135247114E-2</v>
      </c>
      <c r="S11" s="2">
        <v>2.3070652173913042</v>
      </c>
      <c r="T11" s="2">
        <v>3.660326086956522</v>
      </c>
      <c r="U11" s="2">
        <v>0</v>
      </c>
      <c r="V11" s="2">
        <v>8.1237052382361646E-2</v>
      </c>
      <c r="W11" s="2">
        <v>2.214673913043478</v>
      </c>
      <c r="X11" s="2">
        <v>8.3695652173913047</v>
      </c>
      <c r="Y11" s="2">
        <v>0</v>
      </c>
      <c r="Z11" s="2">
        <v>0.14408848771825986</v>
      </c>
      <c r="AA11" s="2">
        <v>0</v>
      </c>
      <c r="AB11" s="2">
        <v>0</v>
      </c>
      <c r="AC11" s="2">
        <v>0</v>
      </c>
      <c r="AD11" s="2">
        <v>1.3478260869565217</v>
      </c>
      <c r="AE11" s="2">
        <v>0</v>
      </c>
      <c r="AF11" s="2">
        <v>0</v>
      </c>
      <c r="AG11" s="2">
        <v>0</v>
      </c>
      <c r="AH11" t="s">
        <v>224</v>
      </c>
      <c r="AI11">
        <v>4</v>
      </c>
    </row>
    <row r="12" spans="1:35" x14ac:dyDescent="0.25">
      <c r="A12" t="s">
        <v>902</v>
      </c>
      <c r="B12" t="s">
        <v>530</v>
      </c>
      <c r="C12" t="s">
        <v>736</v>
      </c>
      <c r="D12" t="s">
        <v>851</v>
      </c>
      <c r="E12" s="2">
        <v>91.913043478260875</v>
      </c>
      <c r="F12" s="2">
        <v>10.782608695652174</v>
      </c>
      <c r="G12" s="2">
        <v>0</v>
      </c>
      <c r="H12" s="2">
        <v>0</v>
      </c>
      <c r="I12" s="2">
        <v>0</v>
      </c>
      <c r="J12" s="2">
        <v>0</v>
      </c>
      <c r="K12" s="2">
        <v>0</v>
      </c>
      <c r="L12" s="2">
        <v>4.7065217391304346</v>
      </c>
      <c r="M12" s="2">
        <v>5.5434782608695654</v>
      </c>
      <c r="N12" s="2">
        <v>0</v>
      </c>
      <c r="O12" s="2">
        <v>6.0312204351939451E-2</v>
      </c>
      <c r="P12" s="2">
        <v>5.6467391304347823</v>
      </c>
      <c r="Q12" s="2">
        <v>6.0298913043478262</v>
      </c>
      <c r="R12" s="2">
        <v>0.12703997161778618</v>
      </c>
      <c r="S12" s="2">
        <v>7.1114130434782608</v>
      </c>
      <c r="T12" s="2">
        <v>8.2445652173913047</v>
      </c>
      <c r="U12" s="2">
        <v>0</v>
      </c>
      <c r="V12" s="2">
        <v>0.16707071901608325</v>
      </c>
      <c r="W12" s="2">
        <v>4.3179347826086953</v>
      </c>
      <c r="X12" s="2">
        <v>14.116847826086957</v>
      </c>
      <c r="Y12" s="2">
        <v>0</v>
      </c>
      <c r="Z12" s="2">
        <v>0.20056764427625354</v>
      </c>
      <c r="AA12" s="2">
        <v>0</v>
      </c>
      <c r="AB12" s="2">
        <v>0</v>
      </c>
      <c r="AC12" s="2">
        <v>0</v>
      </c>
      <c r="AD12" s="2">
        <v>5.5706521739130439</v>
      </c>
      <c r="AE12" s="2">
        <v>0</v>
      </c>
      <c r="AF12" s="2">
        <v>0</v>
      </c>
      <c r="AG12" s="2">
        <v>0</v>
      </c>
      <c r="AH12" t="s">
        <v>220</v>
      </c>
      <c r="AI12">
        <v>4</v>
      </c>
    </row>
    <row r="13" spans="1:35" x14ac:dyDescent="0.25">
      <c r="A13" t="s">
        <v>902</v>
      </c>
      <c r="B13" t="s">
        <v>536</v>
      </c>
      <c r="C13" t="s">
        <v>617</v>
      </c>
      <c r="D13" t="s">
        <v>774</v>
      </c>
      <c r="E13" s="2">
        <v>78.315217391304344</v>
      </c>
      <c r="F13" s="2">
        <v>10.157608695652174</v>
      </c>
      <c r="G13" s="2">
        <v>0</v>
      </c>
      <c r="H13" s="2">
        <v>0</v>
      </c>
      <c r="I13" s="2">
        <v>0</v>
      </c>
      <c r="J13" s="2">
        <v>0</v>
      </c>
      <c r="K13" s="2">
        <v>0</v>
      </c>
      <c r="L13" s="2">
        <v>2.8695652173913042</v>
      </c>
      <c r="M13" s="2">
        <v>4.4728260869565215</v>
      </c>
      <c r="N13" s="2">
        <v>0</v>
      </c>
      <c r="O13" s="2">
        <v>5.7113115891741846E-2</v>
      </c>
      <c r="P13" s="2">
        <v>4.7934782608695654</v>
      </c>
      <c r="Q13" s="2">
        <v>4.6521739130434785</v>
      </c>
      <c r="R13" s="2">
        <v>0.12061068702290076</v>
      </c>
      <c r="S13" s="2">
        <v>1.9157608695652173</v>
      </c>
      <c r="T13" s="2">
        <v>3.9592391304347827</v>
      </c>
      <c r="U13" s="2">
        <v>0</v>
      </c>
      <c r="V13" s="2">
        <v>7.5017349063150593E-2</v>
      </c>
      <c r="W13" s="2">
        <v>2.152173913043478</v>
      </c>
      <c r="X13" s="2">
        <v>5.4619565217391308</v>
      </c>
      <c r="Y13" s="2">
        <v>0</v>
      </c>
      <c r="Z13" s="2">
        <v>9.7224149895905637E-2</v>
      </c>
      <c r="AA13" s="2">
        <v>0</v>
      </c>
      <c r="AB13" s="2">
        <v>0</v>
      </c>
      <c r="AC13" s="2">
        <v>0</v>
      </c>
      <c r="AD13" s="2">
        <v>0</v>
      </c>
      <c r="AE13" s="2">
        <v>0</v>
      </c>
      <c r="AF13" s="2">
        <v>0</v>
      </c>
      <c r="AG13" s="2">
        <v>0</v>
      </c>
      <c r="AH13" t="s">
        <v>226</v>
      </c>
      <c r="AI13">
        <v>4</v>
      </c>
    </row>
    <row r="14" spans="1:35" x14ac:dyDescent="0.25">
      <c r="A14" t="s">
        <v>902</v>
      </c>
      <c r="B14" t="s">
        <v>516</v>
      </c>
      <c r="C14" t="s">
        <v>683</v>
      </c>
      <c r="D14" t="s">
        <v>779</v>
      </c>
      <c r="E14" s="2">
        <v>90.021739130434781</v>
      </c>
      <c r="F14" s="2">
        <v>10.135869565217391</v>
      </c>
      <c r="G14" s="2">
        <v>0</v>
      </c>
      <c r="H14" s="2">
        <v>0</v>
      </c>
      <c r="I14" s="2">
        <v>0</v>
      </c>
      <c r="J14" s="2">
        <v>0</v>
      </c>
      <c r="K14" s="2">
        <v>0</v>
      </c>
      <c r="L14" s="2">
        <v>2.5788043478260869</v>
      </c>
      <c r="M14" s="2">
        <v>5.6168478260869561</v>
      </c>
      <c r="N14" s="2">
        <v>0</v>
      </c>
      <c r="O14" s="2">
        <v>6.2394349191016656E-2</v>
      </c>
      <c r="P14" s="2">
        <v>3.7445652173913042</v>
      </c>
      <c r="Q14" s="2">
        <v>0.19293478260869565</v>
      </c>
      <c r="R14" s="2">
        <v>4.3739434919101663E-2</v>
      </c>
      <c r="S14" s="2">
        <v>2.5380434782608696</v>
      </c>
      <c r="T14" s="2">
        <v>3.0027173913043477</v>
      </c>
      <c r="U14" s="2">
        <v>0</v>
      </c>
      <c r="V14" s="2">
        <v>6.1549142719149956E-2</v>
      </c>
      <c r="W14" s="2">
        <v>1.5461956521739131</v>
      </c>
      <c r="X14" s="2">
        <v>5.3016304347826084</v>
      </c>
      <c r="Y14" s="2">
        <v>0</v>
      </c>
      <c r="Z14" s="2">
        <v>7.6068582468002896E-2</v>
      </c>
      <c r="AA14" s="2">
        <v>0</v>
      </c>
      <c r="AB14" s="2">
        <v>0</v>
      </c>
      <c r="AC14" s="2">
        <v>0</v>
      </c>
      <c r="AD14" s="2">
        <v>0</v>
      </c>
      <c r="AE14" s="2">
        <v>0</v>
      </c>
      <c r="AF14" s="2">
        <v>0</v>
      </c>
      <c r="AG14" s="2">
        <v>0</v>
      </c>
      <c r="AH14" t="s">
        <v>206</v>
      </c>
      <c r="AI14">
        <v>4</v>
      </c>
    </row>
    <row r="15" spans="1:35" x14ac:dyDescent="0.25">
      <c r="A15" t="s">
        <v>902</v>
      </c>
      <c r="B15" t="s">
        <v>537</v>
      </c>
      <c r="C15" t="s">
        <v>667</v>
      </c>
      <c r="D15" t="s">
        <v>814</v>
      </c>
      <c r="E15" s="2">
        <v>53.967391304347828</v>
      </c>
      <c r="F15" s="2">
        <v>15.6875</v>
      </c>
      <c r="G15" s="2">
        <v>0</v>
      </c>
      <c r="H15" s="2">
        <v>0</v>
      </c>
      <c r="I15" s="2">
        <v>0</v>
      </c>
      <c r="J15" s="2">
        <v>0</v>
      </c>
      <c r="K15" s="2">
        <v>0</v>
      </c>
      <c r="L15" s="2">
        <v>0.56521739130434778</v>
      </c>
      <c r="M15" s="2">
        <v>2.8532608695652173</v>
      </c>
      <c r="N15" s="2">
        <v>0</v>
      </c>
      <c r="O15" s="2">
        <v>5.2870090634441085E-2</v>
      </c>
      <c r="P15" s="2">
        <v>4.7092391304347823</v>
      </c>
      <c r="Q15" s="2">
        <v>0</v>
      </c>
      <c r="R15" s="2">
        <v>8.7260825780463236E-2</v>
      </c>
      <c r="S15" s="2">
        <v>4.1739130434782608</v>
      </c>
      <c r="T15" s="2">
        <v>0.58695652173913049</v>
      </c>
      <c r="U15" s="2">
        <v>0</v>
      </c>
      <c r="V15" s="2">
        <v>8.821752265861027E-2</v>
      </c>
      <c r="W15" s="2">
        <v>1.6440217391304348</v>
      </c>
      <c r="X15" s="2">
        <v>1.0190217391304348</v>
      </c>
      <c r="Y15" s="2">
        <v>0</v>
      </c>
      <c r="Z15" s="2">
        <v>4.9345417925478349E-2</v>
      </c>
      <c r="AA15" s="2">
        <v>0</v>
      </c>
      <c r="AB15" s="2">
        <v>0</v>
      </c>
      <c r="AC15" s="2">
        <v>0</v>
      </c>
      <c r="AD15" s="2">
        <v>0</v>
      </c>
      <c r="AE15" s="2">
        <v>0</v>
      </c>
      <c r="AF15" s="2">
        <v>0</v>
      </c>
      <c r="AG15" s="2">
        <v>0</v>
      </c>
      <c r="AH15" t="s">
        <v>227</v>
      </c>
      <c r="AI15">
        <v>4</v>
      </c>
    </row>
    <row r="16" spans="1:35" x14ac:dyDescent="0.25">
      <c r="A16" t="s">
        <v>902</v>
      </c>
      <c r="B16" t="s">
        <v>518</v>
      </c>
      <c r="C16" t="s">
        <v>750</v>
      </c>
      <c r="D16" t="s">
        <v>821</v>
      </c>
      <c r="E16" s="2">
        <v>81.391304347826093</v>
      </c>
      <c r="F16" s="2">
        <v>15.701086956521738</v>
      </c>
      <c r="G16" s="2">
        <v>0</v>
      </c>
      <c r="H16" s="2">
        <v>0</v>
      </c>
      <c r="I16" s="2">
        <v>6.0543478260869561</v>
      </c>
      <c r="J16" s="2">
        <v>0</v>
      </c>
      <c r="K16" s="2">
        <v>0</v>
      </c>
      <c r="L16" s="2">
        <v>1.3967391304347827</v>
      </c>
      <c r="M16" s="2">
        <v>2.4184782608695654</v>
      </c>
      <c r="N16" s="2">
        <v>5.0081521739130439</v>
      </c>
      <c r="O16" s="2">
        <v>9.1245993589743585E-2</v>
      </c>
      <c r="P16" s="2">
        <v>6.2744565217391308</v>
      </c>
      <c r="Q16" s="2">
        <v>0</v>
      </c>
      <c r="R16" s="2">
        <v>7.7090010683760687E-2</v>
      </c>
      <c r="S16" s="2">
        <v>0.875</v>
      </c>
      <c r="T16" s="2">
        <v>2.7880434782608696</v>
      </c>
      <c r="U16" s="2">
        <v>0</v>
      </c>
      <c r="V16" s="2">
        <v>4.500534188034188E-2</v>
      </c>
      <c r="W16" s="2">
        <v>3.6820652173913042</v>
      </c>
      <c r="X16" s="2">
        <v>2.8451086956521738</v>
      </c>
      <c r="Y16" s="2">
        <v>0</v>
      </c>
      <c r="Z16" s="2">
        <v>8.0194978632478625E-2</v>
      </c>
      <c r="AA16" s="2">
        <v>0</v>
      </c>
      <c r="AB16" s="2">
        <v>0</v>
      </c>
      <c r="AC16" s="2">
        <v>0</v>
      </c>
      <c r="AD16" s="2">
        <v>0</v>
      </c>
      <c r="AE16" s="2">
        <v>0</v>
      </c>
      <c r="AF16" s="2">
        <v>0</v>
      </c>
      <c r="AG16" s="2">
        <v>0</v>
      </c>
      <c r="AH16" t="s">
        <v>208</v>
      </c>
      <c r="AI16">
        <v>4</v>
      </c>
    </row>
    <row r="17" spans="1:35" x14ac:dyDescent="0.25">
      <c r="A17" t="s">
        <v>902</v>
      </c>
      <c r="B17" t="s">
        <v>519</v>
      </c>
      <c r="C17" t="s">
        <v>671</v>
      </c>
      <c r="D17" t="s">
        <v>812</v>
      </c>
      <c r="E17" s="2">
        <v>68.206521739130437</v>
      </c>
      <c r="F17" s="2">
        <v>7.7418478260869561</v>
      </c>
      <c r="G17" s="2">
        <v>0</v>
      </c>
      <c r="H17" s="2">
        <v>0</v>
      </c>
      <c r="I17" s="2">
        <v>7.8451086956521738</v>
      </c>
      <c r="J17" s="2">
        <v>0</v>
      </c>
      <c r="K17" s="2">
        <v>3.2608695652173912E-2</v>
      </c>
      <c r="L17" s="2">
        <v>3.4891304347826089</v>
      </c>
      <c r="M17" s="2">
        <v>5.0815217391304346</v>
      </c>
      <c r="N17" s="2">
        <v>6.1820652173913047</v>
      </c>
      <c r="O17" s="2">
        <v>0.16513944223107568</v>
      </c>
      <c r="P17" s="2">
        <v>4.8478260869565215</v>
      </c>
      <c r="Q17" s="2">
        <v>0</v>
      </c>
      <c r="R17" s="2">
        <v>7.1075697211155378E-2</v>
      </c>
      <c r="S17" s="2">
        <v>3.1413043478260869</v>
      </c>
      <c r="T17" s="2">
        <v>6.9429347826086953</v>
      </c>
      <c r="U17" s="2">
        <v>0</v>
      </c>
      <c r="V17" s="2">
        <v>0.14784860557768922</v>
      </c>
      <c r="W17" s="2">
        <v>4.1548913043478262</v>
      </c>
      <c r="X17" s="2">
        <v>8.9619565217391308</v>
      </c>
      <c r="Y17" s="2">
        <v>0</v>
      </c>
      <c r="Z17" s="2">
        <v>0.19231075697211156</v>
      </c>
      <c r="AA17" s="2">
        <v>0</v>
      </c>
      <c r="AB17" s="2">
        <v>0</v>
      </c>
      <c r="AC17" s="2">
        <v>0</v>
      </c>
      <c r="AD17" s="2">
        <v>5.5135869565217392</v>
      </c>
      <c r="AE17" s="2">
        <v>0</v>
      </c>
      <c r="AF17" s="2">
        <v>0</v>
      </c>
      <c r="AG17" s="2">
        <v>0</v>
      </c>
      <c r="AH17" t="s">
        <v>209</v>
      </c>
      <c r="AI17">
        <v>4</v>
      </c>
    </row>
    <row r="18" spans="1:35" x14ac:dyDescent="0.25">
      <c r="A18" t="s">
        <v>902</v>
      </c>
      <c r="B18" t="s">
        <v>517</v>
      </c>
      <c r="C18" t="s">
        <v>738</v>
      </c>
      <c r="D18" t="s">
        <v>794</v>
      </c>
      <c r="E18" s="2">
        <v>69.836956521739125</v>
      </c>
      <c r="F18" s="2">
        <v>9.7635869565217384</v>
      </c>
      <c r="G18" s="2">
        <v>0</v>
      </c>
      <c r="H18" s="2">
        <v>0</v>
      </c>
      <c r="I18" s="2">
        <v>0</v>
      </c>
      <c r="J18" s="2">
        <v>0</v>
      </c>
      <c r="K18" s="2">
        <v>0</v>
      </c>
      <c r="L18" s="2">
        <v>3.4184782608695654</v>
      </c>
      <c r="M18" s="2">
        <v>4.6902173913043477</v>
      </c>
      <c r="N18" s="2">
        <v>0</v>
      </c>
      <c r="O18" s="2">
        <v>6.7159533073929967E-2</v>
      </c>
      <c r="P18" s="2">
        <v>4.4619565217391308</v>
      </c>
      <c r="Q18" s="2">
        <v>6.5217391304347824E-2</v>
      </c>
      <c r="R18" s="2">
        <v>6.4824902723735423E-2</v>
      </c>
      <c r="S18" s="2">
        <v>5.5353260869565215</v>
      </c>
      <c r="T18" s="2">
        <v>5.9347826086956523</v>
      </c>
      <c r="U18" s="2">
        <v>0</v>
      </c>
      <c r="V18" s="2">
        <v>0.16424124513618679</v>
      </c>
      <c r="W18" s="2">
        <v>2.2989130434782608</v>
      </c>
      <c r="X18" s="2">
        <v>7.3777173913043477</v>
      </c>
      <c r="Y18" s="2">
        <v>0</v>
      </c>
      <c r="Z18" s="2">
        <v>0.13856031128404672</v>
      </c>
      <c r="AA18" s="2">
        <v>0</v>
      </c>
      <c r="AB18" s="2">
        <v>0</v>
      </c>
      <c r="AC18" s="2">
        <v>0</v>
      </c>
      <c r="AD18" s="2">
        <v>0</v>
      </c>
      <c r="AE18" s="2">
        <v>0</v>
      </c>
      <c r="AF18" s="2">
        <v>0</v>
      </c>
      <c r="AG18" s="2">
        <v>0</v>
      </c>
      <c r="AH18" t="s">
        <v>207</v>
      </c>
      <c r="AI18">
        <v>4</v>
      </c>
    </row>
    <row r="19" spans="1:35" x14ac:dyDescent="0.25">
      <c r="A19" t="s">
        <v>902</v>
      </c>
      <c r="B19" t="s">
        <v>535</v>
      </c>
      <c r="C19" t="s">
        <v>754</v>
      </c>
      <c r="D19" t="s">
        <v>854</v>
      </c>
      <c r="E19" s="2">
        <v>96.597826086956516</v>
      </c>
      <c r="F19" s="2">
        <v>8.6494565217391308</v>
      </c>
      <c r="G19" s="2">
        <v>0</v>
      </c>
      <c r="H19" s="2">
        <v>0</v>
      </c>
      <c r="I19" s="2">
        <v>6.0326086956521738</v>
      </c>
      <c r="J19" s="2">
        <v>0</v>
      </c>
      <c r="K19" s="2">
        <v>0</v>
      </c>
      <c r="L19" s="2">
        <v>5.3043478260869561</v>
      </c>
      <c r="M19" s="2">
        <v>4.9320652173913047</v>
      </c>
      <c r="N19" s="2">
        <v>0</v>
      </c>
      <c r="O19" s="2">
        <v>5.1057724766512887E-2</v>
      </c>
      <c r="P19" s="2">
        <v>4.9619565217391308</v>
      </c>
      <c r="Q19" s="2">
        <v>0</v>
      </c>
      <c r="R19" s="2">
        <v>5.1367165522673577E-2</v>
      </c>
      <c r="S19" s="2">
        <v>4.7663043478260869</v>
      </c>
      <c r="T19" s="2">
        <v>4.9375</v>
      </c>
      <c r="U19" s="2">
        <v>0</v>
      </c>
      <c r="V19" s="2">
        <v>0.10045572184089119</v>
      </c>
      <c r="W19" s="2">
        <v>3.9266304347826089</v>
      </c>
      <c r="X19" s="2">
        <v>5.4103260869565215</v>
      </c>
      <c r="Y19" s="2">
        <v>0</v>
      </c>
      <c r="Z19" s="2">
        <v>9.6658039833464618E-2</v>
      </c>
      <c r="AA19" s="2">
        <v>0</v>
      </c>
      <c r="AB19" s="2">
        <v>0</v>
      </c>
      <c r="AC19" s="2">
        <v>0</v>
      </c>
      <c r="AD19" s="2">
        <v>4.4211956521739131</v>
      </c>
      <c r="AE19" s="2">
        <v>0</v>
      </c>
      <c r="AF19" s="2">
        <v>0</v>
      </c>
      <c r="AG19" s="2">
        <v>0</v>
      </c>
      <c r="AH19" t="s">
        <v>225</v>
      </c>
      <c r="AI19">
        <v>4</v>
      </c>
    </row>
    <row r="20" spans="1:35" x14ac:dyDescent="0.25">
      <c r="A20" t="s">
        <v>902</v>
      </c>
      <c r="B20" t="s">
        <v>527</v>
      </c>
      <c r="C20" t="s">
        <v>647</v>
      </c>
      <c r="D20" t="s">
        <v>838</v>
      </c>
      <c r="E20" s="2">
        <v>44.173913043478258</v>
      </c>
      <c r="F20" s="2">
        <v>10.516304347826088</v>
      </c>
      <c r="G20" s="2">
        <v>0</v>
      </c>
      <c r="H20" s="2">
        <v>0</v>
      </c>
      <c r="I20" s="2">
        <v>0</v>
      </c>
      <c r="J20" s="2">
        <v>0</v>
      </c>
      <c r="K20" s="2">
        <v>0</v>
      </c>
      <c r="L20" s="2">
        <v>0.67119565217391308</v>
      </c>
      <c r="M20" s="2">
        <v>4.8804347826086953</v>
      </c>
      <c r="N20" s="2">
        <v>0</v>
      </c>
      <c r="O20" s="2">
        <v>0.11048228346456693</v>
      </c>
      <c r="P20" s="2">
        <v>4.7771739130434785</v>
      </c>
      <c r="Q20" s="2">
        <v>0</v>
      </c>
      <c r="R20" s="2">
        <v>0.10814468503937009</v>
      </c>
      <c r="S20" s="2">
        <v>3.4266304347826089</v>
      </c>
      <c r="T20" s="2">
        <v>3.2092391304347827</v>
      </c>
      <c r="U20" s="2">
        <v>0</v>
      </c>
      <c r="V20" s="2">
        <v>0.1502214566929134</v>
      </c>
      <c r="W20" s="2">
        <v>3.2282608695652173</v>
      </c>
      <c r="X20" s="2">
        <v>5.0733695652173916</v>
      </c>
      <c r="Y20" s="2">
        <v>0</v>
      </c>
      <c r="Z20" s="2">
        <v>0.18793061023622049</v>
      </c>
      <c r="AA20" s="2">
        <v>0</v>
      </c>
      <c r="AB20" s="2">
        <v>0</v>
      </c>
      <c r="AC20" s="2">
        <v>0</v>
      </c>
      <c r="AD20" s="2">
        <v>0</v>
      </c>
      <c r="AE20" s="2">
        <v>0</v>
      </c>
      <c r="AF20" s="2">
        <v>0</v>
      </c>
      <c r="AG20" s="2">
        <v>0</v>
      </c>
      <c r="AH20" t="s">
        <v>217</v>
      </c>
      <c r="AI20">
        <v>4</v>
      </c>
    </row>
    <row r="21" spans="1:35" x14ac:dyDescent="0.25">
      <c r="A21" t="s">
        <v>902</v>
      </c>
      <c r="B21" t="s">
        <v>524</v>
      </c>
      <c r="C21" t="s">
        <v>751</v>
      </c>
      <c r="D21" t="s">
        <v>817</v>
      </c>
      <c r="E21" s="2">
        <v>76.152173913043484</v>
      </c>
      <c r="F21" s="2">
        <v>8.3288043478260878</v>
      </c>
      <c r="G21" s="2">
        <v>0</v>
      </c>
      <c r="H21" s="2">
        <v>0</v>
      </c>
      <c r="I21" s="2">
        <v>5.1440217391304346</v>
      </c>
      <c r="J21" s="2">
        <v>0</v>
      </c>
      <c r="K21" s="2">
        <v>0</v>
      </c>
      <c r="L21" s="2">
        <v>2.3614130434782608</v>
      </c>
      <c r="M21" s="2">
        <v>5.5570652173913047</v>
      </c>
      <c r="N21" s="2">
        <v>0</v>
      </c>
      <c r="O21" s="2">
        <v>7.2973165857836142E-2</v>
      </c>
      <c r="P21" s="2">
        <v>4.7418478260869561</v>
      </c>
      <c r="Q21" s="2">
        <v>0</v>
      </c>
      <c r="R21" s="2">
        <v>6.2268055952041095E-2</v>
      </c>
      <c r="S21" s="2">
        <v>3.6766304347826089</v>
      </c>
      <c r="T21" s="2">
        <v>3.9592391304347827</v>
      </c>
      <c r="U21" s="2">
        <v>0</v>
      </c>
      <c r="V21" s="2">
        <v>0.10027119611761347</v>
      </c>
      <c r="W21" s="2">
        <v>2.6902173913043477</v>
      </c>
      <c r="X21" s="2">
        <v>6.0135869565217392</v>
      </c>
      <c r="Y21" s="2">
        <v>0</v>
      </c>
      <c r="Z21" s="2">
        <v>0.11429489009420495</v>
      </c>
      <c r="AA21" s="2">
        <v>0</v>
      </c>
      <c r="AB21" s="2">
        <v>0</v>
      </c>
      <c r="AC21" s="2">
        <v>0</v>
      </c>
      <c r="AD21" s="2">
        <v>0</v>
      </c>
      <c r="AE21" s="2">
        <v>0</v>
      </c>
      <c r="AF21" s="2">
        <v>0</v>
      </c>
      <c r="AG21" s="2">
        <v>0</v>
      </c>
      <c r="AH21" t="s">
        <v>214</v>
      </c>
      <c r="AI21">
        <v>4</v>
      </c>
    </row>
    <row r="22" spans="1:35" x14ac:dyDescent="0.25">
      <c r="A22" t="s">
        <v>902</v>
      </c>
      <c r="B22" t="s">
        <v>499</v>
      </c>
      <c r="C22" t="s">
        <v>617</v>
      </c>
      <c r="D22" t="s">
        <v>774</v>
      </c>
      <c r="E22" s="2">
        <v>83.5</v>
      </c>
      <c r="F22" s="2">
        <v>11.125</v>
      </c>
      <c r="G22" s="2">
        <v>0</v>
      </c>
      <c r="H22" s="2">
        <v>0</v>
      </c>
      <c r="I22" s="2">
        <v>0</v>
      </c>
      <c r="J22" s="2">
        <v>0</v>
      </c>
      <c r="K22" s="2">
        <v>0</v>
      </c>
      <c r="L22" s="2">
        <v>4.2717391304347823</v>
      </c>
      <c r="M22" s="2">
        <v>4.8804347826086953</v>
      </c>
      <c r="N22" s="2">
        <v>0</v>
      </c>
      <c r="O22" s="2">
        <v>5.8448320749804737E-2</v>
      </c>
      <c r="P22" s="2">
        <v>5.9483695652173916</v>
      </c>
      <c r="Q22" s="2">
        <v>0</v>
      </c>
      <c r="R22" s="2">
        <v>7.1237958864878936E-2</v>
      </c>
      <c r="S22" s="2">
        <v>7.9510869565217392</v>
      </c>
      <c r="T22" s="2">
        <v>4.7826086956521738</v>
      </c>
      <c r="U22" s="2">
        <v>0</v>
      </c>
      <c r="V22" s="2">
        <v>0.15249934912783131</v>
      </c>
      <c r="W22" s="2">
        <v>5.4130434782608692</v>
      </c>
      <c r="X22" s="2">
        <v>8.5788043478260878</v>
      </c>
      <c r="Y22" s="2">
        <v>0</v>
      </c>
      <c r="Z22" s="2">
        <v>0.16756703983337673</v>
      </c>
      <c r="AA22" s="2">
        <v>0</v>
      </c>
      <c r="AB22" s="2">
        <v>0</v>
      </c>
      <c r="AC22" s="2">
        <v>0</v>
      </c>
      <c r="AD22" s="2">
        <v>0</v>
      </c>
      <c r="AE22" s="2">
        <v>0</v>
      </c>
      <c r="AF22" s="2">
        <v>0</v>
      </c>
      <c r="AG22" s="2">
        <v>0</v>
      </c>
      <c r="AH22" t="s">
        <v>188</v>
      </c>
      <c r="AI22">
        <v>4</v>
      </c>
    </row>
    <row r="23" spans="1:35" x14ac:dyDescent="0.25">
      <c r="A23" t="s">
        <v>902</v>
      </c>
      <c r="B23" t="s">
        <v>484</v>
      </c>
      <c r="C23" t="s">
        <v>628</v>
      </c>
      <c r="D23" t="s">
        <v>829</v>
      </c>
      <c r="E23" s="2">
        <v>58.804347826086953</v>
      </c>
      <c r="F23" s="2">
        <v>10.714673913043478</v>
      </c>
      <c r="G23" s="2">
        <v>0</v>
      </c>
      <c r="H23" s="2">
        <v>0</v>
      </c>
      <c r="I23" s="2">
        <v>8.0217391304347831</v>
      </c>
      <c r="J23" s="2">
        <v>0</v>
      </c>
      <c r="K23" s="2">
        <v>0</v>
      </c>
      <c r="L23" s="2">
        <v>3.1657608695652173</v>
      </c>
      <c r="M23" s="2">
        <v>4.8206521739130439</v>
      </c>
      <c r="N23" s="2">
        <v>0</v>
      </c>
      <c r="O23" s="2">
        <v>8.1977818853974135E-2</v>
      </c>
      <c r="P23" s="2">
        <v>4.4184782608695654</v>
      </c>
      <c r="Q23" s="2">
        <v>9.2391304347826081E-2</v>
      </c>
      <c r="R23" s="2">
        <v>7.6709796672828109E-2</v>
      </c>
      <c r="S23" s="2">
        <v>2.9945652173913042</v>
      </c>
      <c r="T23" s="2">
        <v>6.5271739130434785</v>
      </c>
      <c r="U23" s="2">
        <v>0</v>
      </c>
      <c r="V23" s="2">
        <v>0.16192236598890944</v>
      </c>
      <c r="W23" s="2">
        <v>5.2853260869565215</v>
      </c>
      <c r="X23" s="2">
        <v>4.6847826086956523</v>
      </c>
      <c r="Y23" s="2">
        <v>0</v>
      </c>
      <c r="Z23" s="2">
        <v>0.16954713493530499</v>
      </c>
      <c r="AA23" s="2">
        <v>0</v>
      </c>
      <c r="AB23" s="2">
        <v>0</v>
      </c>
      <c r="AC23" s="2">
        <v>0</v>
      </c>
      <c r="AD23" s="2">
        <v>0</v>
      </c>
      <c r="AE23" s="2">
        <v>0</v>
      </c>
      <c r="AF23" s="2">
        <v>0</v>
      </c>
      <c r="AG23" s="2">
        <v>0</v>
      </c>
      <c r="AH23" t="s">
        <v>172</v>
      </c>
      <c r="AI23">
        <v>4</v>
      </c>
    </row>
    <row r="24" spans="1:35" x14ac:dyDescent="0.25">
      <c r="A24" t="s">
        <v>902</v>
      </c>
      <c r="B24" t="s">
        <v>545</v>
      </c>
      <c r="C24" t="s">
        <v>625</v>
      </c>
      <c r="D24" t="s">
        <v>786</v>
      </c>
      <c r="E24" s="2">
        <v>86.858695652173907</v>
      </c>
      <c r="F24" s="2">
        <v>10.573369565217391</v>
      </c>
      <c r="G24" s="2">
        <v>0.53804347826086951</v>
      </c>
      <c r="H24" s="2">
        <v>0</v>
      </c>
      <c r="I24" s="2">
        <v>9.6358695652173907</v>
      </c>
      <c r="J24" s="2">
        <v>0</v>
      </c>
      <c r="K24" s="2">
        <v>0</v>
      </c>
      <c r="L24" s="2">
        <v>6.1739130434782608</v>
      </c>
      <c r="M24" s="2">
        <v>5.4891304347826084</v>
      </c>
      <c r="N24" s="2">
        <v>0.29076086956521741</v>
      </c>
      <c r="O24" s="2">
        <v>6.6543611563008392E-2</v>
      </c>
      <c r="P24" s="2">
        <v>5.0869565217391308</v>
      </c>
      <c r="Q24" s="2">
        <v>3.3994565217391304</v>
      </c>
      <c r="R24" s="2">
        <v>9.7703666624953084E-2</v>
      </c>
      <c r="S24" s="2">
        <v>3.9836956521739131</v>
      </c>
      <c r="T24" s="2">
        <v>6.9239130434782608</v>
      </c>
      <c r="U24" s="2">
        <v>0</v>
      </c>
      <c r="V24" s="2">
        <v>0.12557877612313853</v>
      </c>
      <c r="W24" s="2">
        <v>3.5380434782608696</v>
      </c>
      <c r="X24" s="2">
        <v>8.4782608695652169</v>
      </c>
      <c r="Y24" s="2">
        <v>0</v>
      </c>
      <c r="Z24" s="2">
        <v>0.13834313602803153</v>
      </c>
      <c r="AA24" s="2">
        <v>0</v>
      </c>
      <c r="AB24" s="2">
        <v>0</v>
      </c>
      <c r="AC24" s="2">
        <v>0</v>
      </c>
      <c r="AD24" s="2">
        <v>0</v>
      </c>
      <c r="AE24" s="2">
        <v>0</v>
      </c>
      <c r="AF24" s="2">
        <v>0</v>
      </c>
      <c r="AG24" s="2">
        <v>0</v>
      </c>
      <c r="AH24" t="s">
        <v>235</v>
      </c>
      <c r="AI24">
        <v>4</v>
      </c>
    </row>
    <row r="25" spans="1:35" x14ac:dyDescent="0.25">
      <c r="A25" t="s">
        <v>902</v>
      </c>
      <c r="B25" t="s">
        <v>528</v>
      </c>
      <c r="C25" t="s">
        <v>642</v>
      </c>
      <c r="D25" t="s">
        <v>809</v>
      </c>
      <c r="E25" s="2">
        <v>100.20652173913044</v>
      </c>
      <c r="F25" s="2">
        <v>10.255434782608695</v>
      </c>
      <c r="G25" s="2">
        <v>0</v>
      </c>
      <c r="H25" s="2">
        <v>0</v>
      </c>
      <c r="I25" s="2">
        <v>0</v>
      </c>
      <c r="J25" s="2">
        <v>0</v>
      </c>
      <c r="K25" s="2">
        <v>0</v>
      </c>
      <c r="L25" s="2">
        <v>3.847826086956522</v>
      </c>
      <c r="M25" s="2">
        <v>5.1005434782608692</v>
      </c>
      <c r="N25" s="2">
        <v>0</v>
      </c>
      <c r="O25" s="2">
        <v>5.090031456774053E-2</v>
      </c>
      <c r="P25" s="2">
        <v>0.88586956521739135</v>
      </c>
      <c r="Q25" s="2">
        <v>0.46467391304347827</v>
      </c>
      <c r="R25" s="2">
        <v>1.3477600607441154E-2</v>
      </c>
      <c r="S25" s="2">
        <v>3.6929347826086958</v>
      </c>
      <c r="T25" s="2">
        <v>7.5625</v>
      </c>
      <c r="U25" s="2">
        <v>0</v>
      </c>
      <c r="V25" s="2">
        <v>0.1123223776982319</v>
      </c>
      <c r="W25" s="2">
        <v>4.7961956521739131</v>
      </c>
      <c r="X25" s="2">
        <v>7.6005434782608692</v>
      </c>
      <c r="Y25" s="2">
        <v>0</v>
      </c>
      <c r="Z25" s="2">
        <v>0.12371189933832301</v>
      </c>
      <c r="AA25" s="2">
        <v>0</v>
      </c>
      <c r="AB25" s="2">
        <v>0</v>
      </c>
      <c r="AC25" s="2">
        <v>0</v>
      </c>
      <c r="AD25" s="2">
        <v>0</v>
      </c>
      <c r="AE25" s="2">
        <v>0</v>
      </c>
      <c r="AF25" s="2">
        <v>0</v>
      </c>
      <c r="AG25" s="2">
        <v>0</v>
      </c>
      <c r="AH25" t="s">
        <v>218</v>
      </c>
      <c r="AI25">
        <v>4</v>
      </c>
    </row>
    <row r="26" spans="1:35" x14ac:dyDescent="0.25">
      <c r="A26" t="s">
        <v>902</v>
      </c>
      <c r="B26" t="s">
        <v>489</v>
      </c>
      <c r="C26" t="s">
        <v>649</v>
      </c>
      <c r="D26" t="s">
        <v>840</v>
      </c>
      <c r="E26" s="2">
        <v>65.760869565217391</v>
      </c>
      <c r="F26" s="2">
        <v>9.9429347826086953</v>
      </c>
      <c r="G26" s="2">
        <v>0</v>
      </c>
      <c r="H26" s="2">
        <v>0</v>
      </c>
      <c r="I26" s="2">
        <v>6.0815217391304346</v>
      </c>
      <c r="J26" s="2">
        <v>0</v>
      </c>
      <c r="K26" s="2">
        <v>0</v>
      </c>
      <c r="L26" s="2">
        <v>1.8831521739130435</v>
      </c>
      <c r="M26" s="2">
        <v>4.4375</v>
      </c>
      <c r="N26" s="2">
        <v>0</v>
      </c>
      <c r="O26" s="2">
        <v>6.7479338842975203E-2</v>
      </c>
      <c r="P26" s="2">
        <v>4.5489130434782608</v>
      </c>
      <c r="Q26" s="2">
        <v>0</v>
      </c>
      <c r="R26" s="2">
        <v>6.9173553719008268E-2</v>
      </c>
      <c r="S26" s="2">
        <v>5.7989130434782608</v>
      </c>
      <c r="T26" s="2">
        <v>4.0298913043478262</v>
      </c>
      <c r="U26" s="2">
        <v>0</v>
      </c>
      <c r="V26" s="2">
        <v>0.14946280991735536</v>
      </c>
      <c r="W26" s="2">
        <v>4.9510869565217392</v>
      </c>
      <c r="X26" s="2">
        <v>8.8641304347826093</v>
      </c>
      <c r="Y26" s="2">
        <v>0</v>
      </c>
      <c r="Z26" s="2">
        <v>0.21008264462809917</v>
      </c>
      <c r="AA26" s="2">
        <v>0</v>
      </c>
      <c r="AB26" s="2">
        <v>0</v>
      </c>
      <c r="AC26" s="2">
        <v>0</v>
      </c>
      <c r="AD26" s="2">
        <v>0</v>
      </c>
      <c r="AE26" s="2">
        <v>0</v>
      </c>
      <c r="AF26" s="2">
        <v>0</v>
      </c>
      <c r="AG26" s="2">
        <v>0</v>
      </c>
      <c r="AH26" t="s">
        <v>177</v>
      </c>
      <c r="AI26">
        <v>4</v>
      </c>
    </row>
    <row r="27" spans="1:35" x14ac:dyDescent="0.25">
      <c r="A27" t="s">
        <v>902</v>
      </c>
      <c r="B27" t="s">
        <v>511</v>
      </c>
      <c r="C27" t="s">
        <v>697</v>
      </c>
      <c r="D27" t="s">
        <v>846</v>
      </c>
      <c r="E27" s="2">
        <v>54.913043478260867</v>
      </c>
      <c r="F27" s="2">
        <v>10.766304347826088</v>
      </c>
      <c r="G27" s="2">
        <v>0</v>
      </c>
      <c r="H27" s="2">
        <v>0</v>
      </c>
      <c r="I27" s="2">
        <v>0</v>
      </c>
      <c r="J27" s="2">
        <v>0</v>
      </c>
      <c r="K27" s="2">
        <v>0</v>
      </c>
      <c r="L27" s="2">
        <v>2.4130434782608696</v>
      </c>
      <c r="M27" s="2">
        <v>0</v>
      </c>
      <c r="N27" s="2">
        <v>4.9347826086956523</v>
      </c>
      <c r="O27" s="2">
        <v>8.9865399841646876E-2</v>
      </c>
      <c r="P27" s="2">
        <v>5.5054347826086953</v>
      </c>
      <c r="Q27" s="2">
        <v>0</v>
      </c>
      <c r="R27" s="2">
        <v>0.10025732383214568</v>
      </c>
      <c r="S27" s="2">
        <v>2.3342391304347827</v>
      </c>
      <c r="T27" s="2">
        <v>2.7391304347826089</v>
      </c>
      <c r="U27" s="2">
        <v>0</v>
      </c>
      <c r="V27" s="2">
        <v>9.2389152810768024E-2</v>
      </c>
      <c r="W27" s="2">
        <v>5.3913043478260869</v>
      </c>
      <c r="X27" s="2">
        <v>2.9836956521739131</v>
      </c>
      <c r="Y27" s="2">
        <v>0</v>
      </c>
      <c r="Z27" s="2">
        <v>0.15251385589865402</v>
      </c>
      <c r="AA27" s="2">
        <v>0</v>
      </c>
      <c r="AB27" s="2">
        <v>0</v>
      </c>
      <c r="AC27" s="2">
        <v>0</v>
      </c>
      <c r="AD27" s="2">
        <v>0</v>
      </c>
      <c r="AE27" s="2">
        <v>0</v>
      </c>
      <c r="AF27" s="2">
        <v>0</v>
      </c>
      <c r="AG27" s="2">
        <v>0</v>
      </c>
      <c r="AH27" t="s">
        <v>201</v>
      </c>
      <c r="AI27">
        <v>4</v>
      </c>
    </row>
    <row r="28" spans="1:35" x14ac:dyDescent="0.25">
      <c r="A28" t="s">
        <v>902</v>
      </c>
      <c r="B28" t="s">
        <v>543</v>
      </c>
      <c r="C28" t="s">
        <v>757</v>
      </c>
      <c r="D28" t="s">
        <v>827</v>
      </c>
      <c r="E28" s="2">
        <v>62.206521739130437</v>
      </c>
      <c r="F28" s="2">
        <v>10.282608695652174</v>
      </c>
      <c r="G28" s="2">
        <v>0</v>
      </c>
      <c r="H28" s="2">
        <v>0</v>
      </c>
      <c r="I28" s="2">
        <v>0</v>
      </c>
      <c r="J28" s="2">
        <v>0</v>
      </c>
      <c r="K28" s="2">
        <v>0</v>
      </c>
      <c r="L28" s="2">
        <v>8.2961956521739122</v>
      </c>
      <c r="M28" s="2">
        <v>2.9293478260869565</v>
      </c>
      <c r="N28" s="2">
        <v>5.5217391304347823</v>
      </c>
      <c r="O28" s="2">
        <v>0.13585532063603004</v>
      </c>
      <c r="P28" s="2">
        <v>5.7309782608695654</v>
      </c>
      <c r="Q28" s="2">
        <v>3.5163043478260869</v>
      </c>
      <c r="R28" s="2">
        <v>0.14865455180849205</v>
      </c>
      <c r="S28" s="2">
        <v>4.3994565217391308</v>
      </c>
      <c r="T28" s="2">
        <v>8.0652173913043477</v>
      </c>
      <c r="U28" s="2">
        <v>0</v>
      </c>
      <c r="V28" s="2">
        <v>0.20037567709243403</v>
      </c>
      <c r="W28" s="2">
        <v>4.6684782608695654</v>
      </c>
      <c r="X28" s="2">
        <v>5.8695652173913047</v>
      </c>
      <c r="Y28" s="2">
        <v>0</v>
      </c>
      <c r="Z28" s="2">
        <v>0.16940415865804651</v>
      </c>
      <c r="AA28" s="2">
        <v>0</v>
      </c>
      <c r="AB28" s="2">
        <v>0</v>
      </c>
      <c r="AC28" s="2">
        <v>0</v>
      </c>
      <c r="AD28" s="2">
        <v>0</v>
      </c>
      <c r="AE28" s="2">
        <v>0</v>
      </c>
      <c r="AF28" s="2">
        <v>0</v>
      </c>
      <c r="AG28" s="2">
        <v>0</v>
      </c>
      <c r="AH28" t="s">
        <v>233</v>
      </c>
      <c r="AI28">
        <v>4</v>
      </c>
    </row>
    <row r="29" spans="1:35" x14ac:dyDescent="0.25">
      <c r="A29" t="s">
        <v>902</v>
      </c>
      <c r="B29" t="s">
        <v>415</v>
      </c>
      <c r="C29" t="s">
        <v>666</v>
      </c>
      <c r="D29" t="s">
        <v>826</v>
      </c>
      <c r="E29" s="2">
        <v>48.108695652173914</v>
      </c>
      <c r="F29" s="2">
        <v>10.654891304347826</v>
      </c>
      <c r="G29" s="2">
        <v>0</v>
      </c>
      <c r="H29" s="2">
        <v>0</v>
      </c>
      <c r="I29" s="2">
        <v>0</v>
      </c>
      <c r="J29" s="2">
        <v>0</v>
      </c>
      <c r="K29" s="2">
        <v>0</v>
      </c>
      <c r="L29" s="2">
        <v>1.1657608695652173</v>
      </c>
      <c r="M29" s="2">
        <v>4.8043478260869561</v>
      </c>
      <c r="N29" s="2">
        <v>0</v>
      </c>
      <c r="O29" s="2">
        <v>9.9864437415273372E-2</v>
      </c>
      <c r="P29" s="2">
        <v>3.6277173913043477</v>
      </c>
      <c r="Q29" s="2">
        <v>0</v>
      </c>
      <c r="R29" s="2">
        <v>7.5406687754179844E-2</v>
      </c>
      <c r="S29" s="2">
        <v>0.82880434782608692</v>
      </c>
      <c r="T29" s="2">
        <v>4.1440217391304346</v>
      </c>
      <c r="U29" s="2">
        <v>0</v>
      </c>
      <c r="V29" s="2">
        <v>0.10336647085404428</v>
      </c>
      <c r="W29" s="2">
        <v>1.5353260869565217</v>
      </c>
      <c r="X29" s="2">
        <v>6.2989130434782608</v>
      </c>
      <c r="Y29" s="2">
        <v>0</v>
      </c>
      <c r="Z29" s="2">
        <v>0.1628445549028468</v>
      </c>
      <c r="AA29" s="2">
        <v>0</v>
      </c>
      <c r="AB29" s="2">
        <v>0</v>
      </c>
      <c r="AC29" s="2">
        <v>0</v>
      </c>
      <c r="AD29" s="2">
        <v>0</v>
      </c>
      <c r="AE29" s="2">
        <v>0</v>
      </c>
      <c r="AF29" s="2">
        <v>0</v>
      </c>
      <c r="AG29" s="2">
        <v>0</v>
      </c>
      <c r="AH29" t="s">
        <v>103</v>
      </c>
      <c r="AI29">
        <v>4</v>
      </c>
    </row>
    <row r="30" spans="1:35" x14ac:dyDescent="0.25">
      <c r="A30" t="s">
        <v>902</v>
      </c>
      <c r="B30" t="s">
        <v>381</v>
      </c>
      <c r="C30" t="s">
        <v>617</v>
      </c>
      <c r="D30" t="s">
        <v>774</v>
      </c>
      <c r="E30" s="2">
        <v>54.206521739130437</v>
      </c>
      <c r="F30" s="2">
        <v>14.883152173913043</v>
      </c>
      <c r="G30" s="2">
        <v>0</v>
      </c>
      <c r="H30" s="2">
        <v>0</v>
      </c>
      <c r="I30" s="2">
        <v>0</v>
      </c>
      <c r="J30" s="2">
        <v>0</v>
      </c>
      <c r="K30" s="2">
        <v>0</v>
      </c>
      <c r="L30" s="2">
        <v>4.8695652173913047</v>
      </c>
      <c r="M30" s="2">
        <v>9.7934782608695645</v>
      </c>
      <c r="N30" s="2">
        <v>0</v>
      </c>
      <c r="O30" s="2">
        <v>0.18066974132745134</v>
      </c>
      <c r="P30" s="2">
        <v>5.5108695652173916</v>
      </c>
      <c r="Q30" s="2">
        <v>0.32065217391304346</v>
      </c>
      <c r="R30" s="2">
        <v>0.10757970723882095</v>
      </c>
      <c r="S30" s="2">
        <v>16.453804347826086</v>
      </c>
      <c r="T30" s="2">
        <v>13.777173913043478</v>
      </c>
      <c r="U30" s="2">
        <v>0</v>
      </c>
      <c r="V30" s="2">
        <v>0.55770002005213548</v>
      </c>
      <c r="W30" s="2">
        <v>13.557065217391305</v>
      </c>
      <c r="X30" s="2">
        <v>25.038043478260871</v>
      </c>
      <c r="Y30" s="2">
        <v>0</v>
      </c>
      <c r="Z30" s="2">
        <v>0.71200120312813309</v>
      </c>
      <c r="AA30" s="2">
        <v>0</v>
      </c>
      <c r="AB30" s="2">
        <v>0</v>
      </c>
      <c r="AC30" s="2">
        <v>0</v>
      </c>
      <c r="AD30" s="2">
        <v>0</v>
      </c>
      <c r="AE30" s="2">
        <v>0</v>
      </c>
      <c r="AF30" s="2">
        <v>0</v>
      </c>
      <c r="AG30" s="2">
        <v>0</v>
      </c>
      <c r="AH30" t="s">
        <v>68</v>
      </c>
      <c r="AI30">
        <v>4</v>
      </c>
    </row>
    <row r="31" spans="1:35" x14ac:dyDescent="0.25">
      <c r="A31" t="s">
        <v>902</v>
      </c>
      <c r="B31" t="s">
        <v>533</v>
      </c>
      <c r="C31" t="s">
        <v>753</v>
      </c>
      <c r="D31" t="s">
        <v>803</v>
      </c>
      <c r="E31" s="2">
        <v>42.293478260869563</v>
      </c>
      <c r="F31" s="2">
        <v>10.217391304347826</v>
      </c>
      <c r="G31" s="2">
        <v>0</v>
      </c>
      <c r="H31" s="2">
        <v>0</v>
      </c>
      <c r="I31" s="2">
        <v>1.0923913043478262</v>
      </c>
      <c r="J31" s="2">
        <v>0</v>
      </c>
      <c r="K31" s="2">
        <v>0</v>
      </c>
      <c r="L31" s="2">
        <v>1.9021739130434783</v>
      </c>
      <c r="M31" s="2">
        <v>4.3614130434782608</v>
      </c>
      <c r="N31" s="2">
        <v>0</v>
      </c>
      <c r="O31" s="2">
        <v>0.10312259059367772</v>
      </c>
      <c r="P31" s="2">
        <v>0</v>
      </c>
      <c r="Q31" s="2">
        <v>0</v>
      </c>
      <c r="R31" s="2">
        <v>0</v>
      </c>
      <c r="S31" s="2">
        <v>5.6820652173913047</v>
      </c>
      <c r="T31" s="2">
        <v>1.9782608695652173</v>
      </c>
      <c r="U31" s="2">
        <v>0</v>
      </c>
      <c r="V31" s="2">
        <v>0.1811231046003598</v>
      </c>
      <c r="W31" s="2">
        <v>1.6983695652173914</v>
      </c>
      <c r="X31" s="2">
        <v>4.3695652173913047</v>
      </c>
      <c r="Y31" s="2">
        <v>0</v>
      </c>
      <c r="Z31" s="2">
        <v>0.1434721151374968</v>
      </c>
      <c r="AA31" s="2">
        <v>0</v>
      </c>
      <c r="AB31" s="2">
        <v>0</v>
      </c>
      <c r="AC31" s="2">
        <v>0</v>
      </c>
      <c r="AD31" s="2">
        <v>0</v>
      </c>
      <c r="AE31" s="2">
        <v>0</v>
      </c>
      <c r="AF31" s="2">
        <v>0</v>
      </c>
      <c r="AG31" s="2">
        <v>0</v>
      </c>
      <c r="AH31" t="s">
        <v>223</v>
      </c>
      <c r="AI31">
        <v>4</v>
      </c>
    </row>
    <row r="32" spans="1:35" x14ac:dyDescent="0.25">
      <c r="A32" t="s">
        <v>902</v>
      </c>
      <c r="B32" t="s">
        <v>549</v>
      </c>
      <c r="C32" t="s">
        <v>759</v>
      </c>
      <c r="D32" t="s">
        <v>857</v>
      </c>
      <c r="E32" s="2">
        <v>79.326086956521735</v>
      </c>
      <c r="F32" s="2">
        <v>4.9565217391304346</v>
      </c>
      <c r="G32" s="2">
        <v>0</v>
      </c>
      <c r="H32" s="2">
        <v>0</v>
      </c>
      <c r="I32" s="2">
        <v>0</v>
      </c>
      <c r="J32" s="2">
        <v>0</v>
      </c>
      <c r="K32" s="2">
        <v>0</v>
      </c>
      <c r="L32" s="2">
        <v>5.9518478260869561</v>
      </c>
      <c r="M32" s="2">
        <v>4.7689130434782614</v>
      </c>
      <c r="N32" s="2">
        <v>0</v>
      </c>
      <c r="O32" s="2">
        <v>6.0117840504247747E-2</v>
      </c>
      <c r="P32" s="2">
        <v>5.3656521739130429</v>
      </c>
      <c r="Q32" s="2">
        <v>2.835</v>
      </c>
      <c r="R32" s="2">
        <v>0.10337900794738283</v>
      </c>
      <c r="S32" s="2">
        <v>1.9050000000000002</v>
      </c>
      <c r="T32" s="2">
        <v>8.363695652173913</v>
      </c>
      <c r="U32" s="2">
        <v>0</v>
      </c>
      <c r="V32" s="2">
        <v>0.12944916415456292</v>
      </c>
      <c r="W32" s="2">
        <v>1.9392391304347822</v>
      </c>
      <c r="X32" s="2">
        <v>5.9307608695652183</v>
      </c>
      <c r="Y32" s="2">
        <v>4.4582608695652155</v>
      </c>
      <c r="Z32" s="2">
        <v>0.15541244176486707</v>
      </c>
      <c r="AA32" s="2">
        <v>0</v>
      </c>
      <c r="AB32" s="2">
        <v>0</v>
      </c>
      <c r="AC32" s="2">
        <v>0</v>
      </c>
      <c r="AD32" s="2">
        <v>0</v>
      </c>
      <c r="AE32" s="2">
        <v>0</v>
      </c>
      <c r="AF32" s="2">
        <v>0</v>
      </c>
      <c r="AG32" s="2">
        <v>0</v>
      </c>
      <c r="AH32" t="s">
        <v>239</v>
      </c>
      <c r="AI32">
        <v>4</v>
      </c>
    </row>
    <row r="33" spans="1:35" x14ac:dyDescent="0.25">
      <c r="A33" t="s">
        <v>902</v>
      </c>
      <c r="B33" t="s">
        <v>351</v>
      </c>
      <c r="C33" t="s">
        <v>683</v>
      </c>
      <c r="D33" t="s">
        <v>779</v>
      </c>
      <c r="E33" s="2">
        <v>22.923913043478262</v>
      </c>
      <c r="F33" s="2">
        <v>1.9130434782608696</v>
      </c>
      <c r="G33" s="2">
        <v>0</v>
      </c>
      <c r="H33" s="2">
        <v>0</v>
      </c>
      <c r="I33" s="2">
        <v>0</v>
      </c>
      <c r="J33" s="2">
        <v>0</v>
      </c>
      <c r="K33" s="2">
        <v>0</v>
      </c>
      <c r="L33" s="2">
        <v>2.4870652173913044</v>
      </c>
      <c r="M33" s="2">
        <v>0.17391304347826086</v>
      </c>
      <c r="N33" s="2">
        <v>1.826086956521739</v>
      </c>
      <c r="O33" s="2">
        <v>8.7245139876718822E-2</v>
      </c>
      <c r="P33" s="2">
        <v>8.014456521739131</v>
      </c>
      <c r="Q33" s="2">
        <v>0</v>
      </c>
      <c r="R33" s="2">
        <v>0.34961119013750597</v>
      </c>
      <c r="S33" s="2">
        <v>2.1195652173913033</v>
      </c>
      <c r="T33" s="2">
        <v>2.6871739130434782</v>
      </c>
      <c r="U33" s="2">
        <v>0</v>
      </c>
      <c r="V33" s="2">
        <v>0.20968231389284014</v>
      </c>
      <c r="W33" s="2">
        <v>2.1558695652173911</v>
      </c>
      <c r="X33" s="2">
        <v>3.2010869565217392</v>
      </c>
      <c r="Y33" s="2">
        <v>0</v>
      </c>
      <c r="Z33" s="2">
        <v>0.23368421052631577</v>
      </c>
      <c r="AA33" s="2">
        <v>0</v>
      </c>
      <c r="AB33" s="2">
        <v>0</v>
      </c>
      <c r="AC33" s="2">
        <v>0</v>
      </c>
      <c r="AD33" s="2">
        <v>0</v>
      </c>
      <c r="AE33" s="2">
        <v>0</v>
      </c>
      <c r="AF33" s="2">
        <v>0</v>
      </c>
      <c r="AG33" s="2">
        <v>0</v>
      </c>
      <c r="AH33" t="s">
        <v>38</v>
      </c>
      <c r="AI33">
        <v>4</v>
      </c>
    </row>
    <row r="34" spans="1:35" x14ac:dyDescent="0.25">
      <c r="A34" t="s">
        <v>902</v>
      </c>
      <c r="B34" t="s">
        <v>564</v>
      </c>
      <c r="C34" t="s">
        <v>683</v>
      </c>
      <c r="D34" t="s">
        <v>779</v>
      </c>
      <c r="E34" s="2">
        <v>142.46739130434781</v>
      </c>
      <c r="F34" s="2">
        <v>5.4782608695652177</v>
      </c>
      <c r="G34" s="2">
        <v>0.45652173913043476</v>
      </c>
      <c r="H34" s="2">
        <v>1.4456521739130435</v>
      </c>
      <c r="I34" s="2">
        <v>10.432391304347824</v>
      </c>
      <c r="J34" s="2">
        <v>0</v>
      </c>
      <c r="K34" s="2">
        <v>0</v>
      </c>
      <c r="L34" s="2">
        <v>7.5659782608695636</v>
      </c>
      <c r="M34" s="2">
        <v>5.5652173913043477</v>
      </c>
      <c r="N34" s="2">
        <v>0.83</v>
      </c>
      <c r="O34" s="2">
        <v>4.4888990615701535E-2</v>
      </c>
      <c r="P34" s="2">
        <v>5.4782608695652177</v>
      </c>
      <c r="Q34" s="2">
        <v>8.8914130434782574</v>
      </c>
      <c r="R34" s="2">
        <v>0.10086289768825817</v>
      </c>
      <c r="S34" s="2">
        <v>9.568695652173913</v>
      </c>
      <c r="T34" s="2">
        <v>16.399021739130436</v>
      </c>
      <c r="U34" s="2">
        <v>0</v>
      </c>
      <c r="V34" s="2">
        <v>0.18227130540932326</v>
      </c>
      <c r="W34" s="2">
        <v>14.125760869565219</v>
      </c>
      <c r="X34" s="2">
        <v>11.87163043478261</v>
      </c>
      <c r="Y34" s="2">
        <v>4.1180434782608684</v>
      </c>
      <c r="Z34" s="2">
        <v>0.21138475623712524</v>
      </c>
      <c r="AA34" s="2">
        <v>0</v>
      </c>
      <c r="AB34" s="2">
        <v>0</v>
      </c>
      <c r="AC34" s="2">
        <v>0</v>
      </c>
      <c r="AD34" s="2">
        <v>67.587826086956525</v>
      </c>
      <c r="AE34" s="2">
        <v>0.61760869565217391</v>
      </c>
      <c r="AF34" s="2">
        <v>0</v>
      </c>
      <c r="AG34" s="2">
        <v>0</v>
      </c>
      <c r="AH34" t="s">
        <v>256</v>
      </c>
      <c r="AI34">
        <v>4</v>
      </c>
    </row>
    <row r="35" spans="1:35" x14ac:dyDescent="0.25">
      <c r="A35" t="s">
        <v>902</v>
      </c>
      <c r="B35" t="s">
        <v>538</v>
      </c>
      <c r="C35" t="s">
        <v>623</v>
      </c>
      <c r="D35" t="s">
        <v>768</v>
      </c>
      <c r="E35" s="2">
        <v>86.271739130434781</v>
      </c>
      <c r="F35" s="2">
        <v>9.6086956521739122</v>
      </c>
      <c r="G35" s="2">
        <v>0</v>
      </c>
      <c r="H35" s="2">
        <v>0</v>
      </c>
      <c r="I35" s="2">
        <v>8.0951086956521738</v>
      </c>
      <c r="J35" s="2">
        <v>0</v>
      </c>
      <c r="K35" s="2">
        <v>0</v>
      </c>
      <c r="L35" s="2">
        <v>3.6875</v>
      </c>
      <c r="M35" s="2">
        <v>5.2798913043478262</v>
      </c>
      <c r="N35" s="2">
        <v>5.1277173913043477</v>
      </c>
      <c r="O35" s="2">
        <v>0.12063752047373064</v>
      </c>
      <c r="P35" s="2">
        <v>5.3913043478260869</v>
      </c>
      <c r="Q35" s="2">
        <v>0</v>
      </c>
      <c r="R35" s="2">
        <v>6.2492125488219731E-2</v>
      </c>
      <c r="S35" s="2">
        <v>4.9076086956521738</v>
      </c>
      <c r="T35" s="2">
        <v>5.4728260869565215</v>
      </c>
      <c r="U35" s="2">
        <v>0</v>
      </c>
      <c r="V35" s="2">
        <v>0.12032254000251984</v>
      </c>
      <c r="W35" s="2">
        <v>4.5788043478260869</v>
      </c>
      <c r="X35" s="2">
        <v>9.7853260869565215</v>
      </c>
      <c r="Y35" s="2">
        <v>0</v>
      </c>
      <c r="Z35" s="2">
        <v>0.16649867708202093</v>
      </c>
      <c r="AA35" s="2">
        <v>0</v>
      </c>
      <c r="AB35" s="2">
        <v>0</v>
      </c>
      <c r="AC35" s="2">
        <v>0</v>
      </c>
      <c r="AD35" s="2">
        <v>0</v>
      </c>
      <c r="AE35" s="2">
        <v>0</v>
      </c>
      <c r="AF35" s="2">
        <v>0</v>
      </c>
      <c r="AG35" s="2">
        <v>0</v>
      </c>
      <c r="AH35" t="s">
        <v>228</v>
      </c>
      <c r="AI35">
        <v>4</v>
      </c>
    </row>
    <row r="36" spans="1:35" x14ac:dyDescent="0.25">
      <c r="A36" t="s">
        <v>902</v>
      </c>
      <c r="B36" t="s">
        <v>505</v>
      </c>
      <c r="C36" t="s">
        <v>615</v>
      </c>
      <c r="D36" t="s">
        <v>779</v>
      </c>
      <c r="E36" s="2">
        <v>61.043478260869563</v>
      </c>
      <c r="F36" s="2">
        <v>10.6875</v>
      </c>
      <c r="G36" s="2">
        <v>0</v>
      </c>
      <c r="H36" s="2">
        <v>0</v>
      </c>
      <c r="I36" s="2">
        <v>0</v>
      </c>
      <c r="J36" s="2">
        <v>0</v>
      </c>
      <c r="K36" s="2">
        <v>0</v>
      </c>
      <c r="L36" s="2">
        <v>4.9456521739130439</v>
      </c>
      <c r="M36" s="2">
        <v>5.3396739130434785</v>
      </c>
      <c r="N36" s="2">
        <v>0</v>
      </c>
      <c r="O36" s="2">
        <v>8.7473290598290607E-2</v>
      </c>
      <c r="P36" s="2">
        <v>4.6304347826086953</v>
      </c>
      <c r="Q36" s="2">
        <v>0</v>
      </c>
      <c r="R36" s="2">
        <v>7.5854700854700849E-2</v>
      </c>
      <c r="S36" s="2">
        <v>3.0706521739130435</v>
      </c>
      <c r="T36" s="2">
        <v>12.008152173913043</v>
      </c>
      <c r="U36" s="2">
        <v>0</v>
      </c>
      <c r="V36" s="2">
        <v>0.24701745014245013</v>
      </c>
      <c r="W36" s="2">
        <v>3.8016304347826089</v>
      </c>
      <c r="X36" s="2">
        <v>9.695652173913043</v>
      </c>
      <c r="Y36" s="2">
        <v>0</v>
      </c>
      <c r="Z36" s="2">
        <v>0.22110933048433049</v>
      </c>
      <c r="AA36" s="2">
        <v>0</v>
      </c>
      <c r="AB36" s="2">
        <v>0</v>
      </c>
      <c r="AC36" s="2">
        <v>0</v>
      </c>
      <c r="AD36" s="2">
        <v>0</v>
      </c>
      <c r="AE36" s="2">
        <v>0</v>
      </c>
      <c r="AF36" s="2">
        <v>0</v>
      </c>
      <c r="AG36" s="2">
        <v>0</v>
      </c>
      <c r="AH36" t="s">
        <v>194</v>
      </c>
      <c r="AI36">
        <v>4</v>
      </c>
    </row>
    <row r="37" spans="1:35" x14ac:dyDescent="0.25">
      <c r="A37" t="s">
        <v>902</v>
      </c>
      <c r="B37" t="s">
        <v>560</v>
      </c>
      <c r="C37" t="s">
        <v>711</v>
      </c>
      <c r="D37" t="s">
        <v>813</v>
      </c>
      <c r="E37" s="2">
        <v>41.619565217391305</v>
      </c>
      <c r="F37" s="2">
        <v>0</v>
      </c>
      <c r="G37" s="2">
        <v>0.32608695652173914</v>
      </c>
      <c r="H37" s="2">
        <v>0.41304347826086957</v>
      </c>
      <c r="I37" s="2">
        <v>3.3913043478260869</v>
      </c>
      <c r="J37" s="2">
        <v>0</v>
      </c>
      <c r="K37" s="2">
        <v>0</v>
      </c>
      <c r="L37" s="2">
        <v>1.7116304347826088</v>
      </c>
      <c r="M37" s="2">
        <v>4.6684782608695654</v>
      </c>
      <c r="N37" s="2">
        <v>0</v>
      </c>
      <c r="O37" s="2">
        <v>0.11217027944633064</v>
      </c>
      <c r="P37" s="2">
        <v>0</v>
      </c>
      <c r="Q37" s="2">
        <v>0</v>
      </c>
      <c r="R37" s="2">
        <v>0</v>
      </c>
      <c r="S37" s="2">
        <v>3.8586956521739131</v>
      </c>
      <c r="T37" s="2">
        <v>9.1086956521739122</v>
      </c>
      <c r="U37" s="2">
        <v>0</v>
      </c>
      <c r="V37" s="2">
        <v>0.31156960041786363</v>
      </c>
      <c r="W37" s="2">
        <v>5.3641304347826084</v>
      </c>
      <c r="X37" s="2">
        <v>10.138043478260871</v>
      </c>
      <c r="Y37" s="2">
        <v>0</v>
      </c>
      <c r="Z37" s="2">
        <v>0.37247323060851395</v>
      </c>
      <c r="AA37" s="2">
        <v>0</v>
      </c>
      <c r="AB37" s="2">
        <v>0</v>
      </c>
      <c r="AC37" s="2">
        <v>0</v>
      </c>
      <c r="AD37" s="2">
        <v>0</v>
      </c>
      <c r="AE37" s="2">
        <v>0</v>
      </c>
      <c r="AF37" s="2">
        <v>0</v>
      </c>
      <c r="AG37" s="2">
        <v>0</v>
      </c>
      <c r="AH37" t="s">
        <v>252</v>
      </c>
      <c r="AI37">
        <v>4</v>
      </c>
    </row>
    <row r="38" spans="1:35" x14ac:dyDescent="0.25">
      <c r="A38" t="s">
        <v>902</v>
      </c>
      <c r="B38" t="s">
        <v>317</v>
      </c>
      <c r="C38" t="s">
        <v>311</v>
      </c>
      <c r="D38" t="s">
        <v>784</v>
      </c>
      <c r="E38" s="2">
        <v>124.82608695652173</v>
      </c>
      <c r="F38" s="2">
        <v>5.7391304347826084</v>
      </c>
      <c r="G38" s="2">
        <v>1.4130434782608696</v>
      </c>
      <c r="H38" s="2">
        <v>0.72282608695652173</v>
      </c>
      <c r="I38" s="2">
        <v>5.7391304347826084</v>
      </c>
      <c r="J38" s="2">
        <v>0</v>
      </c>
      <c r="K38" s="2">
        <v>0</v>
      </c>
      <c r="L38" s="2">
        <v>5.0271739130434785</v>
      </c>
      <c r="M38" s="2">
        <v>13.961956521739131</v>
      </c>
      <c r="N38" s="2">
        <v>0</v>
      </c>
      <c r="O38" s="2">
        <v>0.11185127133402996</v>
      </c>
      <c r="P38" s="2">
        <v>8.0679347826086953</v>
      </c>
      <c r="Q38" s="2">
        <v>0</v>
      </c>
      <c r="R38" s="2">
        <v>6.4633402995471961E-2</v>
      </c>
      <c r="S38" s="2">
        <v>5.3315217391304346</v>
      </c>
      <c r="T38" s="2">
        <v>19.836956521739129</v>
      </c>
      <c r="U38" s="2">
        <v>0</v>
      </c>
      <c r="V38" s="2">
        <v>0.20162835249042144</v>
      </c>
      <c r="W38" s="2">
        <v>13.429347826086957</v>
      </c>
      <c r="X38" s="2">
        <v>17.176630434782609</v>
      </c>
      <c r="Y38" s="2">
        <v>0</v>
      </c>
      <c r="Z38" s="2">
        <v>0.24518895855102754</v>
      </c>
      <c r="AA38" s="2">
        <v>0</v>
      </c>
      <c r="AB38" s="2">
        <v>0</v>
      </c>
      <c r="AC38" s="2">
        <v>0</v>
      </c>
      <c r="AD38" s="2">
        <v>0</v>
      </c>
      <c r="AE38" s="2">
        <v>0</v>
      </c>
      <c r="AF38" s="2">
        <v>0</v>
      </c>
      <c r="AG38" s="2">
        <v>0</v>
      </c>
      <c r="AH38" t="s">
        <v>4</v>
      </c>
      <c r="AI38">
        <v>4</v>
      </c>
    </row>
    <row r="39" spans="1:35" x14ac:dyDescent="0.25">
      <c r="A39" t="s">
        <v>902</v>
      </c>
      <c r="B39" t="s">
        <v>342</v>
      </c>
      <c r="C39" t="s">
        <v>706</v>
      </c>
      <c r="D39" t="s">
        <v>801</v>
      </c>
      <c r="E39" s="2">
        <v>82.608695652173907</v>
      </c>
      <c r="F39" s="2">
        <v>9.6521739130434785</v>
      </c>
      <c r="G39" s="2">
        <v>0</v>
      </c>
      <c r="H39" s="2">
        <v>0</v>
      </c>
      <c r="I39" s="2">
        <v>4.9565217391304346</v>
      </c>
      <c r="J39" s="2">
        <v>0</v>
      </c>
      <c r="K39" s="2">
        <v>0</v>
      </c>
      <c r="L39" s="2">
        <v>3.1772826086956529</v>
      </c>
      <c r="M39" s="2">
        <v>5.1304347826086953</v>
      </c>
      <c r="N39" s="2">
        <v>7.85728260869565</v>
      </c>
      <c r="O39" s="2">
        <v>0.15721973684210525</v>
      </c>
      <c r="P39" s="2">
        <v>0</v>
      </c>
      <c r="Q39" s="2">
        <v>19.911195652173909</v>
      </c>
      <c r="R39" s="2">
        <v>0.24103026315789469</v>
      </c>
      <c r="S39" s="2">
        <v>4.2831521739130425</v>
      </c>
      <c r="T39" s="2">
        <v>3.4580434782608678</v>
      </c>
      <c r="U39" s="2">
        <v>0</v>
      </c>
      <c r="V39" s="2">
        <v>9.370921052631577E-2</v>
      </c>
      <c r="W39" s="2">
        <v>4.5363043478260874</v>
      </c>
      <c r="X39" s="2">
        <v>9.5546739130434766</v>
      </c>
      <c r="Y39" s="2">
        <v>2.5080434782608703</v>
      </c>
      <c r="Z39" s="2">
        <v>0.20093552631578951</v>
      </c>
      <c r="AA39" s="2">
        <v>0</v>
      </c>
      <c r="AB39" s="2">
        <v>0</v>
      </c>
      <c r="AC39" s="2">
        <v>0</v>
      </c>
      <c r="AD39" s="2">
        <v>0</v>
      </c>
      <c r="AE39" s="2">
        <v>0</v>
      </c>
      <c r="AF39" s="2">
        <v>0</v>
      </c>
      <c r="AG39" s="2">
        <v>0</v>
      </c>
      <c r="AH39" t="s">
        <v>29</v>
      </c>
      <c r="AI39">
        <v>4</v>
      </c>
    </row>
    <row r="40" spans="1:35" x14ac:dyDescent="0.25">
      <c r="A40" t="s">
        <v>902</v>
      </c>
      <c r="B40" t="s">
        <v>569</v>
      </c>
      <c r="C40" t="s">
        <v>656</v>
      </c>
      <c r="D40" t="s">
        <v>779</v>
      </c>
      <c r="E40" s="2">
        <v>83.413043478260875</v>
      </c>
      <c r="F40" s="2">
        <v>11.141304347826088</v>
      </c>
      <c r="G40" s="2">
        <v>0.11956521739130435</v>
      </c>
      <c r="H40" s="2">
        <v>0</v>
      </c>
      <c r="I40" s="2">
        <v>0.47282608695652173</v>
      </c>
      <c r="J40" s="2">
        <v>0</v>
      </c>
      <c r="K40" s="2">
        <v>8.6956521739130432E-2</v>
      </c>
      <c r="L40" s="2">
        <v>9.625</v>
      </c>
      <c r="M40" s="2">
        <v>1.3804347826086956</v>
      </c>
      <c r="N40" s="2">
        <v>9.9510869565217384</v>
      </c>
      <c r="O40" s="2">
        <v>0.13584831899921812</v>
      </c>
      <c r="P40" s="2">
        <v>5.2173913043478262</v>
      </c>
      <c r="Q40" s="2">
        <v>2.2282608695652173</v>
      </c>
      <c r="R40" s="2">
        <v>8.9262444618191286E-2</v>
      </c>
      <c r="S40" s="2">
        <v>15.298913043478262</v>
      </c>
      <c r="T40" s="2">
        <v>9.8913043478260878</v>
      </c>
      <c r="U40" s="2">
        <v>0</v>
      </c>
      <c r="V40" s="2">
        <v>0.30199374511336985</v>
      </c>
      <c r="W40" s="2">
        <v>8.0733695652173907</v>
      </c>
      <c r="X40" s="2">
        <v>15.980978260869565</v>
      </c>
      <c r="Y40" s="2">
        <v>0</v>
      </c>
      <c r="Z40" s="2">
        <v>0.28837633567891574</v>
      </c>
      <c r="AA40" s="2">
        <v>0</v>
      </c>
      <c r="AB40" s="2">
        <v>0</v>
      </c>
      <c r="AC40" s="2">
        <v>0</v>
      </c>
      <c r="AD40" s="2">
        <v>0</v>
      </c>
      <c r="AE40" s="2">
        <v>0</v>
      </c>
      <c r="AF40" s="2">
        <v>0</v>
      </c>
      <c r="AG40" s="2">
        <v>0</v>
      </c>
      <c r="AH40" t="s">
        <v>261</v>
      </c>
      <c r="AI40">
        <v>4</v>
      </c>
    </row>
    <row r="41" spans="1:35" x14ac:dyDescent="0.25">
      <c r="A41" t="s">
        <v>902</v>
      </c>
      <c r="B41" t="s">
        <v>468</v>
      </c>
      <c r="C41" t="s">
        <v>667</v>
      </c>
      <c r="D41" t="s">
        <v>814</v>
      </c>
      <c r="E41" s="2">
        <v>41.391304347826086</v>
      </c>
      <c r="F41" s="2">
        <v>5.7391304347826084</v>
      </c>
      <c r="G41" s="2">
        <v>0.14402173913043478</v>
      </c>
      <c r="H41" s="2">
        <v>0</v>
      </c>
      <c r="I41" s="2">
        <v>0</v>
      </c>
      <c r="J41" s="2">
        <v>0</v>
      </c>
      <c r="K41" s="2">
        <v>0</v>
      </c>
      <c r="L41" s="2">
        <v>2.1417391304347824</v>
      </c>
      <c r="M41" s="2">
        <v>0</v>
      </c>
      <c r="N41" s="2">
        <v>0</v>
      </c>
      <c r="O41" s="2">
        <v>0</v>
      </c>
      <c r="P41" s="2">
        <v>4.3953260869565209</v>
      </c>
      <c r="Q41" s="2">
        <v>0</v>
      </c>
      <c r="R41" s="2">
        <v>0.10618960084033612</v>
      </c>
      <c r="S41" s="2">
        <v>5.3478260869565215</v>
      </c>
      <c r="T41" s="2">
        <v>3.2608695652173912E-2</v>
      </c>
      <c r="U41" s="2">
        <v>0</v>
      </c>
      <c r="V41" s="2">
        <v>0.12998949579831931</v>
      </c>
      <c r="W41" s="2">
        <v>4.3274999999999997</v>
      </c>
      <c r="X41" s="2">
        <v>0.18771739130434781</v>
      </c>
      <c r="Y41" s="2">
        <v>0</v>
      </c>
      <c r="Z41" s="2">
        <v>0.10908613445378151</v>
      </c>
      <c r="AA41" s="2">
        <v>0</v>
      </c>
      <c r="AB41" s="2">
        <v>0</v>
      </c>
      <c r="AC41" s="2">
        <v>0</v>
      </c>
      <c r="AD41" s="2">
        <v>0</v>
      </c>
      <c r="AE41" s="2">
        <v>0</v>
      </c>
      <c r="AF41" s="2">
        <v>0</v>
      </c>
      <c r="AG41" s="2">
        <v>0</v>
      </c>
      <c r="AH41" t="s">
        <v>156</v>
      </c>
      <c r="AI41">
        <v>4</v>
      </c>
    </row>
    <row r="42" spans="1:35" x14ac:dyDescent="0.25">
      <c r="A42" t="s">
        <v>902</v>
      </c>
      <c r="B42" t="s">
        <v>500</v>
      </c>
      <c r="C42" t="s">
        <v>623</v>
      </c>
      <c r="D42" t="s">
        <v>768</v>
      </c>
      <c r="E42" s="2">
        <v>85.619565217391298</v>
      </c>
      <c r="F42" s="2">
        <v>5.6521739130434785</v>
      </c>
      <c r="G42" s="2">
        <v>1.5978260869565217</v>
      </c>
      <c r="H42" s="2">
        <v>0.39945652173913043</v>
      </c>
      <c r="I42" s="2">
        <v>3.2635869565217392</v>
      </c>
      <c r="J42" s="2">
        <v>0</v>
      </c>
      <c r="K42" s="2">
        <v>0</v>
      </c>
      <c r="L42" s="2">
        <v>3.7881521739130442</v>
      </c>
      <c r="M42" s="2">
        <v>5.3043478260869561</v>
      </c>
      <c r="N42" s="2">
        <v>0</v>
      </c>
      <c r="O42" s="2">
        <v>6.1952519994921927E-2</v>
      </c>
      <c r="P42" s="2">
        <v>5.5652173913043477</v>
      </c>
      <c r="Q42" s="2">
        <v>13.052934782608697</v>
      </c>
      <c r="R42" s="2">
        <v>0.21745207566332364</v>
      </c>
      <c r="S42" s="2">
        <v>6.8773913043478254</v>
      </c>
      <c r="T42" s="2">
        <v>3.3121739130434777</v>
      </c>
      <c r="U42" s="2">
        <v>0</v>
      </c>
      <c r="V42" s="2">
        <v>0.11900977529516313</v>
      </c>
      <c r="W42" s="2">
        <v>3.1928260869565217</v>
      </c>
      <c r="X42" s="2">
        <v>4.1702173913043463</v>
      </c>
      <c r="Y42" s="2">
        <v>0</v>
      </c>
      <c r="Z42" s="2">
        <v>8.5997207058524816E-2</v>
      </c>
      <c r="AA42" s="2">
        <v>0</v>
      </c>
      <c r="AB42" s="2">
        <v>0</v>
      </c>
      <c r="AC42" s="2">
        <v>0</v>
      </c>
      <c r="AD42" s="2">
        <v>26.48836956521739</v>
      </c>
      <c r="AE42" s="2">
        <v>0</v>
      </c>
      <c r="AF42" s="2">
        <v>0</v>
      </c>
      <c r="AG42" s="2">
        <v>0</v>
      </c>
      <c r="AH42" t="s">
        <v>189</v>
      </c>
      <c r="AI42">
        <v>4</v>
      </c>
    </row>
    <row r="43" spans="1:35" x14ac:dyDescent="0.25">
      <c r="A43" t="s">
        <v>902</v>
      </c>
      <c r="B43" t="s">
        <v>440</v>
      </c>
      <c r="C43" t="s">
        <v>726</v>
      </c>
      <c r="D43" t="s">
        <v>820</v>
      </c>
      <c r="E43" s="2">
        <v>103.52173913043478</v>
      </c>
      <c r="F43" s="2">
        <v>5.7391304347826084</v>
      </c>
      <c r="G43" s="2">
        <v>0.37771739130434784</v>
      </c>
      <c r="H43" s="2">
        <v>0.2608695652173913</v>
      </c>
      <c r="I43" s="2">
        <v>0.35326086956521741</v>
      </c>
      <c r="J43" s="2">
        <v>0</v>
      </c>
      <c r="K43" s="2">
        <v>0</v>
      </c>
      <c r="L43" s="2">
        <v>3.9034782608695653</v>
      </c>
      <c r="M43" s="2">
        <v>0</v>
      </c>
      <c r="N43" s="2">
        <v>5.7391304347826084</v>
      </c>
      <c r="O43" s="2">
        <v>5.5438891222175553E-2</v>
      </c>
      <c r="P43" s="2">
        <v>0</v>
      </c>
      <c r="Q43" s="2">
        <v>15.964673913043484</v>
      </c>
      <c r="R43" s="2">
        <v>0.15421566568668632</v>
      </c>
      <c r="S43" s="2">
        <v>4.4757608695652182</v>
      </c>
      <c r="T43" s="2">
        <v>9.9031521739130444</v>
      </c>
      <c r="U43" s="2">
        <v>0</v>
      </c>
      <c r="V43" s="2">
        <v>0.13889752204955905</v>
      </c>
      <c r="W43" s="2">
        <v>0</v>
      </c>
      <c r="X43" s="2">
        <v>8.6753260869565221</v>
      </c>
      <c r="Y43" s="2">
        <v>0</v>
      </c>
      <c r="Z43" s="2">
        <v>8.380197396052079E-2</v>
      </c>
      <c r="AA43" s="2">
        <v>0</v>
      </c>
      <c r="AB43" s="2">
        <v>0</v>
      </c>
      <c r="AC43" s="2">
        <v>0</v>
      </c>
      <c r="AD43" s="2">
        <v>0</v>
      </c>
      <c r="AE43" s="2">
        <v>0</v>
      </c>
      <c r="AF43" s="2">
        <v>0</v>
      </c>
      <c r="AG43" s="2">
        <v>0</v>
      </c>
      <c r="AH43" t="s">
        <v>128</v>
      </c>
      <c r="AI43">
        <v>4</v>
      </c>
    </row>
    <row r="44" spans="1:35" x14ac:dyDescent="0.25">
      <c r="A44" t="s">
        <v>902</v>
      </c>
      <c r="B44" t="s">
        <v>546</v>
      </c>
      <c r="C44" t="s">
        <v>758</v>
      </c>
      <c r="D44" t="s">
        <v>857</v>
      </c>
      <c r="E44" s="2">
        <v>95.706521739130437</v>
      </c>
      <c r="F44" s="2">
        <v>4.9565217391304346</v>
      </c>
      <c r="G44" s="2">
        <v>0</v>
      </c>
      <c r="H44" s="2">
        <v>0</v>
      </c>
      <c r="I44" s="2">
        <v>0</v>
      </c>
      <c r="J44" s="2">
        <v>0</v>
      </c>
      <c r="K44" s="2">
        <v>0</v>
      </c>
      <c r="L44" s="2">
        <v>9.347173913043477</v>
      </c>
      <c r="M44" s="2">
        <v>4.9927173913043488</v>
      </c>
      <c r="N44" s="2">
        <v>0</v>
      </c>
      <c r="O44" s="2">
        <v>5.2166950596252135E-2</v>
      </c>
      <c r="P44" s="2">
        <v>9.443913043478263</v>
      </c>
      <c r="Q44" s="2">
        <v>14.737282608695651</v>
      </c>
      <c r="R44" s="2">
        <v>0.25265985235661553</v>
      </c>
      <c r="S44" s="2">
        <v>2.5278260869565226</v>
      </c>
      <c r="T44" s="2">
        <v>7.4518478260869587</v>
      </c>
      <c r="U44" s="2">
        <v>0</v>
      </c>
      <c r="V44" s="2">
        <v>0.10427370812038617</v>
      </c>
      <c r="W44" s="2">
        <v>2.4105434782608692</v>
      </c>
      <c r="X44" s="2">
        <v>11.501195652173914</v>
      </c>
      <c r="Y44" s="2">
        <v>1.9810869565217391</v>
      </c>
      <c r="Z44" s="2">
        <v>0.16605792163543442</v>
      </c>
      <c r="AA44" s="2">
        <v>0</v>
      </c>
      <c r="AB44" s="2">
        <v>0</v>
      </c>
      <c r="AC44" s="2">
        <v>0</v>
      </c>
      <c r="AD44" s="2">
        <v>0</v>
      </c>
      <c r="AE44" s="2">
        <v>0</v>
      </c>
      <c r="AF44" s="2">
        <v>0</v>
      </c>
      <c r="AG44" s="2">
        <v>0</v>
      </c>
      <c r="AH44" t="s">
        <v>236</v>
      </c>
      <c r="AI44">
        <v>4</v>
      </c>
    </row>
    <row r="45" spans="1:35" x14ac:dyDescent="0.25">
      <c r="A45" t="s">
        <v>902</v>
      </c>
      <c r="B45" t="s">
        <v>367</v>
      </c>
      <c r="C45" t="s">
        <v>624</v>
      </c>
      <c r="D45" t="s">
        <v>827</v>
      </c>
      <c r="E45" s="2">
        <v>151.5108695652174</v>
      </c>
      <c r="F45" s="2">
        <v>5.2173913043478262</v>
      </c>
      <c r="G45" s="2">
        <v>9.7826086956521743E-2</v>
      </c>
      <c r="H45" s="2">
        <v>0</v>
      </c>
      <c r="I45" s="2">
        <v>4.1331521739130439</v>
      </c>
      <c r="J45" s="2">
        <v>0</v>
      </c>
      <c r="K45" s="2">
        <v>0</v>
      </c>
      <c r="L45" s="2">
        <v>11.862717391304347</v>
      </c>
      <c r="M45" s="2">
        <v>14.290108695652185</v>
      </c>
      <c r="N45" s="2">
        <v>6.0217391304347823</v>
      </c>
      <c r="O45" s="2">
        <v>0.13406198436042763</v>
      </c>
      <c r="P45" s="2">
        <v>5.3804347826086953</v>
      </c>
      <c r="Q45" s="2">
        <v>19.777173913043477</v>
      </c>
      <c r="R45" s="2">
        <v>0.1660449099648468</v>
      </c>
      <c r="S45" s="2">
        <v>11.907608695652174</v>
      </c>
      <c r="T45" s="2">
        <v>24.230978260869566</v>
      </c>
      <c r="U45" s="2">
        <v>0</v>
      </c>
      <c r="V45" s="2">
        <v>0.23852141473563382</v>
      </c>
      <c r="W45" s="2">
        <v>17.842391304347824</v>
      </c>
      <c r="X45" s="2">
        <v>23.271739130434781</v>
      </c>
      <c r="Y45" s="2">
        <v>0</v>
      </c>
      <c r="Z45" s="2">
        <v>0.27136092976540638</v>
      </c>
      <c r="AA45" s="2">
        <v>0</v>
      </c>
      <c r="AB45" s="2">
        <v>0</v>
      </c>
      <c r="AC45" s="2">
        <v>0</v>
      </c>
      <c r="AD45" s="2">
        <v>0</v>
      </c>
      <c r="AE45" s="2">
        <v>0</v>
      </c>
      <c r="AF45" s="2">
        <v>0</v>
      </c>
      <c r="AG45" s="2">
        <v>0</v>
      </c>
      <c r="AH45" t="s">
        <v>54</v>
      </c>
      <c r="AI45">
        <v>4</v>
      </c>
    </row>
    <row r="46" spans="1:35" x14ac:dyDescent="0.25">
      <c r="A46" t="s">
        <v>902</v>
      </c>
      <c r="B46" t="s">
        <v>349</v>
      </c>
      <c r="C46" t="s">
        <v>653</v>
      </c>
      <c r="D46" t="s">
        <v>807</v>
      </c>
      <c r="E46" s="2">
        <v>171.55434782608697</v>
      </c>
      <c r="F46" s="2">
        <v>4.9565217391304346</v>
      </c>
      <c r="G46" s="2">
        <v>2.2826086956521738</v>
      </c>
      <c r="H46" s="2">
        <v>0.56521739130434778</v>
      </c>
      <c r="I46" s="2">
        <v>2.0489130434782608</v>
      </c>
      <c r="J46" s="2">
        <v>0</v>
      </c>
      <c r="K46" s="2">
        <v>5.2173913043478262</v>
      </c>
      <c r="L46" s="2">
        <v>5.8152173913043494</v>
      </c>
      <c r="M46" s="2">
        <v>4.4347826086956523</v>
      </c>
      <c r="N46" s="2">
        <v>14.997282608695652</v>
      </c>
      <c r="O46" s="2">
        <v>0.11327060761578914</v>
      </c>
      <c r="P46" s="2">
        <v>3.2173913043478262</v>
      </c>
      <c r="Q46" s="2">
        <v>16.081521739130434</v>
      </c>
      <c r="R46" s="2">
        <v>0.11249445606031803</v>
      </c>
      <c r="S46" s="2">
        <v>4.2945652173913036</v>
      </c>
      <c r="T46" s="2">
        <v>10.847391304347823</v>
      </c>
      <c r="U46" s="2">
        <v>0</v>
      </c>
      <c r="V46" s="2">
        <v>8.8263321295064284E-2</v>
      </c>
      <c r="W46" s="2">
        <v>5.0198913043478273</v>
      </c>
      <c r="X46" s="2">
        <v>14.856086956521739</v>
      </c>
      <c r="Y46" s="2">
        <v>0</v>
      </c>
      <c r="Z46" s="2">
        <v>0.11585820186276373</v>
      </c>
      <c r="AA46" s="2">
        <v>0</v>
      </c>
      <c r="AB46" s="2">
        <v>0</v>
      </c>
      <c r="AC46" s="2">
        <v>0</v>
      </c>
      <c r="AD46" s="2">
        <v>0</v>
      </c>
      <c r="AE46" s="2">
        <v>0</v>
      </c>
      <c r="AF46" s="2">
        <v>0</v>
      </c>
      <c r="AG46" s="2">
        <v>0</v>
      </c>
      <c r="AH46" t="s">
        <v>36</v>
      </c>
      <c r="AI46">
        <v>4</v>
      </c>
    </row>
    <row r="47" spans="1:35" x14ac:dyDescent="0.25">
      <c r="A47" t="s">
        <v>902</v>
      </c>
      <c r="B47" t="s">
        <v>607</v>
      </c>
      <c r="C47" t="s">
        <v>672</v>
      </c>
      <c r="D47" t="s">
        <v>859</v>
      </c>
      <c r="E47" s="2">
        <v>36.543478260869563</v>
      </c>
      <c r="F47" s="2">
        <v>5.7391304347826084</v>
      </c>
      <c r="G47" s="2">
        <v>0</v>
      </c>
      <c r="H47" s="2">
        <v>0</v>
      </c>
      <c r="I47" s="2">
        <v>0</v>
      </c>
      <c r="J47" s="2">
        <v>0</v>
      </c>
      <c r="K47" s="2">
        <v>0</v>
      </c>
      <c r="L47" s="2">
        <v>0</v>
      </c>
      <c r="M47" s="2">
        <v>4.0543478260869561</v>
      </c>
      <c r="N47" s="2">
        <v>0</v>
      </c>
      <c r="O47" s="2">
        <v>0.11094586555621654</v>
      </c>
      <c r="P47" s="2">
        <v>4.6005434782608692</v>
      </c>
      <c r="Q47" s="2">
        <v>8.1114130434782616</v>
      </c>
      <c r="R47" s="2">
        <v>0.34785841760856634</v>
      </c>
      <c r="S47" s="2">
        <v>0</v>
      </c>
      <c r="T47" s="2">
        <v>0</v>
      </c>
      <c r="U47" s="2">
        <v>0</v>
      </c>
      <c r="V47" s="2">
        <v>0</v>
      </c>
      <c r="W47" s="2">
        <v>0</v>
      </c>
      <c r="X47" s="2">
        <v>0</v>
      </c>
      <c r="Y47" s="2">
        <v>0</v>
      </c>
      <c r="Z47" s="2">
        <v>0</v>
      </c>
      <c r="AA47" s="2">
        <v>0</v>
      </c>
      <c r="AB47" s="2">
        <v>0</v>
      </c>
      <c r="AC47" s="2">
        <v>0</v>
      </c>
      <c r="AD47" s="2">
        <v>0.13043478260869565</v>
      </c>
      <c r="AE47" s="2">
        <v>0</v>
      </c>
      <c r="AF47" s="2">
        <v>0</v>
      </c>
      <c r="AG47" s="2">
        <v>0</v>
      </c>
      <c r="AH47" t="s">
        <v>300</v>
      </c>
      <c r="AI47">
        <v>4</v>
      </c>
    </row>
    <row r="48" spans="1:35" x14ac:dyDescent="0.25">
      <c r="A48" t="s">
        <v>902</v>
      </c>
      <c r="B48" t="s">
        <v>501</v>
      </c>
      <c r="C48" t="s">
        <v>311</v>
      </c>
      <c r="D48" t="s">
        <v>784</v>
      </c>
      <c r="E48" s="2">
        <v>62.402173913043477</v>
      </c>
      <c r="F48" s="2">
        <v>5.2173913043478262</v>
      </c>
      <c r="G48" s="2">
        <v>1.423913043478261</v>
      </c>
      <c r="H48" s="2">
        <v>1.3152173913043479</v>
      </c>
      <c r="I48" s="2">
        <v>1.4184782608695652</v>
      </c>
      <c r="J48" s="2">
        <v>0</v>
      </c>
      <c r="K48" s="2">
        <v>0</v>
      </c>
      <c r="L48" s="2">
        <v>5.5652173913043477</v>
      </c>
      <c r="M48" s="2">
        <v>7.3722826086956523</v>
      </c>
      <c r="N48" s="2">
        <v>0</v>
      </c>
      <c r="O48" s="2">
        <v>0.1181414387737328</v>
      </c>
      <c r="P48" s="2">
        <v>10.407608695652174</v>
      </c>
      <c r="Q48" s="2">
        <v>0</v>
      </c>
      <c r="R48" s="2">
        <v>0.16678279045462463</v>
      </c>
      <c r="S48" s="2">
        <v>20.850543478260871</v>
      </c>
      <c r="T48" s="2">
        <v>21.013586956521738</v>
      </c>
      <c r="U48" s="2">
        <v>0</v>
      </c>
      <c r="V48" s="2">
        <v>0.67087615398014289</v>
      </c>
      <c r="W48" s="2">
        <v>9.991847826086957</v>
      </c>
      <c r="X48" s="2">
        <v>26.698369565217391</v>
      </c>
      <c r="Y48" s="2">
        <v>4.4130434782608692</v>
      </c>
      <c r="Z48" s="2">
        <v>0.65868315624455664</v>
      </c>
      <c r="AA48" s="2">
        <v>0</v>
      </c>
      <c r="AB48" s="2">
        <v>0</v>
      </c>
      <c r="AC48" s="2">
        <v>0</v>
      </c>
      <c r="AD48" s="2">
        <v>0</v>
      </c>
      <c r="AE48" s="2">
        <v>0</v>
      </c>
      <c r="AF48" s="2">
        <v>0</v>
      </c>
      <c r="AG48" s="2">
        <v>0</v>
      </c>
      <c r="AH48" t="s">
        <v>190</v>
      </c>
      <c r="AI48">
        <v>4</v>
      </c>
    </row>
    <row r="49" spans="1:35" x14ac:dyDescent="0.25">
      <c r="A49" t="s">
        <v>902</v>
      </c>
      <c r="B49" t="s">
        <v>358</v>
      </c>
      <c r="C49" t="s">
        <v>648</v>
      </c>
      <c r="D49" t="s">
        <v>793</v>
      </c>
      <c r="E49" s="2">
        <v>108.09782608695652</v>
      </c>
      <c r="F49" s="2">
        <v>5.5652173913043477</v>
      </c>
      <c r="G49" s="2">
        <v>2.7826086956521738</v>
      </c>
      <c r="H49" s="2">
        <v>0</v>
      </c>
      <c r="I49" s="2">
        <v>4.4782608695652177</v>
      </c>
      <c r="J49" s="2">
        <v>0</v>
      </c>
      <c r="K49" s="2">
        <v>0</v>
      </c>
      <c r="L49" s="2">
        <v>4.3423913043478262</v>
      </c>
      <c r="M49" s="2">
        <v>4.7826086956521738</v>
      </c>
      <c r="N49" s="2">
        <v>10.423913043478262</v>
      </c>
      <c r="O49" s="2">
        <v>0.14067370537958773</v>
      </c>
      <c r="P49" s="2">
        <v>5.1304347826086953</v>
      </c>
      <c r="Q49" s="2">
        <v>8.3559782608695645</v>
      </c>
      <c r="R49" s="2">
        <v>0.12476118652589241</v>
      </c>
      <c r="S49" s="2">
        <v>9.4565217391304355</v>
      </c>
      <c r="T49" s="2">
        <v>6.3858695652173916</v>
      </c>
      <c r="U49" s="2">
        <v>0</v>
      </c>
      <c r="V49" s="2">
        <v>0.14655605832076424</v>
      </c>
      <c r="W49" s="2">
        <v>16.168478260869566</v>
      </c>
      <c r="X49" s="2">
        <v>6.0461956521739131</v>
      </c>
      <c r="Y49" s="2">
        <v>11.307065217391305</v>
      </c>
      <c r="Z49" s="2">
        <v>0.310105580693816</v>
      </c>
      <c r="AA49" s="2">
        <v>0</v>
      </c>
      <c r="AB49" s="2">
        <v>0</v>
      </c>
      <c r="AC49" s="2">
        <v>0</v>
      </c>
      <c r="AD49" s="2">
        <v>0</v>
      </c>
      <c r="AE49" s="2">
        <v>0</v>
      </c>
      <c r="AF49" s="2">
        <v>0</v>
      </c>
      <c r="AG49" s="2">
        <v>0</v>
      </c>
      <c r="AH49" t="s">
        <v>45</v>
      </c>
      <c r="AI49">
        <v>4</v>
      </c>
    </row>
    <row r="50" spans="1:35" x14ac:dyDescent="0.25">
      <c r="A50" t="s">
        <v>902</v>
      </c>
      <c r="B50" t="s">
        <v>420</v>
      </c>
      <c r="C50" t="s">
        <v>707</v>
      </c>
      <c r="D50" t="s">
        <v>819</v>
      </c>
      <c r="E50" s="2">
        <v>96.956521739130437</v>
      </c>
      <c r="F50" s="2">
        <v>5.0434782608695654</v>
      </c>
      <c r="G50" s="2">
        <v>0.52173913043478259</v>
      </c>
      <c r="H50" s="2">
        <v>0.55326086956521803</v>
      </c>
      <c r="I50" s="2">
        <v>1.2173913043478262</v>
      </c>
      <c r="J50" s="2">
        <v>0</v>
      </c>
      <c r="K50" s="2">
        <v>0</v>
      </c>
      <c r="L50" s="2">
        <v>6.1776086956521752</v>
      </c>
      <c r="M50" s="2">
        <v>5.6156521739130429</v>
      </c>
      <c r="N50" s="2">
        <v>0</v>
      </c>
      <c r="O50" s="2">
        <v>5.7919282511210757E-2</v>
      </c>
      <c r="P50" s="2">
        <v>4.5302173913043484</v>
      </c>
      <c r="Q50" s="2">
        <v>0</v>
      </c>
      <c r="R50" s="2">
        <v>4.6724215246636773E-2</v>
      </c>
      <c r="S50" s="2">
        <v>6.0741304347826093</v>
      </c>
      <c r="T50" s="2">
        <v>5.2605434782608702</v>
      </c>
      <c r="U50" s="2">
        <v>0</v>
      </c>
      <c r="V50" s="2">
        <v>0.11690470852017938</v>
      </c>
      <c r="W50" s="2">
        <v>5.3534782608695641</v>
      </c>
      <c r="X50" s="2">
        <v>13.590652173913041</v>
      </c>
      <c r="Y50" s="2">
        <v>0</v>
      </c>
      <c r="Z50" s="2">
        <v>0.19538789237668155</v>
      </c>
      <c r="AA50" s="2">
        <v>0</v>
      </c>
      <c r="AB50" s="2">
        <v>0</v>
      </c>
      <c r="AC50" s="2">
        <v>0</v>
      </c>
      <c r="AD50" s="2">
        <v>0</v>
      </c>
      <c r="AE50" s="2">
        <v>0</v>
      </c>
      <c r="AF50" s="2">
        <v>0</v>
      </c>
      <c r="AG50" s="2">
        <v>0</v>
      </c>
      <c r="AH50" t="s">
        <v>108</v>
      </c>
      <c r="AI50">
        <v>4</v>
      </c>
    </row>
    <row r="51" spans="1:35" x14ac:dyDescent="0.25">
      <c r="A51" t="s">
        <v>902</v>
      </c>
      <c r="B51" t="s">
        <v>466</v>
      </c>
      <c r="C51" t="s">
        <v>671</v>
      </c>
      <c r="D51" t="s">
        <v>812</v>
      </c>
      <c r="E51" s="2">
        <v>37.760869565217391</v>
      </c>
      <c r="F51" s="2">
        <v>6.1739130434782608</v>
      </c>
      <c r="G51" s="2">
        <v>0.39130434782608697</v>
      </c>
      <c r="H51" s="2">
        <v>0</v>
      </c>
      <c r="I51" s="2">
        <v>0</v>
      </c>
      <c r="J51" s="2">
        <v>0</v>
      </c>
      <c r="K51" s="2">
        <v>0</v>
      </c>
      <c r="L51" s="2">
        <v>0.92934782608695632</v>
      </c>
      <c r="M51" s="2">
        <v>0</v>
      </c>
      <c r="N51" s="2">
        <v>6.0640217391304319</v>
      </c>
      <c r="O51" s="2">
        <v>0.16059009786989054</v>
      </c>
      <c r="P51" s="2">
        <v>0</v>
      </c>
      <c r="Q51" s="2">
        <v>5.1543478260869575</v>
      </c>
      <c r="R51" s="2">
        <v>0.13649971214738058</v>
      </c>
      <c r="S51" s="2">
        <v>1.1297826086956522</v>
      </c>
      <c r="T51" s="2">
        <v>0</v>
      </c>
      <c r="U51" s="2">
        <v>0</v>
      </c>
      <c r="V51" s="2">
        <v>2.9919401266551526E-2</v>
      </c>
      <c r="W51" s="2">
        <v>1.031195652173913</v>
      </c>
      <c r="X51" s="2">
        <v>7.1272826086956513</v>
      </c>
      <c r="Y51" s="2">
        <v>0</v>
      </c>
      <c r="Z51" s="2">
        <v>0.21605641911341392</v>
      </c>
      <c r="AA51" s="2">
        <v>0</v>
      </c>
      <c r="AB51" s="2">
        <v>0</v>
      </c>
      <c r="AC51" s="2">
        <v>0</v>
      </c>
      <c r="AD51" s="2">
        <v>0</v>
      </c>
      <c r="AE51" s="2">
        <v>0</v>
      </c>
      <c r="AF51" s="2">
        <v>0</v>
      </c>
      <c r="AG51" s="2">
        <v>0</v>
      </c>
      <c r="AH51" t="s">
        <v>154</v>
      </c>
      <c r="AI51">
        <v>4</v>
      </c>
    </row>
    <row r="52" spans="1:35" x14ac:dyDescent="0.25">
      <c r="A52" t="s">
        <v>902</v>
      </c>
      <c r="B52" t="s">
        <v>597</v>
      </c>
      <c r="C52" t="s">
        <v>623</v>
      </c>
      <c r="D52" t="s">
        <v>768</v>
      </c>
      <c r="E52" s="2">
        <v>79.076086956521735</v>
      </c>
      <c r="F52" s="2">
        <v>5.5652173913043477</v>
      </c>
      <c r="G52" s="2">
        <v>1.1304347826086956</v>
      </c>
      <c r="H52" s="2">
        <v>0</v>
      </c>
      <c r="I52" s="2">
        <v>2.3043478260869565</v>
      </c>
      <c r="J52" s="2">
        <v>0</v>
      </c>
      <c r="K52" s="2">
        <v>0</v>
      </c>
      <c r="L52" s="2">
        <v>6.0371739130434774</v>
      </c>
      <c r="M52" s="2">
        <v>10.255434782608695</v>
      </c>
      <c r="N52" s="2">
        <v>0</v>
      </c>
      <c r="O52" s="2">
        <v>0.12969072164948453</v>
      </c>
      <c r="P52" s="2">
        <v>4.8695652173913047</v>
      </c>
      <c r="Q52" s="2">
        <v>6.1657608695652177</v>
      </c>
      <c r="R52" s="2">
        <v>0.13955326460481102</v>
      </c>
      <c r="S52" s="2">
        <v>4.3543478260869577</v>
      </c>
      <c r="T52" s="2">
        <v>10.105</v>
      </c>
      <c r="U52" s="2">
        <v>0</v>
      </c>
      <c r="V52" s="2">
        <v>0.18285360824742272</v>
      </c>
      <c r="W52" s="2">
        <v>3.6634782608695646</v>
      </c>
      <c r="X52" s="2">
        <v>9.0945652173913043</v>
      </c>
      <c r="Y52" s="2">
        <v>0</v>
      </c>
      <c r="Z52" s="2">
        <v>0.16133883161512028</v>
      </c>
      <c r="AA52" s="2">
        <v>0</v>
      </c>
      <c r="AB52" s="2">
        <v>0</v>
      </c>
      <c r="AC52" s="2">
        <v>0</v>
      </c>
      <c r="AD52" s="2">
        <v>0</v>
      </c>
      <c r="AE52" s="2">
        <v>0</v>
      </c>
      <c r="AF52" s="2">
        <v>0</v>
      </c>
      <c r="AG52" s="2">
        <v>0</v>
      </c>
      <c r="AH52" t="s">
        <v>290</v>
      </c>
      <c r="AI52">
        <v>4</v>
      </c>
    </row>
    <row r="53" spans="1:35" x14ac:dyDescent="0.25">
      <c r="A53" t="s">
        <v>902</v>
      </c>
      <c r="B53" t="s">
        <v>427</v>
      </c>
      <c r="C53" t="s">
        <v>621</v>
      </c>
      <c r="D53" t="s">
        <v>787</v>
      </c>
      <c r="E53" s="2">
        <v>44.760869565217391</v>
      </c>
      <c r="F53" s="2">
        <v>5.4782608695652177</v>
      </c>
      <c r="G53" s="2">
        <v>0.17391304347826086</v>
      </c>
      <c r="H53" s="2">
        <v>0.24728260869565216</v>
      </c>
      <c r="I53" s="2">
        <v>0.72010869565217395</v>
      </c>
      <c r="J53" s="2">
        <v>0</v>
      </c>
      <c r="K53" s="2">
        <v>0</v>
      </c>
      <c r="L53" s="2">
        <v>1.0548913043478259</v>
      </c>
      <c r="M53" s="2">
        <v>5.1314130434782603</v>
      </c>
      <c r="N53" s="2">
        <v>0</v>
      </c>
      <c r="O53" s="2">
        <v>0.11464060223409421</v>
      </c>
      <c r="P53" s="2">
        <v>4.8347826086956527</v>
      </c>
      <c r="Q53" s="2">
        <v>0</v>
      </c>
      <c r="R53" s="2">
        <v>0.10801359883438563</v>
      </c>
      <c r="S53" s="2">
        <v>1.4081521739130429</v>
      </c>
      <c r="T53" s="2">
        <v>5.4327173913043483</v>
      </c>
      <c r="U53" s="2">
        <v>0</v>
      </c>
      <c r="V53" s="2">
        <v>0.15283147158814958</v>
      </c>
      <c r="W53" s="2">
        <v>0.93967391304347825</v>
      </c>
      <c r="X53" s="2">
        <v>4.9620652173913049</v>
      </c>
      <c r="Y53" s="2">
        <v>0</v>
      </c>
      <c r="Z53" s="2">
        <v>0.13185041282175813</v>
      </c>
      <c r="AA53" s="2">
        <v>0</v>
      </c>
      <c r="AB53" s="2">
        <v>0</v>
      </c>
      <c r="AC53" s="2">
        <v>0</v>
      </c>
      <c r="AD53" s="2">
        <v>0</v>
      </c>
      <c r="AE53" s="2">
        <v>0</v>
      </c>
      <c r="AF53" s="2">
        <v>0</v>
      </c>
      <c r="AG53" s="2">
        <v>0</v>
      </c>
      <c r="AH53" t="s">
        <v>115</v>
      </c>
      <c r="AI53">
        <v>4</v>
      </c>
    </row>
    <row r="54" spans="1:35" x14ac:dyDescent="0.25">
      <c r="A54" t="s">
        <v>902</v>
      </c>
      <c r="B54" t="s">
        <v>529</v>
      </c>
      <c r="C54" t="s">
        <v>688</v>
      </c>
      <c r="D54" t="s">
        <v>777</v>
      </c>
      <c r="E54" s="2">
        <v>46.413043478260867</v>
      </c>
      <c r="F54" s="2">
        <v>5.4782608695652177</v>
      </c>
      <c r="G54" s="2">
        <v>0.2608695652173913</v>
      </c>
      <c r="H54" s="2">
        <v>0.26054347826086954</v>
      </c>
      <c r="I54" s="2">
        <v>0.56521739130434778</v>
      </c>
      <c r="J54" s="2">
        <v>0</v>
      </c>
      <c r="K54" s="2">
        <v>0</v>
      </c>
      <c r="L54" s="2">
        <v>1.7665217391304346</v>
      </c>
      <c r="M54" s="2">
        <v>5.0302173913043484</v>
      </c>
      <c r="N54" s="2">
        <v>0</v>
      </c>
      <c r="O54" s="2">
        <v>0.10837939110070259</v>
      </c>
      <c r="P54" s="2">
        <v>0</v>
      </c>
      <c r="Q54" s="2">
        <v>5.4886956521739139</v>
      </c>
      <c r="R54" s="2">
        <v>0.11825761124121782</v>
      </c>
      <c r="S54" s="2">
        <v>5.5635869565217373</v>
      </c>
      <c r="T54" s="2">
        <v>5.0078260869565208</v>
      </c>
      <c r="U54" s="2">
        <v>0</v>
      </c>
      <c r="V54" s="2">
        <v>0.22776814988290395</v>
      </c>
      <c r="W54" s="2">
        <v>4.0597826086956523</v>
      </c>
      <c r="X54" s="2">
        <v>7.7523913043478272</v>
      </c>
      <c r="Y54" s="2">
        <v>0</v>
      </c>
      <c r="Z54" s="2">
        <v>0.25450117096018743</v>
      </c>
      <c r="AA54" s="2">
        <v>0</v>
      </c>
      <c r="AB54" s="2">
        <v>0</v>
      </c>
      <c r="AC54" s="2">
        <v>0</v>
      </c>
      <c r="AD54" s="2">
        <v>0</v>
      </c>
      <c r="AE54" s="2">
        <v>0</v>
      </c>
      <c r="AF54" s="2">
        <v>0</v>
      </c>
      <c r="AG54" s="2">
        <v>0</v>
      </c>
      <c r="AH54" t="s">
        <v>219</v>
      </c>
      <c r="AI54">
        <v>4</v>
      </c>
    </row>
    <row r="55" spans="1:35" x14ac:dyDescent="0.25">
      <c r="A55" t="s">
        <v>902</v>
      </c>
      <c r="B55" t="s">
        <v>512</v>
      </c>
      <c r="C55" t="s">
        <v>702</v>
      </c>
      <c r="D55" t="s">
        <v>836</v>
      </c>
      <c r="E55" s="2">
        <v>63.956521739130437</v>
      </c>
      <c r="F55" s="2">
        <v>17.673369565217392</v>
      </c>
      <c r="G55" s="2">
        <v>0</v>
      </c>
      <c r="H55" s="2">
        <v>0</v>
      </c>
      <c r="I55" s="2">
        <v>0.46467391304347827</v>
      </c>
      <c r="J55" s="2">
        <v>0</v>
      </c>
      <c r="K55" s="2">
        <v>0</v>
      </c>
      <c r="L55" s="2">
        <v>0.35836956521739138</v>
      </c>
      <c r="M55" s="2">
        <v>0</v>
      </c>
      <c r="N55" s="2">
        <v>7.1716304347826094</v>
      </c>
      <c r="O55" s="2">
        <v>0.11213290278721959</v>
      </c>
      <c r="P55" s="2">
        <v>15.460434782608697</v>
      </c>
      <c r="Q55" s="2">
        <v>0</v>
      </c>
      <c r="R55" s="2">
        <v>0.24173351461590756</v>
      </c>
      <c r="S55" s="2">
        <v>5.8043478260869565E-2</v>
      </c>
      <c r="T55" s="2">
        <v>7.1595652173913029</v>
      </c>
      <c r="U55" s="2">
        <v>0</v>
      </c>
      <c r="V55" s="2">
        <v>0.11285180149558122</v>
      </c>
      <c r="W55" s="2">
        <v>3.7518478260869568</v>
      </c>
      <c r="X55" s="2">
        <v>2.5208695652173909</v>
      </c>
      <c r="Y55" s="2">
        <v>0</v>
      </c>
      <c r="Z55" s="2">
        <v>9.8077838205302498E-2</v>
      </c>
      <c r="AA55" s="2">
        <v>0</v>
      </c>
      <c r="AB55" s="2">
        <v>0</v>
      </c>
      <c r="AC55" s="2">
        <v>0</v>
      </c>
      <c r="AD55" s="2">
        <v>0</v>
      </c>
      <c r="AE55" s="2">
        <v>0</v>
      </c>
      <c r="AF55" s="2">
        <v>0</v>
      </c>
      <c r="AG55" s="2">
        <v>0</v>
      </c>
      <c r="AH55" t="s">
        <v>202</v>
      </c>
      <c r="AI55">
        <v>4</v>
      </c>
    </row>
    <row r="56" spans="1:35" x14ac:dyDescent="0.25">
      <c r="A56" t="s">
        <v>902</v>
      </c>
      <c r="B56" t="s">
        <v>603</v>
      </c>
      <c r="C56" t="s">
        <v>719</v>
      </c>
      <c r="D56" t="s">
        <v>813</v>
      </c>
      <c r="E56" s="2">
        <v>102.01086956521739</v>
      </c>
      <c r="F56" s="2">
        <v>5.2173913043478262</v>
      </c>
      <c r="G56" s="2">
        <v>0.2391304347826087</v>
      </c>
      <c r="H56" s="2">
        <v>0</v>
      </c>
      <c r="I56" s="2">
        <v>0</v>
      </c>
      <c r="J56" s="2">
        <v>0</v>
      </c>
      <c r="K56" s="2">
        <v>0</v>
      </c>
      <c r="L56" s="2">
        <v>0</v>
      </c>
      <c r="M56" s="2">
        <v>6.3191304347826085</v>
      </c>
      <c r="N56" s="2">
        <v>0</v>
      </c>
      <c r="O56" s="2">
        <v>6.1945657964837503E-2</v>
      </c>
      <c r="P56" s="2">
        <v>6.3994565217391308</v>
      </c>
      <c r="Q56" s="2">
        <v>2.7418478260869565</v>
      </c>
      <c r="R56" s="2">
        <v>8.9611081513052748E-2</v>
      </c>
      <c r="S56" s="2">
        <v>0</v>
      </c>
      <c r="T56" s="2">
        <v>0</v>
      </c>
      <c r="U56" s="2">
        <v>0</v>
      </c>
      <c r="V56" s="2">
        <v>0</v>
      </c>
      <c r="W56" s="2">
        <v>0</v>
      </c>
      <c r="X56" s="2">
        <v>0</v>
      </c>
      <c r="Y56" s="2">
        <v>0</v>
      </c>
      <c r="Z56" s="2">
        <v>0</v>
      </c>
      <c r="AA56" s="2">
        <v>0</v>
      </c>
      <c r="AB56" s="2">
        <v>0</v>
      </c>
      <c r="AC56" s="2">
        <v>0</v>
      </c>
      <c r="AD56" s="2">
        <v>0</v>
      </c>
      <c r="AE56" s="2">
        <v>0</v>
      </c>
      <c r="AF56" s="2">
        <v>0</v>
      </c>
      <c r="AG56" s="2">
        <v>0</v>
      </c>
      <c r="AH56" t="s">
        <v>296</v>
      </c>
      <c r="AI56">
        <v>4</v>
      </c>
    </row>
    <row r="57" spans="1:35" x14ac:dyDescent="0.25">
      <c r="A57" t="s">
        <v>902</v>
      </c>
      <c r="B57" t="s">
        <v>475</v>
      </c>
      <c r="C57" t="s">
        <v>738</v>
      </c>
      <c r="D57" t="s">
        <v>794</v>
      </c>
      <c r="E57" s="2">
        <v>33.880434782608695</v>
      </c>
      <c r="F57" s="2">
        <v>5.4184782608695654</v>
      </c>
      <c r="G57" s="2">
        <v>0</v>
      </c>
      <c r="H57" s="2">
        <v>0</v>
      </c>
      <c r="I57" s="2">
        <v>0</v>
      </c>
      <c r="J57" s="2">
        <v>0</v>
      </c>
      <c r="K57" s="2">
        <v>0</v>
      </c>
      <c r="L57" s="2">
        <v>4.0722826086956525</v>
      </c>
      <c r="M57" s="2">
        <v>4.9619565217391308</v>
      </c>
      <c r="N57" s="2">
        <v>0</v>
      </c>
      <c r="O57" s="2">
        <v>0.14645492460699391</v>
      </c>
      <c r="P57" s="2">
        <v>0</v>
      </c>
      <c r="Q57" s="2">
        <v>0</v>
      </c>
      <c r="R57" s="2">
        <v>0</v>
      </c>
      <c r="S57" s="2">
        <v>0.92489130434782629</v>
      </c>
      <c r="T57" s="2">
        <v>5.2184782608695652</v>
      </c>
      <c r="U57" s="2">
        <v>0</v>
      </c>
      <c r="V57" s="2">
        <v>0.18132499197946744</v>
      </c>
      <c r="W57" s="2">
        <v>0.4580434782608695</v>
      </c>
      <c r="X57" s="2">
        <v>8.694021739130438</v>
      </c>
      <c r="Y57" s="2">
        <v>1.0813043478260871</v>
      </c>
      <c r="Z57" s="2">
        <v>0.30204363169714477</v>
      </c>
      <c r="AA57" s="2">
        <v>0</v>
      </c>
      <c r="AB57" s="2">
        <v>0</v>
      </c>
      <c r="AC57" s="2">
        <v>0</v>
      </c>
      <c r="AD57" s="2">
        <v>0</v>
      </c>
      <c r="AE57" s="2">
        <v>0</v>
      </c>
      <c r="AF57" s="2">
        <v>0</v>
      </c>
      <c r="AG57" s="2">
        <v>0</v>
      </c>
      <c r="AH57" t="s">
        <v>163</v>
      </c>
      <c r="AI57">
        <v>4</v>
      </c>
    </row>
    <row r="58" spans="1:35" x14ac:dyDescent="0.25">
      <c r="A58" t="s">
        <v>902</v>
      </c>
      <c r="B58" t="s">
        <v>595</v>
      </c>
      <c r="C58" t="s">
        <v>683</v>
      </c>
      <c r="D58" t="s">
        <v>779</v>
      </c>
      <c r="E58" s="2">
        <v>60.565217391304351</v>
      </c>
      <c r="F58" s="2">
        <v>6.7119565217391308</v>
      </c>
      <c r="G58" s="2">
        <v>0</v>
      </c>
      <c r="H58" s="2">
        <v>0</v>
      </c>
      <c r="I58" s="2">
        <v>0</v>
      </c>
      <c r="J58" s="2">
        <v>0</v>
      </c>
      <c r="K58" s="2">
        <v>0</v>
      </c>
      <c r="L58" s="2">
        <v>8.6454347826086941</v>
      </c>
      <c r="M58" s="2">
        <v>11.862934782608697</v>
      </c>
      <c r="N58" s="2">
        <v>0</v>
      </c>
      <c r="O58" s="2">
        <v>0.19587042354630296</v>
      </c>
      <c r="P58" s="2">
        <v>0</v>
      </c>
      <c r="Q58" s="2">
        <v>3.1621739130434778</v>
      </c>
      <c r="R58" s="2">
        <v>5.2211055276381903E-2</v>
      </c>
      <c r="S58" s="2">
        <v>6.1271739130434808</v>
      </c>
      <c r="T58" s="2">
        <v>10.681847826086956</v>
      </c>
      <c r="U58" s="2">
        <v>0</v>
      </c>
      <c r="V58" s="2">
        <v>0.27753589375448673</v>
      </c>
      <c r="W58" s="2">
        <v>7.5074999999999985</v>
      </c>
      <c r="X58" s="2">
        <v>16.569673913043481</v>
      </c>
      <c r="Y58" s="2">
        <v>4.4331521739130428</v>
      </c>
      <c r="Z58" s="2">
        <v>0.4707376166547021</v>
      </c>
      <c r="AA58" s="2">
        <v>0</v>
      </c>
      <c r="AB58" s="2">
        <v>0</v>
      </c>
      <c r="AC58" s="2">
        <v>0</v>
      </c>
      <c r="AD58" s="2">
        <v>0</v>
      </c>
      <c r="AE58" s="2">
        <v>0</v>
      </c>
      <c r="AF58" s="2">
        <v>0</v>
      </c>
      <c r="AG58" s="2">
        <v>0</v>
      </c>
      <c r="AH58" t="s">
        <v>288</v>
      </c>
      <c r="AI58">
        <v>4</v>
      </c>
    </row>
    <row r="59" spans="1:35" x14ac:dyDescent="0.25">
      <c r="A59" t="s">
        <v>902</v>
      </c>
      <c r="B59" t="s">
        <v>324</v>
      </c>
      <c r="C59" t="s">
        <v>702</v>
      </c>
      <c r="D59" t="s">
        <v>836</v>
      </c>
      <c r="E59" s="2">
        <v>47.304347826086953</v>
      </c>
      <c r="F59" s="2">
        <v>5.5217391304347823</v>
      </c>
      <c r="G59" s="2">
        <v>0.61956521739130432</v>
      </c>
      <c r="H59" s="2">
        <v>0.57065217391304346</v>
      </c>
      <c r="I59" s="2">
        <v>15.834239130434783</v>
      </c>
      <c r="J59" s="2">
        <v>0</v>
      </c>
      <c r="K59" s="2">
        <v>0</v>
      </c>
      <c r="L59" s="2">
        <v>4.5704347826086975</v>
      </c>
      <c r="M59" s="2">
        <v>5.0489130434782608</v>
      </c>
      <c r="N59" s="2">
        <v>1.2826086956521738</v>
      </c>
      <c r="O59" s="2">
        <v>0.13384650735294118</v>
      </c>
      <c r="P59" s="2">
        <v>5.6548913043478262</v>
      </c>
      <c r="Q59" s="2">
        <v>0</v>
      </c>
      <c r="R59" s="2">
        <v>0.11954273897058824</v>
      </c>
      <c r="S59" s="2">
        <v>0.83945652173913032</v>
      </c>
      <c r="T59" s="2">
        <v>6.6389130434782597</v>
      </c>
      <c r="U59" s="2">
        <v>0</v>
      </c>
      <c r="V59" s="2">
        <v>0.15809053308823529</v>
      </c>
      <c r="W59" s="2">
        <v>4.6459782608695663</v>
      </c>
      <c r="X59" s="2">
        <v>5.163043478260871</v>
      </c>
      <c r="Y59" s="2">
        <v>5.1521739130434776</v>
      </c>
      <c r="Z59" s="2">
        <v>0.31627527573529413</v>
      </c>
      <c r="AA59" s="2">
        <v>0</v>
      </c>
      <c r="AB59" s="2">
        <v>0</v>
      </c>
      <c r="AC59" s="2">
        <v>0</v>
      </c>
      <c r="AD59" s="2">
        <v>0</v>
      </c>
      <c r="AE59" s="2">
        <v>3.0434782608695654</v>
      </c>
      <c r="AF59" s="2">
        <v>0</v>
      </c>
      <c r="AG59" s="2">
        <v>0</v>
      </c>
      <c r="AH59" t="s">
        <v>11</v>
      </c>
      <c r="AI59">
        <v>4</v>
      </c>
    </row>
    <row r="60" spans="1:35" x14ac:dyDescent="0.25">
      <c r="A60" t="s">
        <v>902</v>
      </c>
      <c r="B60" t="s">
        <v>405</v>
      </c>
      <c r="C60" t="s">
        <v>716</v>
      </c>
      <c r="D60" t="s">
        <v>845</v>
      </c>
      <c r="E60" s="2">
        <v>79.271739130434781</v>
      </c>
      <c r="F60" s="2">
        <v>6.6086956521739131</v>
      </c>
      <c r="G60" s="2">
        <v>0.37771739130434784</v>
      </c>
      <c r="H60" s="2">
        <v>0.2608695652173913</v>
      </c>
      <c r="I60" s="2">
        <v>0.35326086956521741</v>
      </c>
      <c r="J60" s="2">
        <v>0</v>
      </c>
      <c r="K60" s="2">
        <v>0</v>
      </c>
      <c r="L60" s="2">
        <v>0</v>
      </c>
      <c r="M60" s="2">
        <v>0</v>
      </c>
      <c r="N60" s="2">
        <v>10.074782608695651</v>
      </c>
      <c r="O60" s="2">
        <v>0.12709173179761413</v>
      </c>
      <c r="P60" s="2">
        <v>5.0904347826086953</v>
      </c>
      <c r="Q60" s="2">
        <v>5.1341304347826098</v>
      </c>
      <c r="R60" s="2">
        <v>0.12898121486356781</v>
      </c>
      <c r="S60" s="2">
        <v>5.8590217391304353</v>
      </c>
      <c r="T60" s="2">
        <v>11.581739130434778</v>
      </c>
      <c r="U60" s="2">
        <v>0</v>
      </c>
      <c r="V60" s="2">
        <v>0.22001234060057584</v>
      </c>
      <c r="W60" s="2">
        <v>4.7106521739130445</v>
      </c>
      <c r="X60" s="2">
        <v>6.2166304347826067</v>
      </c>
      <c r="Y60" s="2">
        <v>0</v>
      </c>
      <c r="Z60" s="2">
        <v>0.1378458796105855</v>
      </c>
      <c r="AA60" s="2">
        <v>0</v>
      </c>
      <c r="AB60" s="2">
        <v>0</v>
      </c>
      <c r="AC60" s="2">
        <v>0</v>
      </c>
      <c r="AD60" s="2">
        <v>0</v>
      </c>
      <c r="AE60" s="2">
        <v>0</v>
      </c>
      <c r="AF60" s="2">
        <v>0</v>
      </c>
      <c r="AG60" s="2">
        <v>0</v>
      </c>
      <c r="AH60" t="s">
        <v>93</v>
      </c>
      <c r="AI60">
        <v>4</v>
      </c>
    </row>
    <row r="61" spans="1:35" x14ac:dyDescent="0.25">
      <c r="A61" t="s">
        <v>902</v>
      </c>
      <c r="B61" t="s">
        <v>366</v>
      </c>
      <c r="C61" t="s">
        <v>650</v>
      </c>
      <c r="D61" t="s">
        <v>810</v>
      </c>
      <c r="E61" s="2">
        <v>101.8804347826087</v>
      </c>
      <c r="F61" s="2">
        <v>5.5652173913043477</v>
      </c>
      <c r="G61" s="2">
        <v>0</v>
      </c>
      <c r="H61" s="2">
        <v>0.69293478260869568</v>
      </c>
      <c r="I61" s="2">
        <v>0</v>
      </c>
      <c r="J61" s="2">
        <v>0</v>
      </c>
      <c r="K61" s="2">
        <v>0</v>
      </c>
      <c r="L61" s="2">
        <v>5.0347826086956511</v>
      </c>
      <c r="M61" s="2">
        <v>5.3913043478260869</v>
      </c>
      <c r="N61" s="2">
        <v>0</v>
      </c>
      <c r="O61" s="2">
        <v>5.2917955830577186E-2</v>
      </c>
      <c r="P61" s="2">
        <v>6.5733695652173916</v>
      </c>
      <c r="Q61" s="2">
        <v>9.9718478260869556</v>
      </c>
      <c r="R61" s="2">
        <v>0.16239837832070841</v>
      </c>
      <c r="S61" s="2">
        <v>2.9769565217391305</v>
      </c>
      <c r="T61" s="2">
        <v>4.400543478260869</v>
      </c>
      <c r="U61" s="2">
        <v>0</v>
      </c>
      <c r="V61" s="2">
        <v>7.2413314840499302E-2</v>
      </c>
      <c r="W61" s="2">
        <v>4.4353260869565228</v>
      </c>
      <c r="X61" s="2">
        <v>3.1434782608695646</v>
      </c>
      <c r="Y61" s="2">
        <v>0</v>
      </c>
      <c r="Z61" s="2">
        <v>7.4389203029979728E-2</v>
      </c>
      <c r="AA61" s="2">
        <v>0</v>
      </c>
      <c r="AB61" s="2">
        <v>0</v>
      </c>
      <c r="AC61" s="2">
        <v>0</v>
      </c>
      <c r="AD61" s="2">
        <v>0</v>
      </c>
      <c r="AE61" s="2">
        <v>0</v>
      </c>
      <c r="AF61" s="2">
        <v>0</v>
      </c>
      <c r="AG61" s="2">
        <v>0</v>
      </c>
      <c r="AH61" t="s">
        <v>53</v>
      </c>
      <c r="AI61">
        <v>4</v>
      </c>
    </row>
    <row r="62" spans="1:35" x14ac:dyDescent="0.25">
      <c r="A62" t="s">
        <v>902</v>
      </c>
      <c r="B62" t="s">
        <v>321</v>
      </c>
      <c r="C62" t="s">
        <v>700</v>
      </c>
      <c r="D62" t="s">
        <v>825</v>
      </c>
      <c r="E62" s="2">
        <v>63.391304347826086</v>
      </c>
      <c r="F62" s="2">
        <v>4.7826086956521738</v>
      </c>
      <c r="G62" s="2">
        <v>0.16304347826086957</v>
      </c>
      <c r="H62" s="2">
        <v>0.27717391304347827</v>
      </c>
      <c r="I62" s="2">
        <v>5.3043478260869561</v>
      </c>
      <c r="J62" s="2">
        <v>0</v>
      </c>
      <c r="K62" s="2">
        <v>0</v>
      </c>
      <c r="L62" s="2">
        <v>2.9972826086956523</v>
      </c>
      <c r="M62" s="2">
        <v>5.3043478260869561</v>
      </c>
      <c r="N62" s="2">
        <v>0</v>
      </c>
      <c r="O62" s="2">
        <v>8.3676268861454045E-2</v>
      </c>
      <c r="P62" s="2">
        <v>0</v>
      </c>
      <c r="Q62" s="2">
        <v>16.660326086956523</v>
      </c>
      <c r="R62" s="2">
        <v>0.26281721536351171</v>
      </c>
      <c r="S62" s="2">
        <v>6.8559782608695654</v>
      </c>
      <c r="T62" s="2">
        <v>0</v>
      </c>
      <c r="U62" s="2">
        <v>0</v>
      </c>
      <c r="V62" s="2">
        <v>0.10815329218106996</v>
      </c>
      <c r="W62" s="2">
        <v>2.8288043478260869</v>
      </c>
      <c r="X62" s="2">
        <v>5.5380434782608692</v>
      </c>
      <c r="Y62" s="2">
        <v>0</v>
      </c>
      <c r="Z62" s="2">
        <v>0.13198731138545955</v>
      </c>
      <c r="AA62" s="2">
        <v>0</v>
      </c>
      <c r="AB62" s="2">
        <v>0</v>
      </c>
      <c r="AC62" s="2">
        <v>0</v>
      </c>
      <c r="AD62" s="2">
        <v>0</v>
      </c>
      <c r="AE62" s="2">
        <v>0</v>
      </c>
      <c r="AF62" s="2">
        <v>0</v>
      </c>
      <c r="AG62" s="2">
        <v>0</v>
      </c>
      <c r="AH62" t="s">
        <v>8</v>
      </c>
      <c r="AI62">
        <v>4</v>
      </c>
    </row>
    <row r="63" spans="1:35" x14ac:dyDescent="0.25">
      <c r="A63" t="s">
        <v>902</v>
      </c>
      <c r="B63" t="s">
        <v>380</v>
      </c>
      <c r="C63" t="s">
        <v>694</v>
      </c>
      <c r="D63" t="s">
        <v>768</v>
      </c>
      <c r="E63" s="2">
        <v>59.543478260869563</v>
      </c>
      <c r="F63" s="2">
        <v>5.7391304347826084</v>
      </c>
      <c r="G63" s="2">
        <v>0.37771739130434784</v>
      </c>
      <c r="H63" s="2">
        <v>0.2608695652173913</v>
      </c>
      <c r="I63" s="2">
        <v>0.35326086956521741</v>
      </c>
      <c r="J63" s="2">
        <v>0</v>
      </c>
      <c r="K63" s="2">
        <v>0</v>
      </c>
      <c r="L63" s="2">
        <v>1.3633695652173916</v>
      </c>
      <c r="M63" s="2">
        <v>0</v>
      </c>
      <c r="N63" s="2">
        <v>6.3323913043478228</v>
      </c>
      <c r="O63" s="2">
        <v>0.10634903249361076</v>
      </c>
      <c r="P63" s="2">
        <v>0</v>
      </c>
      <c r="Q63" s="2">
        <v>12.683804347826088</v>
      </c>
      <c r="R63" s="2">
        <v>0.2130175246440307</v>
      </c>
      <c r="S63" s="2">
        <v>3.8468478260869547</v>
      </c>
      <c r="T63" s="2">
        <v>5.7568478260869567</v>
      </c>
      <c r="U63" s="2">
        <v>0</v>
      </c>
      <c r="V63" s="2">
        <v>0.16128879152975537</v>
      </c>
      <c r="W63" s="2">
        <v>3.64413043478261</v>
      </c>
      <c r="X63" s="2">
        <v>4.6069565217391304</v>
      </c>
      <c r="Y63" s="2">
        <v>0</v>
      </c>
      <c r="Z63" s="2">
        <v>0.13857247170500187</v>
      </c>
      <c r="AA63" s="2">
        <v>0</v>
      </c>
      <c r="AB63" s="2">
        <v>0</v>
      </c>
      <c r="AC63" s="2">
        <v>0</v>
      </c>
      <c r="AD63" s="2">
        <v>0</v>
      </c>
      <c r="AE63" s="2">
        <v>0</v>
      </c>
      <c r="AF63" s="2">
        <v>0</v>
      </c>
      <c r="AG63" s="2">
        <v>0</v>
      </c>
      <c r="AH63" t="s">
        <v>67</v>
      </c>
      <c r="AI63">
        <v>4</v>
      </c>
    </row>
    <row r="64" spans="1:35" x14ac:dyDescent="0.25">
      <c r="A64" t="s">
        <v>902</v>
      </c>
      <c r="B64" t="s">
        <v>574</v>
      </c>
      <c r="C64" t="s">
        <v>762</v>
      </c>
      <c r="D64" t="s">
        <v>779</v>
      </c>
      <c r="E64" s="2">
        <v>53.402173913043477</v>
      </c>
      <c r="F64" s="2">
        <v>5.8043478260869561</v>
      </c>
      <c r="G64" s="2">
        <v>0</v>
      </c>
      <c r="H64" s="2">
        <v>0</v>
      </c>
      <c r="I64" s="2">
        <v>0</v>
      </c>
      <c r="J64" s="2">
        <v>0</v>
      </c>
      <c r="K64" s="2">
        <v>0</v>
      </c>
      <c r="L64" s="2">
        <v>5.5854347826086954</v>
      </c>
      <c r="M64" s="2">
        <v>0</v>
      </c>
      <c r="N64" s="2">
        <v>0</v>
      </c>
      <c r="O64" s="2">
        <v>0</v>
      </c>
      <c r="P64" s="2">
        <v>4.4313043478260861</v>
      </c>
      <c r="Q64" s="2">
        <v>7.23228260869565</v>
      </c>
      <c r="R64" s="2">
        <v>0.21841033991451247</v>
      </c>
      <c r="S64" s="2">
        <v>3.6082608695652167</v>
      </c>
      <c r="T64" s="2">
        <v>6.9547826086956528</v>
      </c>
      <c r="U64" s="2">
        <v>0</v>
      </c>
      <c r="V64" s="2">
        <v>0.19780175045796866</v>
      </c>
      <c r="W64" s="2">
        <v>5.7391304347826084</v>
      </c>
      <c r="X64" s="2">
        <v>6.2644565217391319</v>
      </c>
      <c r="Y64" s="2">
        <v>0</v>
      </c>
      <c r="Z64" s="2">
        <v>0.22477712192143295</v>
      </c>
      <c r="AA64" s="2">
        <v>0</v>
      </c>
      <c r="AB64" s="2">
        <v>0</v>
      </c>
      <c r="AC64" s="2">
        <v>0</v>
      </c>
      <c r="AD64" s="2">
        <v>0</v>
      </c>
      <c r="AE64" s="2">
        <v>56.73434782608696</v>
      </c>
      <c r="AF64" s="2">
        <v>0</v>
      </c>
      <c r="AG64" s="2">
        <v>0</v>
      </c>
      <c r="AH64" t="s">
        <v>266</v>
      </c>
      <c r="AI64">
        <v>4</v>
      </c>
    </row>
    <row r="65" spans="1:35" x14ac:dyDescent="0.25">
      <c r="A65" t="s">
        <v>902</v>
      </c>
      <c r="B65" t="s">
        <v>502</v>
      </c>
      <c r="C65" t="s">
        <v>628</v>
      </c>
      <c r="D65" t="s">
        <v>829</v>
      </c>
      <c r="E65" s="2">
        <v>99.369565217391298</v>
      </c>
      <c r="F65" s="2">
        <v>5.7391304347826084</v>
      </c>
      <c r="G65" s="2">
        <v>0.28260869565217389</v>
      </c>
      <c r="H65" s="2">
        <v>0.35326086956521741</v>
      </c>
      <c r="I65" s="2">
        <v>3.741304347826087</v>
      </c>
      <c r="J65" s="2">
        <v>0</v>
      </c>
      <c r="K65" s="2">
        <v>2.0054347826086958</v>
      </c>
      <c r="L65" s="2">
        <v>11.14858695652174</v>
      </c>
      <c r="M65" s="2">
        <v>0</v>
      </c>
      <c r="N65" s="2">
        <v>5.338043478260869</v>
      </c>
      <c r="O65" s="2">
        <v>5.3719098665499891E-2</v>
      </c>
      <c r="P65" s="2">
        <v>13.372065217391308</v>
      </c>
      <c r="Q65" s="2">
        <v>0</v>
      </c>
      <c r="R65" s="2">
        <v>0.13456902209582153</v>
      </c>
      <c r="S65" s="2">
        <v>4.3425000000000002</v>
      </c>
      <c r="T65" s="2">
        <v>7.2382608695652184</v>
      </c>
      <c r="U65" s="2">
        <v>0</v>
      </c>
      <c r="V65" s="2">
        <v>0.11654233209363379</v>
      </c>
      <c r="W65" s="2">
        <v>3.8850000000000002</v>
      </c>
      <c r="X65" s="2">
        <v>10.25532608695652</v>
      </c>
      <c r="Y65" s="2">
        <v>0</v>
      </c>
      <c r="Z65" s="2">
        <v>0.14230037190986655</v>
      </c>
      <c r="AA65" s="2">
        <v>0.29891304347826086</v>
      </c>
      <c r="AB65" s="2">
        <v>0</v>
      </c>
      <c r="AC65" s="2">
        <v>0</v>
      </c>
      <c r="AD65" s="2">
        <v>2.3135869565217391</v>
      </c>
      <c r="AE65" s="2">
        <v>0</v>
      </c>
      <c r="AF65" s="2">
        <v>0</v>
      </c>
      <c r="AG65" s="2">
        <v>0.29347826086956524</v>
      </c>
      <c r="AH65" t="s">
        <v>191</v>
      </c>
      <c r="AI65">
        <v>4</v>
      </c>
    </row>
    <row r="66" spans="1:35" x14ac:dyDescent="0.25">
      <c r="A66" t="s">
        <v>902</v>
      </c>
      <c r="B66" t="s">
        <v>444</v>
      </c>
      <c r="C66" t="s">
        <v>653</v>
      </c>
      <c r="D66" t="s">
        <v>807</v>
      </c>
      <c r="E66" s="2">
        <v>62.793478260869563</v>
      </c>
      <c r="F66" s="2">
        <v>5.7391304347826084</v>
      </c>
      <c r="G66" s="2">
        <v>0</v>
      </c>
      <c r="H66" s="2">
        <v>0</v>
      </c>
      <c r="I66" s="2">
        <v>0</v>
      </c>
      <c r="J66" s="2">
        <v>0</v>
      </c>
      <c r="K66" s="2">
        <v>0</v>
      </c>
      <c r="L66" s="2">
        <v>4.4219565217391308</v>
      </c>
      <c r="M66" s="2">
        <v>4.9123913043478273</v>
      </c>
      <c r="N66" s="2">
        <v>0</v>
      </c>
      <c r="O66" s="2">
        <v>7.8230915700190432E-2</v>
      </c>
      <c r="P66" s="2">
        <v>3.0330434782608693</v>
      </c>
      <c r="Q66" s="2">
        <v>0</v>
      </c>
      <c r="R66" s="2">
        <v>4.8301886792452828E-2</v>
      </c>
      <c r="S66" s="2">
        <v>1.0344565217391306</v>
      </c>
      <c r="T66" s="2">
        <v>9.0501086956521757</v>
      </c>
      <c r="U66" s="2">
        <v>0</v>
      </c>
      <c r="V66" s="2">
        <v>0.16059892677860485</v>
      </c>
      <c r="W66" s="2">
        <v>1.5974999999999999</v>
      </c>
      <c r="X66" s="2">
        <v>9.858043478260873</v>
      </c>
      <c r="Y66" s="2">
        <v>0</v>
      </c>
      <c r="Z66" s="2">
        <v>0.18243205816167568</v>
      </c>
      <c r="AA66" s="2">
        <v>0</v>
      </c>
      <c r="AB66" s="2">
        <v>0</v>
      </c>
      <c r="AC66" s="2">
        <v>0</v>
      </c>
      <c r="AD66" s="2">
        <v>0</v>
      </c>
      <c r="AE66" s="2">
        <v>0</v>
      </c>
      <c r="AF66" s="2">
        <v>0</v>
      </c>
      <c r="AG66" s="2">
        <v>0</v>
      </c>
      <c r="AH66" t="s">
        <v>132</v>
      </c>
      <c r="AI66">
        <v>4</v>
      </c>
    </row>
    <row r="67" spans="1:35" x14ac:dyDescent="0.25">
      <c r="A67" t="s">
        <v>902</v>
      </c>
      <c r="B67" t="s">
        <v>395</v>
      </c>
      <c r="C67" t="s">
        <v>615</v>
      </c>
      <c r="D67" t="s">
        <v>779</v>
      </c>
      <c r="E67" s="2">
        <v>135.15217391304347</v>
      </c>
      <c r="F67" s="2">
        <v>5.2173913043478262</v>
      </c>
      <c r="G67" s="2">
        <v>0</v>
      </c>
      <c r="H67" s="2">
        <v>0</v>
      </c>
      <c r="I67" s="2">
        <v>8.7771739130434785</v>
      </c>
      <c r="J67" s="2">
        <v>0</v>
      </c>
      <c r="K67" s="2">
        <v>0</v>
      </c>
      <c r="L67" s="2">
        <v>8.414891304347826</v>
      </c>
      <c r="M67" s="2">
        <v>11.317934782608695</v>
      </c>
      <c r="N67" s="2">
        <v>0</v>
      </c>
      <c r="O67" s="2">
        <v>8.3742158597394242E-2</v>
      </c>
      <c r="P67" s="2">
        <v>5.3831521739130439</v>
      </c>
      <c r="Q67" s="2">
        <v>9.2934782608695645</v>
      </c>
      <c r="R67" s="2">
        <v>0.10859337300949012</v>
      </c>
      <c r="S67" s="2">
        <v>7.8839130434782598</v>
      </c>
      <c r="T67" s="2">
        <v>16.123152173913045</v>
      </c>
      <c r="U67" s="2">
        <v>0</v>
      </c>
      <c r="V67" s="2">
        <v>0.17762988579700822</v>
      </c>
      <c r="W67" s="2">
        <v>3.6386956521739129</v>
      </c>
      <c r="X67" s="2">
        <v>16.257608695652181</v>
      </c>
      <c r="Y67" s="2">
        <v>0</v>
      </c>
      <c r="Z67" s="2">
        <v>0.14721409039729777</v>
      </c>
      <c r="AA67" s="2">
        <v>0</v>
      </c>
      <c r="AB67" s="2">
        <v>0</v>
      </c>
      <c r="AC67" s="2">
        <v>0</v>
      </c>
      <c r="AD67" s="2">
        <v>0</v>
      </c>
      <c r="AE67" s="2">
        <v>12.081521739130435</v>
      </c>
      <c r="AF67" s="2">
        <v>0</v>
      </c>
      <c r="AG67" s="2">
        <v>0</v>
      </c>
      <c r="AH67" t="s">
        <v>82</v>
      </c>
      <c r="AI67">
        <v>4</v>
      </c>
    </row>
    <row r="68" spans="1:35" x14ac:dyDescent="0.25">
      <c r="A68" t="s">
        <v>902</v>
      </c>
      <c r="B68" t="s">
        <v>562</v>
      </c>
      <c r="C68" t="s">
        <v>685</v>
      </c>
      <c r="D68" t="s">
        <v>776</v>
      </c>
      <c r="E68" s="2">
        <v>81.869565217391298</v>
      </c>
      <c r="F68" s="2">
        <v>7.3043478260869561</v>
      </c>
      <c r="G68" s="2">
        <v>0.10869565217391304</v>
      </c>
      <c r="H68" s="2">
        <v>0.34782608695652173</v>
      </c>
      <c r="I68" s="2">
        <v>5.8315217391304346</v>
      </c>
      <c r="J68" s="2">
        <v>0</v>
      </c>
      <c r="K68" s="2">
        <v>0</v>
      </c>
      <c r="L68" s="2">
        <v>9.1148913043478252</v>
      </c>
      <c r="M68" s="2">
        <v>0</v>
      </c>
      <c r="N68" s="2">
        <v>6.4755434782608692</v>
      </c>
      <c r="O68" s="2">
        <v>7.9095857673924588E-2</v>
      </c>
      <c r="P68" s="2">
        <v>5.3967391304347823</v>
      </c>
      <c r="Q68" s="2">
        <v>5.5217391304347823</v>
      </c>
      <c r="R68" s="2">
        <v>0.13336431226765799</v>
      </c>
      <c r="S68" s="2">
        <v>3.7608695652173907</v>
      </c>
      <c r="T68" s="2">
        <v>11.439021739130428</v>
      </c>
      <c r="U68" s="2">
        <v>0</v>
      </c>
      <c r="V68" s="2">
        <v>0.18565985130111518</v>
      </c>
      <c r="W68" s="2">
        <v>3.5911956521739135</v>
      </c>
      <c r="X68" s="2">
        <v>11.970978260869567</v>
      </c>
      <c r="Y68" s="2">
        <v>3.7555434782608699</v>
      </c>
      <c r="Z68" s="2">
        <v>0.23595724907063201</v>
      </c>
      <c r="AA68" s="2">
        <v>0</v>
      </c>
      <c r="AB68" s="2">
        <v>0</v>
      </c>
      <c r="AC68" s="2">
        <v>0</v>
      </c>
      <c r="AD68" s="2">
        <v>0</v>
      </c>
      <c r="AE68" s="2">
        <v>8.6385869565217384</v>
      </c>
      <c r="AF68" s="2">
        <v>0</v>
      </c>
      <c r="AG68" s="2">
        <v>0</v>
      </c>
      <c r="AH68" t="s">
        <v>254</v>
      </c>
      <c r="AI68">
        <v>4</v>
      </c>
    </row>
    <row r="69" spans="1:35" x14ac:dyDescent="0.25">
      <c r="A69" t="s">
        <v>902</v>
      </c>
      <c r="B69" t="s">
        <v>432</v>
      </c>
      <c r="C69" t="s">
        <v>657</v>
      </c>
      <c r="D69" t="s">
        <v>778</v>
      </c>
      <c r="E69" s="2">
        <v>84.282608695652172</v>
      </c>
      <c r="F69" s="2">
        <v>5.7391304347826084</v>
      </c>
      <c r="G69" s="2">
        <v>0.37771739130434784</v>
      </c>
      <c r="H69" s="2">
        <v>0.2608695652173913</v>
      </c>
      <c r="I69" s="2">
        <v>0.35326086956521741</v>
      </c>
      <c r="J69" s="2">
        <v>0</v>
      </c>
      <c r="K69" s="2">
        <v>0</v>
      </c>
      <c r="L69" s="2">
        <v>4.1438043478260882</v>
      </c>
      <c r="M69" s="2">
        <v>0</v>
      </c>
      <c r="N69" s="2">
        <v>5.7391304347826084</v>
      </c>
      <c r="O69" s="2">
        <v>6.809388702605107E-2</v>
      </c>
      <c r="P69" s="2">
        <v>7.1005434782608683</v>
      </c>
      <c r="Q69" s="2">
        <v>8.4284782608695643</v>
      </c>
      <c r="R69" s="2">
        <v>0.18424941965437192</v>
      </c>
      <c r="S69" s="2">
        <v>1.0244565217391304</v>
      </c>
      <c r="T69" s="2">
        <v>8.3401086956521713</v>
      </c>
      <c r="U69" s="2">
        <v>0</v>
      </c>
      <c r="V69" s="2">
        <v>0.1111091049780758</v>
      </c>
      <c r="W69" s="2">
        <v>5.1683695652173922</v>
      </c>
      <c r="X69" s="2">
        <v>3.7163043478260862</v>
      </c>
      <c r="Y69" s="2">
        <v>0</v>
      </c>
      <c r="Z69" s="2">
        <v>0.10541526953830281</v>
      </c>
      <c r="AA69" s="2">
        <v>0</v>
      </c>
      <c r="AB69" s="2">
        <v>0</v>
      </c>
      <c r="AC69" s="2">
        <v>0</v>
      </c>
      <c r="AD69" s="2">
        <v>0</v>
      </c>
      <c r="AE69" s="2">
        <v>0</v>
      </c>
      <c r="AF69" s="2">
        <v>0</v>
      </c>
      <c r="AG69" s="2">
        <v>0</v>
      </c>
      <c r="AH69" t="s">
        <v>120</v>
      </c>
      <c r="AI69">
        <v>4</v>
      </c>
    </row>
    <row r="70" spans="1:35" x14ac:dyDescent="0.25">
      <c r="A70" t="s">
        <v>902</v>
      </c>
      <c r="B70" t="s">
        <v>589</v>
      </c>
      <c r="C70" t="s">
        <v>619</v>
      </c>
      <c r="D70" t="s">
        <v>827</v>
      </c>
      <c r="E70" s="2">
        <v>122.54347826086956</v>
      </c>
      <c r="F70" s="2">
        <v>5.7391304347826084</v>
      </c>
      <c r="G70" s="2">
        <v>0</v>
      </c>
      <c r="H70" s="2">
        <v>0</v>
      </c>
      <c r="I70" s="2">
        <v>6.2516304347826086</v>
      </c>
      <c r="J70" s="2">
        <v>0</v>
      </c>
      <c r="K70" s="2">
        <v>0</v>
      </c>
      <c r="L70" s="2">
        <v>11.535326086956522</v>
      </c>
      <c r="M70" s="2">
        <v>9.8689130434782655</v>
      </c>
      <c r="N70" s="2">
        <v>0</v>
      </c>
      <c r="O70" s="2">
        <v>8.0533971970906545E-2</v>
      </c>
      <c r="P70" s="2">
        <v>4.9592391304347823</v>
      </c>
      <c r="Q70" s="2">
        <v>15.051630434782609</v>
      </c>
      <c r="R70" s="2">
        <v>0.16329607947489799</v>
      </c>
      <c r="S70" s="2">
        <v>6.0842391304347823</v>
      </c>
      <c r="T70" s="2">
        <v>17.673913043478262</v>
      </c>
      <c r="U70" s="2">
        <v>0</v>
      </c>
      <c r="V70" s="2">
        <v>0.19387528827390457</v>
      </c>
      <c r="W70" s="2">
        <v>5.7201086956521738</v>
      </c>
      <c r="X70" s="2">
        <v>16.600543478260871</v>
      </c>
      <c r="Y70" s="2">
        <v>0</v>
      </c>
      <c r="Z70" s="2">
        <v>0.18214475784992021</v>
      </c>
      <c r="AA70" s="2">
        <v>0</v>
      </c>
      <c r="AB70" s="2">
        <v>0</v>
      </c>
      <c r="AC70" s="2">
        <v>0</v>
      </c>
      <c r="AD70" s="2">
        <v>0</v>
      </c>
      <c r="AE70" s="2">
        <v>2.5135869565217392</v>
      </c>
      <c r="AF70" s="2">
        <v>0</v>
      </c>
      <c r="AG70" s="2">
        <v>0</v>
      </c>
      <c r="AH70" t="s">
        <v>282</v>
      </c>
      <c r="AI70">
        <v>4</v>
      </c>
    </row>
    <row r="71" spans="1:35" x14ac:dyDescent="0.25">
      <c r="A71" t="s">
        <v>902</v>
      </c>
      <c r="B71" t="s">
        <v>429</v>
      </c>
      <c r="C71" t="s">
        <v>704</v>
      </c>
      <c r="D71" t="s">
        <v>820</v>
      </c>
      <c r="E71" s="2">
        <v>144.21739130434781</v>
      </c>
      <c r="F71" s="2">
        <v>5.0434782608695654</v>
      </c>
      <c r="G71" s="2">
        <v>0</v>
      </c>
      <c r="H71" s="2">
        <v>0.75760869565217348</v>
      </c>
      <c r="I71" s="2">
        <v>4.2173913043478262</v>
      </c>
      <c r="J71" s="2">
        <v>0</v>
      </c>
      <c r="K71" s="2">
        <v>4.8260869565217392</v>
      </c>
      <c r="L71" s="2">
        <v>2.5182608695652182</v>
      </c>
      <c r="M71" s="2">
        <v>13.102934782608695</v>
      </c>
      <c r="N71" s="2">
        <v>0</v>
      </c>
      <c r="O71" s="2">
        <v>9.0855441664154366E-2</v>
      </c>
      <c r="P71" s="2">
        <v>4.0929347826086948</v>
      </c>
      <c r="Q71" s="2">
        <v>16.304021739130434</v>
      </c>
      <c r="R71" s="2">
        <v>0.14143201688272536</v>
      </c>
      <c r="S71" s="2">
        <v>5.210217391304349</v>
      </c>
      <c r="T71" s="2">
        <v>18.430760869565219</v>
      </c>
      <c r="U71" s="2">
        <v>0</v>
      </c>
      <c r="V71" s="2">
        <v>0.16392598733795602</v>
      </c>
      <c r="W71" s="2">
        <v>6.4636956521739126</v>
      </c>
      <c r="X71" s="2">
        <v>16.072934782608694</v>
      </c>
      <c r="Y71" s="2">
        <v>0</v>
      </c>
      <c r="Z71" s="2">
        <v>0.15626846548085621</v>
      </c>
      <c r="AA71" s="2">
        <v>0</v>
      </c>
      <c r="AB71" s="2">
        <v>4.783804347826087</v>
      </c>
      <c r="AC71" s="2">
        <v>0</v>
      </c>
      <c r="AD71" s="2">
        <v>0</v>
      </c>
      <c r="AE71" s="2">
        <v>0</v>
      </c>
      <c r="AF71" s="2">
        <v>0</v>
      </c>
      <c r="AG71" s="2">
        <v>0</v>
      </c>
      <c r="AH71" t="s">
        <v>117</v>
      </c>
      <c r="AI71">
        <v>4</v>
      </c>
    </row>
    <row r="72" spans="1:35" x14ac:dyDescent="0.25">
      <c r="A72" t="s">
        <v>902</v>
      </c>
      <c r="B72" t="s">
        <v>602</v>
      </c>
      <c r="C72" t="s">
        <v>614</v>
      </c>
      <c r="D72" t="s">
        <v>831</v>
      </c>
      <c r="E72" s="2">
        <v>43</v>
      </c>
      <c r="F72" s="2">
        <v>3.3043478260869565</v>
      </c>
      <c r="G72" s="2">
        <v>0</v>
      </c>
      <c r="H72" s="2">
        <v>0</v>
      </c>
      <c r="I72" s="2">
        <v>7.1114130434782608</v>
      </c>
      <c r="J72" s="2">
        <v>0</v>
      </c>
      <c r="K72" s="2">
        <v>0</v>
      </c>
      <c r="L72" s="2">
        <v>0.65239130434782622</v>
      </c>
      <c r="M72" s="2">
        <v>5.5652173913043477</v>
      </c>
      <c r="N72" s="2">
        <v>0</v>
      </c>
      <c r="O72" s="2">
        <v>0.12942366026289182</v>
      </c>
      <c r="P72" s="2">
        <v>4.8831521739130439</v>
      </c>
      <c r="Q72" s="2">
        <v>2.6820652173913042</v>
      </c>
      <c r="R72" s="2">
        <v>0.17593528816986856</v>
      </c>
      <c r="S72" s="2">
        <v>0.14608695652173911</v>
      </c>
      <c r="T72" s="2">
        <v>3.1885869565217395</v>
      </c>
      <c r="U72" s="2">
        <v>0</v>
      </c>
      <c r="V72" s="2">
        <v>7.7550556117290198E-2</v>
      </c>
      <c r="W72" s="2">
        <v>0.25086956521739129</v>
      </c>
      <c r="X72" s="2">
        <v>0.16119565217391307</v>
      </c>
      <c r="Y72" s="2">
        <v>0</v>
      </c>
      <c r="Z72" s="2">
        <v>9.5829120323559155E-3</v>
      </c>
      <c r="AA72" s="2">
        <v>0</v>
      </c>
      <c r="AB72" s="2">
        <v>0</v>
      </c>
      <c r="AC72" s="2">
        <v>0</v>
      </c>
      <c r="AD72" s="2">
        <v>0</v>
      </c>
      <c r="AE72" s="2">
        <v>0</v>
      </c>
      <c r="AF72" s="2">
        <v>0</v>
      </c>
      <c r="AG72" s="2">
        <v>0</v>
      </c>
      <c r="AH72" t="s">
        <v>295</v>
      </c>
      <c r="AI72">
        <v>4</v>
      </c>
    </row>
    <row r="73" spans="1:35" x14ac:dyDescent="0.25">
      <c r="A73" t="s">
        <v>902</v>
      </c>
      <c r="B73" t="s">
        <v>556</v>
      </c>
      <c r="C73" t="s">
        <v>698</v>
      </c>
      <c r="D73" t="s">
        <v>834</v>
      </c>
      <c r="E73" s="2">
        <v>50.315217391304351</v>
      </c>
      <c r="F73" s="2">
        <v>0</v>
      </c>
      <c r="G73" s="2">
        <v>0</v>
      </c>
      <c r="H73" s="2">
        <v>0.21750000000000003</v>
      </c>
      <c r="I73" s="2">
        <v>0</v>
      </c>
      <c r="J73" s="2">
        <v>0</v>
      </c>
      <c r="K73" s="2">
        <v>0</v>
      </c>
      <c r="L73" s="2">
        <v>3.7664130434782606</v>
      </c>
      <c r="M73" s="2">
        <v>4.3201086956521735</v>
      </c>
      <c r="N73" s="2">
        <v>0</v>
      </c>
      <c r="O73" s="2">
        <v>8.5860877079282763E-2</v>
      </c>
      <c r="P73" s="2">
        <v>5.1620652173913042</v>
      </c>
      <c r="Q73" s="2">
        <v>3.9097826086956533</v>
      </c>
      <c r="R73" s="2">
        <v>0.18030028083819399</v>
      </c>
      <c r="S73" s="2">
        <v>1.7932608695652166</v>
      </c>
      <c r="T73" s="2">
        <v>4.2291304347826095</v>
      </c>
      <c r="U73" s="2">
        <v>0</v>
      </c>
      <c r="V73" s="2">
        <v>0.11969323828040612</v>
      </c>
      <c r="W73" s="2">
        <v>3.0930434782608702</v>
      </c>
      <c r="X73" s="2">
        <v>4.7391304347826084</v>
      </c>
      <c r="Y73" s="2">
        <v>0</v>
      </c>
      <c r="Z73" s="2">
        <v>0.15566213004968674</v>
      </c>
      <c r="AA73" s="2">
        <v>0</v>
      </c>
      <c r="AB73" s="2">
        <v>0</v>
      </c>
      <c r="AC73" s="2">
        <v>0</v>
      </c>
      <c r="AD73" s="2">
        <v>0</v>
      </c>
      <c r="AE73" s="2">
        <v>0</v>
      </c>
      <c r="AF73" s="2">
        <v>0</v>
      </c>
      <c r="AG73" s="2">
        <v>0</v>
      </c>
      <c r="AH73" t="s">
        <v>248</v>
      </c>
      <c r="AI73">
        <v>4</v>
      </c>
    </row>
    <row r="74" spans="1:35" x14ac:dyDescent="0.25">
      <c r="A74" t="s">
        <v>902</v>
      </c>
      <c r="B74" t="s">
        <v>365</v>
      </c>
      <c r="C74" t="s">
        <v>710</v>
      </c>
      <c r="D74" t="s">
        <v>825</v>
      </c>
      <c r="E74" s="2">
        <v>89.065217391304344</v>
      </c>
      <c r="F74" s="2">
        <v>5.2173913043478262</v>
      </c>
      <c r="G74" s="2">
        <v>0.2608695652173913</v>
      </c>
      <c r="H74" s="2">
        <v>0.60978260869565293</v>
      </c>
      <c r="I74" s="2">
        <v>1.1304347826086956</v>
      </c>
      <c r="J74" s="2">
        <v>0</v>
      </c>
      <c r="K74" s="2">
        <v>0</v>
      </c>
      <c r="L74" s="2">
        <v>0.49271739130434788</v>
      </c>
      <c r="M74" s="2">
        <v>3.95836956521739</v>
      </c>
      <c r="N74" s="2">
        <v>0</v>
      </c>
      <c r="O74" s="2">
        <v>4.4443495240419809E-2</v>
      </c>
      <c r="P74" s="2">
        <v>5.2252173913043496</v>
      </c>
      <c r="Q74" s="2">
        <v>4.1165217391304338</v>
      </c>
      <c r="R74" s="2">
        <v>0.10488650231876985</v>
      </c>
      <c r="S74" s="2">
        <v>7.3380434782608699</v>
      </c>
      <c r="T74" s="2">
        <v>8.5284782608695675</v>
      </c>
      <c r="U74" s="2">
        <v>0</v>
      </c>
      <c r="V74" s="2">
        <v>0.17814498413473276</v>
      </c>
      <c r="W74" s="2">
        <v>4.4057608695652188</v>
      </c>
      <c r="X74" s="2">
        <v>8.2155434782608676</v>
      </c>
      <c r="Y74" s="2">
        <v>0</v>
      </c>
      <c r="Z74" s="2">
        <v>0.14170856724432512</v>
      </c>
      <c r="AA74" s="2">
        <v>0</v>
      </c>
      <c r="AB74" s="2">
        <v>0</v>
      </c>
      <c r="AC74" s="2">
        <v>0</v>
      </c>
      <c r="AD74" s="2">
        <v>0</v>
      </c>
      <c r="AE74" s="2">
        <v>0</v>
      </c>
      <c r="AF74" s="2">
        <v>0</v>
      </c>
      <c r="AG74" s="2">
        <v>0</v>
      </c>
      <c r="AH74" t="s">
        <v>52</v>
      </c>
      <c r="AI74">
        <v>4</v>
      </c>
    </row>
    <row r="75" spans="1:35" x14ac:dyDescent="0.25">
      <c r="A75" t="s">
        <v>902</v>
      </c>
      <c r="B75" t="s">
        <v>364</v>
      </c>
      <c r="C75" t="s">
        <v>638</v>
      </c>
      <c r="D75" t="s">
        <v>806</v>
      </c>
      <c r="E75" s="2">
        <v>55.717391304347828</v>
      </c>
      <c r="F75" s="2">
        <v>5.2427173913043479</v>
      </c>
      <c r="G75" s="2">
        <v>0.29347826086956524</v>
      </c>
      <c r="H75" s="2">
        <v>0.2608695652173913</v>
      </c>
      <c r="I75" s="2">
        <v>0.52173913043478259</v>
      </c>
      <c r="J75" s="2">
        <v>0</v>
      </c>
      <c r="K75" s="2">
        <v>0</v>
      </c>
      <c r="L75" s="2">
        <v>4.6632608695652182</v>
      </c>
      <c r="M75" s="2">
        <v>5.5006521739130454</v>
      </c>
      <c r="N75" s="2">
        <v>0</v>
      </c>
      <c r="O75" s="2">
        <v>9.8724151385095618E-2</v>
      </c>
      <c r="P75" s="2">
        <v>4.7366304347826089</v>
      </c>
      <c r="Q75" s="2">
        <v>0.69978260869565223</v>
      </c>
      <c r="R75" s="2">
        <v>9.757120561841591E-2</v>
      </c>
      <c r="S75" s="2">
        <v>4.7467391304347828</v>
      </c>
      <c r="T75" s="2">
        <v>4.5544565217391293</v>
      </c>
      <c r="U75" s="2">
        <v>0</v>
      </c>
      <c r="V75" s="2">
        <v>0.16693523214982442</v>
      </c>
      <c r="W75" s="2">
        <v>2.410760869565217</v>
      </c>
      <c r="X75" s="2">
        <v>6.1850000000000014</v>
      </c>
      <c r="Y75" s="2">
        <v>0</v>
      </c>
      <c r="Z75" s="2">
        <v>0.15427428794381584</v>
      </c>
      <c r="AA75" s="2">
        <v>0</v>
      </c>
      <c r="AB75" s="2">
        <v>0</v>
      </c>
      <c r="AC75" s="2">
        <v>0</v>
      </c>
      <c r="AD75" s="2">
        <v>0</v>
      </c>
      <c r="AE75" s="2">
        <v>0</v>
      </c>
      <c r="AF75" s="2">
        <v>0</v>
      </c>
      <c r="AG75" s="2">
        <v>0</v>
      </c>
      <c r="AH75" t="s">
        <v>51</v>
      </c>
      <c r="AI75">
        <v>4</v>
      </c>
    </row>
    <row r="76" spans="1:35" x14ac:dyDescent="0.25">
      <c r="A76" t="s">
        <v>902</v>
      </c>
      <c r="B76" t="s">
        <v>414</v>
      </c>
      <c r="C76" t="s">
        <v>697</v>
      </c>
      <c r="D76" t="s">
        <v>846</v>
      </c>
      <c r="E76" s="2">
        <v>99.108695652173907</v>
      </c>
      <c r="F76" s="2">
        <v>5.5652173913043477</v>
      </c>
      <c r="G76" s="2">
        <v>0.2608695652173913</v>
      </c>
      <c r="H76" s="2">
        <v>0.35326086956521741</v>
      </c>
      <c r="I76" s="2">
        <v>1.0434782608695652</v>
      </c>
      <c r="J76" s="2">
        <v>0</v>
      </c>
      <c r="K76" s="2">
        <v>0</v>
      </c>
      <c r="L76" s="2">
        <v>5.4163043478260873</v>
      </c>
      <c r="M76" s="2">
        <v>6.3068478260869538</v>
      </c>
      <c r="N76" s="2">
        <v>0</v>
      </c>
      <c r="O76" s="2">
        <v>6.3635665716165801E-2</v>
      </c>
      <c r="P76" s="2">
        <v>4.6128260869565221</v>
      </c>
      <c r="Q76" s="2">
        <v>4.4718478260869565</v>
      </c>
      <c r="R76" s="2">
        <v>9.1663742048694888E-2</v>
      </c>
      <c r="S76" s="2">
        <v>13.266739130434781</v>
      </c>
      <c r="T76" s="2">
        <v>2.6880434782608695</v>
      </c>
      <c r="U76" s="2">
        <v>0</v>
      </c>
      <c r="V76" s="2">
        <v>0.16098267163851721</v>
      </c>
      <c r="W76" s="2">
        <v>5.2095652173913036</v>
      </c>
      <c r="X76" s="2">
        <v>10.255000000000001</v>
      </c>
      <c r="Y76" s="2">
        <v>0</v>
      </c>
      <c r="Z76" s="2">
        <v>0.15603641149374864</v>
      </c>
      <c r="AA76" s="2">
        <v>0</v>
      </c>
      <c r="AB76" s="2">
        <v>0</v>
      </c>
      <c r="AC76" s="2">
        <v>0</v>
      </c>
      <c r="AD76" s="2">
        <v>0</v>
      </c>
      <c r="AE76" s="2">
        <v>0</v>
      </c>
      <c r="AF76" s="2">
        <v>0</v>
      </c>
      <c r="AG76" s="2">
        <v>0</v>
      </c>
      <c r="AH76" t="s">
        <v>102</v>
      </c>
      <c r="AI76">
        <v>4</v>
      </c>
    </row>
    <row r="77" spans="1:35" x14ac:dyDescent="0.25">
      <c r="A77" t="s">
        <v>902</v>
      </c>
      <c r="B77" t="s">
        <v>368</v>
      </c>
      <c r="C77" t="s">
        <v>639</v>
      </c>
      <c r="D77" t="s">
        <v>829</v>
      </c>
      <c r="E77" s="2">
        <v>82.119565217391298</v>
      </c>
      <c r="F77" s="2">
        <v>3.1304347826086958</v>
      </c>
      <c r="G77" s="2">
        <v>0.45652173913043476</v>
      </c>
      <c r="H77" s="2">
        <v>0.43923913043478252</v>
      </c>
      <c r="I77" s="2">
        <v>1.4782608695652173</v>
      </c>
      <c r="J77" s="2">
        <v>0</v>
      </c>
      <c r="K77" s="2">
        <v>0</v>
      </c>
      <c r="L77" s="2">
        <v>3.8089130434782619</v>
      </c>
      <c r="M77" s="2">
        <v>4.637500000000002</v>
      </c>
      <c r="N77" s="2">
        <v>0</v>
      </c>
      <c r="O77" s="2">
        <v>5.6472534745201884E-2</v>
      </c>
      <c r="P77" s="2">
        <v>5.0530434782608689</v>
      </c>
      <c r="Q77" s="2">
        <v>0</v>
      </c>
      <c r="R77" s="2">
        <v>6.1532759761747186E-2</v>
      </c>
      <c r="S77" s="2">
        <v>5.4427173913043472</v>
      </c>
      <c r="T77" s="2">
        <v>4.8161956521739135</v>
      </c>
      <c r="U77" s="2">
        <v>0</v>
      </c>
      <c r="V77" s="2">
        <v>0.12492653871608207</v>
      </c>
      <c r="W77" s="2">
        <v>4.0606521739130459</v>
      </c>
      <c r="X77" s="2">
        <v>2.9986956521739132</v>
      </c>
      <c r="Y77" s="2">
        <v>0</v>
      </c>
      <c r="Z77" s="2">
        <v>8.5964262078094017E-2</v>
      </c>
      <c r="AA77" s="2">
        <v>0</v>
      </c>
      <c r="AB77" s="2">
        <v>0</v>
      </c>
      <c r="AC77" s="2">
        <v>0</v>
      </c>
      <c r="AD77" s="2">
        <v>0</v>
      </c>
      <c r="AE77" s="2">
        <v>0</v>
      </c>
      <c r="AF77" s="2">
        <v>0</v>
      </c>
      <c r="AG77" s="2">
        <v>0</v>
      </c>
      <c r="AH77" t="s">
        <v>55</v>
      </c>
      <c r="AI77">
        <v>4</v>
      </c>
    </row>
    <row r="78" spans="1:35" x14ac:dyDescent="0.25">
      <c r="A78" t="s">
        <v>902</v>
      </c>
      <c r="B78" t="s">
        <v>376</v>
      </c>
      <c r="C78" t="s">
        <v>622</v>
      </c>
      <c r="D78" t="s">
        <v>795</v>
      </c>
      <c r="E78" s="2">
        <v>97.206521739130437</v>
      </c>
      <c r="F78" s="2">
        <v>5.0434782608695654</v>
      </c>
      <c r="G78" s="2">
        <v>0.65217391304347827</v>
      </c>
      <c r="H78" s="2">
        <v>0</v>
      </c>
      <c r="I78" s="2">
        <v>2.285326086956522</v>
      </c>
      <c r="J78" s="2">
        <v>0</v>
      </c>
      <c r="K78" s="2">
        <v>0</v>
      </c>
      <c r="L78" s="2">
        <v>5.016413043478261</v>
      </c>
      <c r="M78" s="2">
        <v>5.966304347826088</v>
      </c>
      <c r="N78" s="2">
        <v>0</v>
      </c>
      <c r="O78" s="2">
        <v>6.137761377613777E-2</v>
      </c>
      <c r="P78" s="2">
        <v>0</v>
      </c>
      <c r="Q78" s="2">
        <v>10.443478260869563</v>
      </c>
      <c r="R78" s="2">
        <v>0.10743598345074358</v>
      </c>
      <c r="S78" s="2">
        <v>3.7221739130434788</v>
      </c>
      <c r="T78" s="2">
        <v>7.915978260869565</v>
      </c>
      <c r="U78" s="2">
        <v>0</v>
      </c>
      <c r="V78" s="2">
        <v>0.1197260427149726</v>
      </c>
      <c r="W78" s="2">
        <v>5.0390217391304342</v>
      </c>
      <c r="X78" s="2">
        <v>11.70532608695652</v>
      </c>
      <c r="Y78" s="2">
        <v>4.8913043478260869</v>
      </c>
      <c r="Z78" s="2">
        <v>0.22257408028625739</v>
      </c>
      <c r="AA78" s="2">
        <v>0</v>
      </c>
      <c r="AB78" s="2">
        <v>0</v>
      </c>
      <c r="AC78" s="2">
        <v>0</v>
      </c>
      <c r="AD78" s="2">
        <v>0</v>
      </c>
      <c r="AE78" s="2">
        <v>0</v>
      </c>
      <c r="AF78" s="2">
        <v>0</v>
      </c>
      <c r="AG78" s="2">
        <v>0</v>
      </c>
      <c r="AH78" t="s">
        <v>63</v>
      </c>
      <c r="AI78">
        <v>4</v>
      </c>
    </row>
    <row r="79" spans="1:35" x14ac:dyDescent="0.25">
      <c r="A79" t="s">
        <v>902</v>
      </c>
      <c r="B79" t="s">
        <v>521</v>
      </c>
      <c r="C79" t="s">
        <v>662</v>
      </c>
      <c r="D79" t="s">
        <v>814</v>
      </c>
      <c r="E79" s="2">
        <v>56.673913043478258</v>
      </c>
      <c r="F79" s="2">
        <v>5.8260869565217392</v>
      </c>
      <c r="G79" s="2">
        <v>0.37771739130434784</v>
      </c>
      <c r="H79" s="2">
        <v>0.2608695652173913</v>
      </c>
      <c r="I79" s="2">
        <v>0.35326086956521741</v>
      </c>
      <c r="J79" s="2">
        <v>0</v>
      </c>
      <c r="K79" s="2">
        <v>0</v>
      </c>
      <c r="L79" s="2">
        <v>0.24739130434782605</v>
      </c>
      <c r="M79" s="2">
        <v>5.7391304347826084</v>
      </c>
      <c r="N79" s="2">
        <v>0</v>
      </c>
      <c r="O79" s="2">
        <v>0.10126582278481013</v>
      </c>
      <c r="P79" s="2">
        <v>5.3110869565217413</v>
      </c>
      <c r="Q79" s="2">
        <v>3.4457608695652171</v>
      </c>
      <c r="R79" s="2">
        <v>0.15451285001917917</v>
      </c>
      <c r="S79" s="2">
        <v>0.46391304347826096</v>
      </c>
      <c r="T79" s="2">
        <v>5.7391304347826084</v>
      </c>
      <c r="U79" s="2">
        <v>0</v>
      </c>
      <c r="V79" s="2">
        <v>0.10945147679324894</v>
      </c>
      <c r="W79" s="2">
        <v>0.39402173913043476</v>
      </c>
      <c r="X79" s="2">
        <v>4.9920652173913052</v>
      </c>
      <c r="Y79" s="2">
        <v>0</v>
      </c>
      <c r="Z79" s="2">
        <v>9.5036440352896059E-2</v>
      </c>
      <c r="AA79" s="2">
        <v>0</v>
      </c>
      <c r="AB79" s="2">
        <v>0</v>
      </c>
      <c r="AC79" s="2">
        <v>0</v>
      </c>
      <c r="AD79" s="2">
        <v>0</v>
      </c>
      <c r="AE79" s="2">
        <v>0</v>
      </c>
      <c r="AF79" s="2">
        <v>0</v>
      </c>
      <c r="AG79" s="2">
        <v>0</v>
      </c>
      <c r="AH79" t="s">
        <v>211</v>
      </c>
      <c r="AI79">
        <v>4</v>
      </c>
    </row>
    <row r="80" spans="1:35" x14ac:dyDescent="0.25">
      <c r="A80" t="s">
        <v>902</v>
      </c>
      <c r="B80" t="s">
        <v>557</v>
      </c>
      <c r="C80" t="s">
        <v>761</v>
      </c>
      <c r="D80" t="s">
        <v>791</v>
      </c>
      <c r="E80" s="2">
        <v>56.847826086956523</v>
      </c>
      <c r="F80" s="2">
        <v>10.217391304347826</v>
      </c>
      <c r="G80" s="2">
        <v>0.45652173913043476</v>
      </c>
      <c r="H80" s="2">
        <v>0.44565217391304346</v>
      </c>
      <c r="I80" s="2">
        <v>10.415760869565217</v>
      </c>
      <c r="J80" s="2">
        <v>0</v>
      </c>
      <c r="K80" s="2">
        <v>0</v>
      </c>
      <c r="L80" s="2">
        <v>4.9664130434782603</v>
      </c>
      <c r="M80" s="2">
        <v>5.5326086956521738</v>
      </c>
      <c r="N80" s="2">
        <v>1.0706521739130435</v>
      </c>
      <c r="O80" s="2">
        <v>0.11615678776290629</v>
      </c>
      <c r="P80" s="2">
        <v>5.3179347826086953</v>
      </c>
      <c r="Q80" s="2">
        <v>0</v>
      </c>
      <c r="R80" s="2">
        <v>9.3546845124282976E-2</v>
      </c>
      <c r="S80" s="2">
        <v>5.0126086956521734</v>
      </c>
      <c r="T80" s="2">
        <v>6.5814130434782632</v>
      </c>
      <c r="U80" s="2">
        <v>0</v>
      </c>
      <c r="V80" s="2">
        <v>0.20394837476099428</v>
      </c>
      <c r="W80" s="2">
        <v>2.3338043478260864</v>
      </c>
      <c r="X80" s="2">
        <v>7.4431521739130444</v>
      </c>
      <c r="Y80" s="2">
        <v>1.6347826086956518</v>
      </c>
      <c r="Z80" s="2">
        <v>0.2007418738049713</v>
      </c>
      <c r="AA80" s="2">
        <v>0</v>
      </c>
      <c r="AB80" s="2">
        <v>0</v>
      </c>
      <c r="AC80" s="2">
        <v>0</v>
      </c>
      <c r="AD80" s="2">
        <v>0</v>
      </c>
      <c r="AE80" s="2">
        <v>5.6576086956521738</v>
      </c>
      <c r="AF80" s="2">
        <v>0</v>
      </c>
      <c r="AG80" s="2">
        <v>1.8858695652173914</v>
      </c>
      <c r="AH80" t="s">
        <v>249</v>
      </c>
      <c r="AI80">
        <v>4</v>
      </c>
    </row>
    <row r="81" spans="1:35" x14ac:dyDescent="0.25">
      <c r="A81" t="s">
        <v>902</v>
      </c>
      <c r="B81" t="s">
        <v>306</v>
      </c>
      <c r="C81" t="s">
        <v>658</v>
      </c>
      <c r="D81" t="s">
        <v>814</v>
      </c>
      <c r="E81" s="2">
        <v>64.119565217391298</v>
      </c>
      <c r="F81" s="2">
        <v>5.1304347826086953</v>
      </c>
      <c r="G81" s="2">
        <v>0</v>
      </c>
      <c r="H81" s="2">
        <v>0</v>
      </c>
      <c r="I81" s="2">
        <v>0</v>
      </c>
      <c r="J81" s="2">
        <v>0</v>
      </c>
      <c r="K81" s="2">
        <v>0</v>
      </c>
      <c r="L81" s="2">
        <v>5.5552173913043488</v>
      </c>
      <c r="M81" s="2">
        <v>6.0151086956521738</v>
      </c>
      <c r="N81" s="2">
        <v>0</v>
      </c>
      <c r="O81" s="2">
        <v>9.3810815392439406E-2</v>
      </c>
      <c r="P81" s="2">
        <v>5.5243478260869567</v>
      </c>
      <c r="Q81" s="2">
        <v>5.4808695652173913</v>
      </c>
      <c r="R81" s="2">
        <v>0.17163587048652318</v>
      </c>
      <c r="S81" s="2">
        <v>1.622391304347826</v>
      </c>
      <c r="T81" s="2">
        <v>6.1045652173913059</v>
      </c>
      <c r="U81" s="2">
        <v>0</v>
      </c>
      <c r="V81" s="2">
        <v>0.1205085607730124</v>
      </c>
      <c r="W81" s="2">
        <v>2.2388043478260871</v>
      </c>
      <c r="X81" s="2">
        <v>11.213152173913038</v>
      </c>
      <c r="Y81" s="2">
        <v>4.3122826086956536</v>
      </c>
      <c r="Z81" s="2">
        <v>0.27704865231395148</v>
      </c>
      <c r="AA81" s="2">
        <v>0</v>
      </c>
      <c r="AB81" s="2">
        <v>0</v>
      </c>
      <c r="AC81" s="2">
        <v>0</v>
      </c>
      <c r="AD81" s="2">
        <v>0</v>
      </c>
      <c r="AE81" s="2">
        <v>0</v>
      </c>
      <c r="AF81" s="2">
        <v>0</v>
      </c>
      <c r="AG81" s="2">
        <v>0</v>
      </c>
      <c r="AH81" t="s">
        <v>240</v>
      </c>
      <c r="AI81">
        <v>4</v>
      </c>
    </row>
    <row r="82" spans="1:35" x14ac:dyDescent="0.25">
      <c r="A82" t="s">
        <v>902</v>
      </c>
      <c r="B82" t="s">
        <v>458</v>
      </c>
      <c r="C82" t="s">
        <v>691</v>
      </c>
      <c r="D82" t="s">
        <v>838</v>
      </c>
      <c r="E82" s="2">
        <v>51.554347826086953</v>
      </c>
      <c r="F82" s="2">
        <v>5.3043478260869561</v>
      </c>
      <c r="G82" s="2">
        <v>0.30434782608695654</v>
      </c>
      <c r="H82" s="2">
        <v>0.19021739130434784</v>
      </c>
      <c r="I82" s="2">
        <v>0.76978260869565207</v>
      </c>
      <c r="J82" s="2">
        <v>0</v>
      </c>
      <c r="K82" s="2">
        <v>1.0081521739130435</v>
      </c>
      <c r="L82" s="2">
        <v>5.493913043478261</v>
      </c>
      <c r="M82" s="2">
        <v>5.7907608695652177</v>
      </c>
      <c r="N82" s="2">
        <v>0</v>
      </c>
      <c r="O82" s="2">
        <v>0.11232342399325324</v>
      </c>
      <c r="P82" s="2">
        <v>6.1365217391304352</v>
      </c>
      <c r="Q82" s="2">
        <v>0</v>
      </c>
      <c r="R82" s="2">
        <v>0.11903014969428634</v>
      </c>
      <c r="S82" s="2">
        <v>1.5446739130434781</v>
      </c>
      <c r="T82" s="2">
        <v>5.1501086956521736</v>
      </c>
      <c r="U82" s="2">
        <v>0</v>
      </c>
      <c r="V82" s="2">
        <v>0.12985873919460258</v>
      </c>
      <c r="W82" s="2">
        <v>3.1575000000000002</v>
      </c>
      <c r="X82" s="2">
        <v>9.1666304347826078</v>
      </c>
      <c r="Y82" s="2">
        <v>4.9685869565217384</v>
      </c>
      <c r="Z82" s="2">
        <v>0.33542694497153702</v>
      </c>
      <c r="AA82" s="2">
        <v>0</v>
      </c>
      <c r="AB82" s="2">
        <v>0</v>
      </c>
      <c r="AC82" s="2">
        <v>0</v>
      </c>
      <c r="AD82" s="2">
        <v>0</v>
      </c>
      <c r="AE82" s="2">
        <v>9.7826086956521743E-2</v>
      </c>
      <c r="AF82" s="2">
        <v>0</v>
      </c>
      <c r="AG82" s="2">
        <v>0</v>
      </c>
      <c r="AH82" t="s">
        <v>146</v>
      </c>
      <c r="AI82">
        <v>4</v>
      </c>
    </row>
    <row r="83" spans="1:35" x14ac:dyDescent="0.25">
      <c r="A83" t="s">
        <v>902</v>
      </c>
      <c r="B83" t="s">
        <v>457</v>
      </c>
      <c r="C83" t="s">
        <v>622</v>
      </c>
      <c r="D83" t="s">
        <v>795</v>
      </c>
      <c r="E83" s="2">
        <v>44.065217391304351</v>
      </c>
      <c r="F83" s="2">
        <v>5.1304347826086953</v>
      </c>
      <c r="G83" s="2">
        <v>9.7826086956521743E-2</v>
      </c>
      <c r="H83" s="2">
        <v>6.5217391304347824E-2</v>
      </c>
      <c r="I83" s="2">
        <v>0.71793478260869581</v>
      </c>
      <c r="J83" s="2">
        <v>0</v>
      </c>
      <c r="K83" s="2">
        <v>0</v>
      </c>
      <c r="L83" s="2">
        <v>4.5683695652173899</v>
      </c>
      <c r="M83" s="2">
        <v>0</v>
      </c>
      <c r="N83" s="2">
        <v>2.2619565217391302</v>
      </c>
      <c r="O83" s="2">
        <v>5.1332017760236791E-2</v>
      </c>
      <c r="P83" s="2">
        <v>0</v>
      </c>
      <c r="Q83" s="2">
        <v>10.209456521739131</v>
      </c>
      <c r="R83" s="2">
        <v>0.23168968919585595</v>
      </c>
      <c r="S83" s="2">
        <v>2.6544565217391307</v>
      </c>
      <c r="T83" s="2">
        <v>4.4754347826086933</v>
      </c>
      <c r="U83" s="2">
        <v>0</v>
      </c>
      <c r="V83" s="2">
        <v>0.16180315737543161</v>
      </c>
      <c r="W83" s="2">
        <v>1.2290217391304343</v>
      </c>
      <c r="X83" s="2">
        <v>9.0708695652173912</v>
      </c>
      <c r="Y83" s="2">
        <v>4.6930434782608694</v>
      </c>
      <c r="Z83" s="2">
        <v>0.34024420325604338</v>
      </c>
      <c r="AA83" s="2">
        <v>0</v>
      </c>
      <c r="AB83" s="2">
        <v>0</v>
      </c>
      <c r="AC83" s="2">
        <v>0</v>
      </c>
      <c r="AD83" s="2">
        <v>0</v>
      </c>
      <c r="AE83" s="2">
        <v>0</v>
      </c>
      <c r="AF83" s="2">
        <v>0</v>
      </c>
      <c r="AG83" s="2">
        <v>0</v>
      </c>
      <c r="AH83" t="s">
        <v>145</v>
      </c>
      <c r="AI83">
        <v>4</v>
      </c>
    </row>
    <row r="84" spans="1:35" x14ac:dyDescent="0.25">
      <c r="A84" t="s">
        <v>902</v>
      </c>
      <c r="B84" t="s">
        <v>456</v>
      </c>
      <c r="C84" t="s">
        <v>655</v>
      </c>
      <c r="D84" t="s">
        <v>770</v>
      </c>
      <c r="E84" s="2">
        <v>57.728260869565219</v>
      </c>
      <c r="F84" s="2">
        <v>4.1739130434782608</v>
      </c>
      <c r="G84" s="2">
        <v>0.38043478260869568</v>
      </c>
      <c r="H84" s="2">
        <v>0.38043478260869568</v>
      </c>
      <c r="I84" s="2">
        <v>1.1304347826086956</v>
      </c>
      <c r="J84" s="2">
        <v>0</v>
      </c>
      <c r="K84" s="2">
        <v>0</v>
      </c>
      <c r="L84" s="2">
        <v>9.4219565217391317</v>
      </c>
      <c r="M84" s="2">
        <v>5.5652173913043477</v>
      </c>
      <c r="N84" s="2">
        <v>0</v>
      </c>
      <c r="O84" s="2">
        <v>9.6403690453775184E-2</v>
      </c>
      <c r="P84" s="2">
        <v>0</v>
      </c>
      <c r="Q84" s="2">
        <v>9.9419565217391312</v>
      </c>
      <c r="R84" s="2">
        <v>0.17221992091884769</v>
      </c>
      <c r="S84" s="2">
        <v>3.97945652173913</v>
      </c>
      <c r="T84" s="2">
        <v>5.0255434782608699</v>
      </c>
      <c r="U84" s="2">
        <v>0</v>
      </c>
      <c r="V84" s="2">
        <v>0.1559894558463566</v>
      </c>
      <c r="W84" s="2">
        <v>2.0852173913043477</v>
      </c>
      <c r="X84" s="2">
        <v>10.455434782608702</v>
      </c>
      <c r="Y84" s="2">
        <v>4.5547826086956498</v>
      </c>
      <c r="Z84" s="2">
        <v>0.29613632084353236</v>
      </c>
      <c r="AA84" s="2">
        <v>0</v>
      </c>
      <c r="AB84" s="2">
        <v>0</v>
      </c>
      <c r="AC84" s="2">
        <v>0</v>
      </c>
      <c r="AD84" s="2">
        <v>0</v>
      </c>
      <c r="AE84" s="2">
        <v>0</v>
      </c>
      <c r="AF84" s="2">
        <v>0</v>
      </c>
      <c r="AG84" s="2">
        <v>0.32608695652173914</v>
      </c>
      <c r="AH84" t="s">
        <v>144</v>
      </c>
      <c r="AI84">
        <v>4</v>
      </c>
    </row>
    <row r="85" spans="1:35" x14ac:dyDescent="0.25">
      <c r="A85" t="s">
        <v>902</v>
      </c>
      <c r="B85" t="s">
        <v>439</v>
      </c>
      <c r="C85" t="s">
        <v>702</v>
      </c>
      <c r="D85" t="s">
        <v>836</v>
      </c>
      <c r="E85" s="2">
        <v>85.021739130434781</v>
      </c>
      <c r="F85" s="2">
        <v>0</v>
      </c>
      <c r="G85" s="2">
        <v>0.26358695652173914</v>
      </c>
      <c r="H85" s="2">
        <v>0</v>
      </c>
      <c r="I85" s="2">
        <v>0.20380434782608695</v>
      </c>
      <c r="J85" s="2">
        <v>0</v>
      </c>
      <c r="K85" s="2">
        <v>0</v>
      </c>
      <c r="L85" s="2">
        <v>4.7201086956521738</v>
      </c>
      <c r="M85" s="2">
        <v>2.9864130434782608</v>
      </c>
      <c r="N85" s="2">
        <v>5.3695652173913047</v>
      </c>
      <c r="O85" s="2">
        <v>9.8280490923037603E-2</v>
      </c>
      <c r="P85" s="2">
        <v>12.668478260869565</v>
      </c>
      <c r="Q85" s="2">
        <v>0</v>
      </c>
      <c r="R85" s="2">
        <v>0.14900281257990283</v>
      </c>
      <c r="S85" s="2">
        <v>3.0298913043478262</v>
      </c>
      <c r="T85" s="2">
        <v>3.972826086956522</v>
      </c>
      <c r="U85" s="2">
        <v>0</v>
      </c>
      <c r="V85" s="2">
        <v>8.2363845563794419E-2</v>
      </c>
      <c r="W85" s="2">
        <v>4.1358695652173916</v>
      </c>
      <c r="X85" s="2">
        <v>4.3043478260869561</v>
      </c>
      <c r="Y85" s="2">
        <v>0</v>
      </c>
      <c r="Z85" s="2">
        <v>9.9271286116082838E-2</v>
      </c>
      <c r="AA85" s="2">
        <v>0</v>
      </c>
      <c r="AB85" s="2">
        <v>0</v>
      </c>
      <c r="AC85" s="2">
        <v>0</v>
      </c>
      <c r="AD85" s="2">
        <v>61.439565217391312</v>
      </c>
      <c r="AE85" s="2">
        <v>0</v>
      </c>
      <c r="AF85" s="2">
        <v>0</v>
      </c>
      <c r="AG85" s="2">
        <v>0.66847826086956519</v>
      </c>
      <c r="AH85" t="s">
        <v>127</v>
      </c>
      <c r="AI85">
        <v>4</v>
      </c>
    </row>
    <row r="86" spans="1:35" x14ac:dyDescent="0.25">
      <c r="A86" t="s">
        <v>902</v>
      </c>
      <c r="B86" t="s">
        <v>510</v>
      </c>
      <c r="C86" t="s">
        <v>721</v>
      </c>
      <c r="D86" t="s">
        <v>837</v>
      </c>
      <c r="E86" s="2">
        <v>61.565217391304351</v>
      </c>
      <c r="F86" s="2">
        <v>5.4782608695652177</v>
      </c>
      <c r="G86" s="2">
        <v>0.58695652173913049</v>
      </c>
      <c r="H86" s="2">
        <v>0.33967391304347827</v>
      </c>
      <c r="I86" s="2">
        <v>0.24184782608695651</v>
      </c>
      <c r="J86" s="2">
        <v>0</v>
      </c>
      <c r="K86" s="2">
        <v>0</v>
      </c>
      <c r="L86" s="2">
        <v>6.0376086956521728</v>
      </c>
      <c r="M86" s="2">
        <v>5.2663043478260869</v>
      </c>
      <c r="N86" s="2">
        <v>4.6548913043478262</v>
      </c>
      <c r="O86" s="2">
        <v>0.16114936440677965</v>
      </c>
      <c r="P86" s="2">
        <v>5.8043478260869561</v>
      </c>
      <c r="Q86" s="2">
        <v>4.2201086956521738</v>
      </c>
      <c r="R86" s="2">
        <v>0.16282662429378528</v>
      </c>
      <c r="S86" s="2">
        <v>1.7305434782608702</v>
      </c>
      <c r="T86" s="2">
        <v>5.8878260869565215</v>
      </c>
      <c r="U86" s="2">
        <v>0</v>
      </c>
      <c r="V86" s="2">
        <v>0.1237447033898305</v>
      </c>
      <c r="W86" s="2">
        <v>5.9877173913043462</v>
      </c>
      <c r="X86" s="2">
        <v>8.1182608695652156</v>
      </c>
      <c r="Y86" s="2">
        <v>0</v>
      </c>
      <c r="Z86" s="2">
        <v>0.22912252824858753</v>
      </c>
      <c r="AA86" s="2">
        <v>0</v>
      </c>
      <c r="AB86" s="2">
        <v>0</v>
      </c>
      <c r="AC86" s="2">
        <v>0</v>
      </c>
      <c r="AD86" s="2">
        <v>0</v>
      </c>
      <c r="AE86" s="2">
        <v>4.3315217391304346</v>
      </c>
      <c r="AF86" s="2">
        <v>0</v>
      </c>
      <c r="AG86" s="2">
        <v>0</v>
      </c>
      <c r="AH86" t="s">
        <v>200</v>
      </c>
      <c r="AI86">
        <v>4</v>
      </c>
    </row>
    <row r="87" spans="1:35" x14ac:dyDescent="0.25">
      <c r="A87" t="s">
        <v>902</v>
      </c>
      <c r="B87" t="s">
        <v>437</v>
      </c>
      <c r="C87" t="s">
        <v>311</v>
      </c>
      <c r="D87" t="s">
        <v>784</v>
      </c>
      <c r="E87" s="2">
        <v>70.934782608695656</v>
      </c>
      <c r="F87" s="2">
        <v>5.7391304347826084</v>
      </c>
      <c r="G87" s="2">
        <v>0.30434782608695654</v>
      </c>
      <c r="H87" s="2">
        <v>0</v>
      </c>
      <c r="I87" s="2">
        <v>0</v>
      </c>
      <c r="J87" s="2">
        <v>0</v>
      </c>
      <c r="K87" s="2">
        <v>0</v>
      </c>
      <c r="L87" s="2">
        <v>3.1181521739130429</v>
      </c>
      <c r="M87" s="2">
        <v>5.3130434782608686</v>
      </c>
      <c r="N87" s="2">
        <v>0</v>
      </c>
      <c r="O87" s="2">
        <v>7.4900398406374483E-2</v>
      </c>
      <c r="P87" s="2">
        <v>3.7392391304347838</v>
      </c>
      <c r="Q87" s="2">
        <v>3.3281521739130433</v>
      </c>
      <c r="R87" s="2">
        <v>9.9632240269690489E-2</v>
      </c>
      <c r="S87" s="2">
        <v>1.1059782608695647</v>
      </c>
      <c r="T87" s="2">
        <v>8.8534782608695668</v>
      </c>
      <c r="U87" s="2">
        <v>0</v>
      </c>
      <c r="V87" s="2">
        <v>0.14040300337113087</v>
      </c>
      <c r="W87" s="2">
        <v>0.8806521739130434</v>
      </c>
      <c r="X87" s="2">
        <v>9.3004347826086988</v>
      </c>
      <c r="Y87" s="2">
        <v>0</v>
      </c>
      <c r="Z87" s="2">
        <v>0.14352742874655228</v>
      </c>
      <c r="AA87" s="2">
        <v>0</v>
      </c>
      <c r="AB87" s="2">
        <v>0</v>
      </c>
      <c r="AC87" s="2">
        <v>0</v>
      </c>
      <c r="AD87" s="2">
        <v>0</v>
      </c>
      <c r="AE87" s="2">
        <v>0</v>
      </c>
      <c r="AF87" s="2">
        <v>0</v>
      </c>
      <c r="AG87" s="2">
        <v>0</v>
      </c>
      <c r="AH87" t="s">
        <v>125</v>
      </c>
      <c r="AI87">
        <v>4</v>
      </c>
    </row>
    <row r="88" spans="1:35" x14ac:dyDescent="0.25">
      <c r="A88" t="s">
        <v>902</v>
      </c>
      <c r="B88" t="s">
        <v>412</v>
      </c>
      <c r="C88" t="s">
        <v>311</v>
      </c>
      <c r="D88" t="s">
        <v>784</v>
      </c>
      <c r="E88" s="2">
        <v>112.1195652173913</v>
      </c>
      <c r="F88" s="2">
        <v>5.75</v>
      </c>
      <c r="G88" s="2">
        <v>0</v>
      </c>
      <c r="H88" s="2">
        <v>0</v>
      </c>
      <c r="I88" s="2">
        <v>0</v>
      </c>
      <c r="J88" s="2">
        <v>0</v>
      </c>
      <c r="K88" s="2">
        <v>0</v>
      </c>
      <c r="L88" s="2">
        <v>7.7513043478260881</v>
      </c>
      <c r="M88" s="2">
        <v>6.5972826086956529</v>
      </c>
      <c r="N88" s="2">
        <v>5.5465217391304327</v>
      </c>
      <c r="O88" s="2">
        <v>0.10831119728550653</v>
      </c>
      <c r="P88" s="2">
        <v>4.1392391304347829</v>
      </c>
      <c r="Q88" s="2">
        <v>2.9115217391304355</v>
      </c>
      <c r="R88" s="2">
        <v>6.2886088221037334E-2</v>
      </c>
      <c r="S88" s="2">
        <v>4.3188043478260862</v>
      </c>
      <c r="T88" s="2">
        <v>12.024782608695652</v>
      </c>
      <c r="U88" s="2">
        <v>0</v>
      </c>
      <c r="V88" s="2">
        <v>0.14576926805622881</v>
      </c>
      <c r="W88" s="2">
        <v>2.0395652173913041</v>
      </c>
      <c r="X88" s="2">
        <v>14.404999999999999</v>
      </c>
      <c r="Y88" s="2">
        <v>0</v>
      </c>
      <c r="Z88" s="2">
        <v>0.1466698982064954</v>
      </c>
      <c r="AA88" s="2">
        <v>0</v>
      </c>
      <c r="AB88" s="2">
        <v>0</v>
      </c>
      <c r="AC88" s="2">
        <v>0</v>
      </c>
      <c r="AD88" s="2">
        <v>0</v>
      </c>
      <c r="AE88" s="2">
        <v>0.84782608695652173</v>
      </c>
      <c r="AF88" s="2">
        <v>0</v>
      </c>
      <c r="AG88" s="2">
        <v>0</v>
      </c>
      <c r="AH88" t="s">
        <v>100</v>
      </c>
      <c r="AI88">
        <v>4</v>
      </c>
    </row>
    <row r="89" spans="1:35" x14ac:dyDescent="0.25">
      <c r="A89" t="s">
        <v>902</v>
      </c>
      <c r="B89" t="s">
        <v>347</v>
      </c>
      <c r="C89" t="s">
        <v>708</v>
      </c>
      <c r="D89" t="s">
        <v>796</v>
      </c>
      <c r="E89" s="2">
        <v>33.891304347826086</v>
      </c>
      <c r="F89" s="2">
        <v>5.6521739130434785</v>
      </c>
      <c r="G89" s="2">
        <v>0</v>
      </c>
      <c r="H89" s="2">
        <v>0.89673913043478259</v>
      </c>
      <c r="I89" s="2">
        <v>1</v>
      </c>
      <c r="J89" s="2">
        <v>0</v>
      </c>
      <c r="K89" s="2">
        <v>0</v>
      </c>
      <c r="L89" s="2">
        <v>0.76978260869565207</v>
      </c>
      <c r="M89" s="2">
        <v>0</v>
      </c>
      <c r="N89" s="2">
        <v>6.1766304347826084</v>
      </c>
      <c r="O89" s="2">
        <v>0.18224823604874921</v>
      </c>
      <c r="P89" s="2">
        <v>0</v>
      </c>
      <c r="Q89" s="2">
        <v>6.4538043478260869</v>
      </c>
      <c r="R89" s="2">
        <v>0.1904265554842848</v>
      </c>
      <c r="S89" s="2">
        <v>0.97934782608695625</v>
      </c>
      <c r="T89" s="2">
        <v>4.6073913043478258</v>
      </c>
      <c r="U89" s="2">
        <v>0</v>
      </c>
      <c r="V89" s="2">
        <v>0.16484284797947399</v>
      </c>
      <c r="W89" s="2">
        <v>0.92195652173913056</v>
      </c>
      <c r="X89" s="2">
        <v>9.1739130434782616</v>
      </c>
      <c r="Y89" s="2">
        <v>0</v>
      </c>
      <c r="Z89" s="2">
        <v>0.29788967286722262</v>
      </c>
      <c r="AA89" s="2">
        <v>0</v>
      </c>
      <c r="AB89" s="2">
        <v>0</v>
      </c>
      <c r="AC89" s="2">
        <v>0</v>
      </c>
      <c r="AD89" s="2">
        <v>0</v>
      </c>
      <c r="AE89" s="2">
        <v>0</v>
      </c>
      <c r="AF89" s="2">
        <v>0</v>
      </c>
      <c r="AG89" s="2">
        <v>0</v>
      </c>
      <c r="AH89" t="s">
        <v>34</v>
      </c>
      <c r="AI89">
        <v>4</v>
      </c>
    </row>
    <row r="90" spans="1:35" x14ac:dyDescent="0.25">
      <c r="A90" t="s">
        <v>902</v>
      </c>
      <c r="B90" t="s">
        <v>462</v>
      </c>
      <c r="C90" t="s">
        <v>653</v>
      </c>
      <c r="D90" t="s">
        <v>807</v>
      </c>
      <c r="E90" s="2">
        <v>16.793478260869566</v>
      </c>
      <c r="F90" s="2">
        <v>5.2173913043478262</v>
      </c>
      <c r="G90" s="2">
        <v>3.2608695652173912E-2</v>
      </c>
      <c r="H90" s="2">
        <v>2.402173913043478</v>
      </c>
      <c r="I90" s="2">
        <v>2.2293478260869564</v>
      </c>
      <c r="J90" s="2">
        <v>0</v>
      </c>
      <c r="K90" s="2">
        <v>0</v>
      </c>
      <c r="L90" s="2">
        <v>1.0381521739130435</v>
      </c>
      <c r="M90" s="2">
        <v>0</v>
      </c>
      <c r="N90" s="2">
        <v>0</v>
      </c>
      <c r="O90" s="2">
        <v>0</v>
      </c>
      <c r="P90" s="2">
        <v>4.9456521739130439</v>
      </c>
      <c r="Q90" s="2">
        <v>0</v>
      </c>
      <c r="R90" s="2">
        <v>0.29449838187702265</v>
      </c>
      <c r="S90" s="2">
        <v>5.5784782608695656</v>
      </c>
      <c r="T90" s="2">
        <v>8.5453260869565213</v>
      </c>
      <c r="U90" s="2">
        <v>0</v>
      </c>
      <c r="V90" s="2">
        <v>0.84102912621359227</v>
      </c>
      <c r="W90" s="2">
        <v>3.3321739130434764</v>
      </c>
      <c r="X90" s="2">
        <v>13.250108695652166</v>
      </c>
      <c r="Y90" s="2">
        <v>0</v>
      </c>
      <c r="Z90" s="2">
        <v>0.98742394822006407</v>
      </c>
      <c r="AA90" s="2">
        <v>0</v>
      </c>
      <c r="AB90" s="2">
        <v>0</v>
      </c>
      <c r="AC90" s="2">
        <v>0</v>
      </c>
      <c r="AD90" s="2">
        <v>0</v>
      </c>
      <c r="AE90" s="2">
        <v>1.2771739130434783</v>
      </c>
      <c r="AF90" s="2">
        <v>0.39945652173913043</v>
      </c>
      <c r="AG90" s="2">
        <v>0</v>
      </c>
      <c r="AH90" t="s">
        <v>150</v>
      </c>
      <c r="AI90">
        <v>4</v>
      </c>
    </row>
    <row r="91" spans="1:35" x14ac:dyDescent="0.25">
      <c r="A91" t="s">
        <v>902</v>
      </c>
      <c r="B91" t="s">
        <v>541</v>
      </c>
      <c r="C91" t="s">
        <v>755</v>
      </c>
      <c r="D91" t="s">
        <v>776</v>
      </c>
      <c r="E91" s="2">
        <v>58.130434782608695</v>
      </c>
      <c r="F91" s="2">
        <v>5.4782608695652177</v>
      </c>
      <c r="G91" s="2">
        <v>0</v>
      </c>
      <c r="H91" s="2">
        <v>0</v>
      </c>
      <c r="I91" s="2">
        <v>7.5</v>
      </c>
      <c r="J91" s="2">
        <v>0</v>
      </c>
      <c r="K91" s="2">
        <v>0</v>
      </c>
      <c r="L91" s="2">
        <v>5.0981521739130438</v>
      </c>
      <c r="M91" s="2">
        <v>5.2581521739130439</v>
      </c>
      <c r="N91" s="2">
        <v>0</v>
      </c>
      <c r="O91" s="2">
        <v>9.0454375467464487E-2</v>
      </c>
      <c r="P91" s="2">
        <v>5.3858695652173916</v>
      </c>
      <c r="Q91" s="2">
        <v>5.4836956521739131</v>
      </c>
      <c r="R91" s="2">
        <v>0.18698578908002991</v>
      </c>
      <c r="S91" s="2">
        <v>3.4214130434782613</v>
      </c>
      <c r="T91" s="2">
        <v>3.5186956521739128</v>
      </c>
      <c r="U91" s="2">
        <v>0</v>
      </c>
      <c r="V91" s="2">
        <v>0.11938855646970831</v>
      </c>
      <c r="W91" s="2">
        <v>1.4371739130434782</v>
      </c>
      <c r="X91" s="2">
        <v>4.6447826086956523</v>
      </c>
      <c r="Y91" s="2">
        <v>0</v>
      </c>
      <c r="Z91" s="2">
        <v>0.10462602842183993</v>
      </c>
      <c r="AA91" s="2">
        <v>0</v>
      </c>
      <c r="AB91" s="2">
        <v>0</v>
      </c>
      <c r="AC91" s="2">
        <v>0</v>
      </c>
      <c r="AD91" s="2">
        <v>0</v>
      </c>
      <c r="AE91" s="2">
        <v>0</v>
      </c>
      <c r="AF91" s="2">
        <v>0</v>
      </c>
      <c r="AG91" s="2">
        <v>0</v>
      </c>
      <c r="AH91" t="s">
        <v>231</v>
      </c>
      <c r="AI91">
        <v>4</v>
      </c>
    </row>
    <row r="92" spans="1:35" x14ac:dyDescent="0.25">
      <c r="A92" t="s">
        <v>902</v>
      </c>
      <c r="B92" t="s">
        <v>361</v>
      </c>
      <c r="C92" t="s">
        <v>650</v>
      </c>
      <c r="D92" t="s">
        <v>810</v>
      </c>
      <c r="E92" s="2">
        <v>45.456521739130437</v>
      </c>
      <c r="F92" s="2">
        <v>5.5652173913043477</v>
      </c>
      <c r="G92" s="2">
        <v>0</v>
      </c>
      <c r="H92" s="2">
        <v>0</v>
      </c>
      <c r="I92" s="2">
        <v>5.7989130434782608</v>
      </c>
      <c r="J92" s="2">
        <v>0</v>
      </c>
      <c r="K92" s="2">
        <v>0</v>
      </c>
      <c r="L92" s="2">
        <v>1.8502173913043476</v>
      </c>
      <c r="M92" s="2">
        <v>5.6983695652173916</v>
      </c>
      <c r="N92" s="2">
        <v>0</v>
      </c>
      <c r="O92" s="2">
        <v>0.12535868005738882</v>
      </c>
      <c r="P92" s="2">
        <v>5.6222826086956523</v>
      </c>
      <c r="Q92" s="2">
        <v>0</v>
      </c>
      <c r="R92" s="2">
        <v>0.12368483978957437</v>
      </c>
      <c r="S92" s="2">
        <v>1.4742391304347826</v>
      </c>
      <c r="T92" s="2">
        <v>2.5427173913043482</v>
      </c>
      <c r="U92" s="2">
        <v>0</v>
      </c>
      <c r="V92" s="2">
        <v>8.8369201339072209E-2</v>
      </c>
      <c r="W92" s="2">
        <v>1.1653260869565218</v>
      </c>
      <c r="X92" s="2">
        <v>1.7072826086956525</v>
      </c>
      <c r="Y92" s="2">
        <v>0</v>
      </c>
      <c r="Z92" s="2">
        <v>6.3194643711143E-2</v>
      </c>
      <c r="AA92" s="2">
        <v>0</v>
      </c>
      <c r="AB92" s="2">
        <v>0</v>
      </c>
      <c r="AC92" s="2">
        <v>0</v>
      </c>
      <c r="AD92" s="2">
        <v>0</v>
      </c>
      <c r="AE92" s="2">
        <v>0</v>
      </c>
      <c r="AF92" s="2">
        <v>0</v>
      </c>
      <c r="AG92" s="2">
        <v>0</v>
      </c>
      <c r="AH92" t="s">
        <v>48</v>
      </c>
      <c r="AI92">
        <v>4</v>
      </c>
    </row>
    <row r="93" spans="1:35" x14ac:dyDescent="0.25">
      <c r="A93" t="s">
        <v>902</v>
      </c>
      <c r="B93" t="s">
        <v>379</v>
      </c>
      <c r="C93" t="s">
        <v>682</v>
      </c>
      <c r="D93" t="s">
        <v>818</v>
      </c>
      <c r="E93" s="2">
        <v>136.70652173913044</v>
      </c>
      <c r="F93" s="2">
        <v>5.1358695652173916</v>
      </c>
      <c r="G93" s="2">
        <v>0</v>
      </c>
      <c r="H93" s="2">
        <v>0</v>
      </c>
      <c r="I93" s="2">
        <v>14.391304347826088</v>
      </c>
      <c r="J93" s="2">
        <v>0</v>
      </c>
      <c r="K93" s="2">
        <v>0</v>
      </c>
      <c r="L93" s="2">
        <v>10.923913043478262</v>
      </c>
      <c r="M93" s="2">
        <v>4.8097826086956523</v>
      </c>
      <c r="N93" s="2">
        <v>4.7282608695652177</v>
      </c>
      <c r="O93" s="2">
        <v>6.9770215472688246E-2</v>
      </c>
      <c r="P93" s="2">
        <v>4.7282608695652177</v>
      </c>
      <c r="Q93" s="2">
        <v>17.96445652173913</v>
      </c>
      <c r="R93" s="2">
        <v>0.16599586546871273</v>
      </c>
      <c r="S93" s="2">
        <v>5.8342391304347823</v>
      </c>
      <c r="T93" s="2">
        <v>15.779891304347826</v>
      </c>
      <c r="U93" s="2">
        <v>0</v>
      </c>
      <c r="V93" s="2">
        <v>0.15810606662956189</v>
      </c>
      <c r="W93" s="2">
        <v>9.9565217391304355</v>
      </c>
      <c r="X93" s="2">
        <v>16.225543478260871</v>
      </c>
      <c r="Y93" s="2">
        <v>0.16576086956521738</v>
      </c>
      <c r="Z93" s="2">
        <v>0.19273276616045162</v>
      </c>
      <c r="AA93" s="2">
        <v>0</v>
      </c>
      <c r="AB93" s="2">
        <v>0</v>
      </c>
      <c r="AC93" s="2">
        <v>0</v>
      </c>
      <c r="AD93" s="2">
        <v>0</v>
      </c>
      <c r="AE93" s="2">
        <v>6.4464130434782616</v>
      </c>
      <c r="AF93" s="2">
        <v>0</v>
      </c>
      <c r="AG93" s="2">
        <v>0</v>
      </c>
      <c r="AH93" t="s">
        <v>66</v>
      </c>
      <c r="AI93">
        <v>4</v>
      </c>
    </row>
    <row r="94" spans="1:35" x14ac:dyDescent="0.25">
      <c r="A94" t="s">
        <v>902</v>
      </c>
      <c r="B94" t="s">
        <v>525</v>
      </c>
      <c r="C94" t="s">
        <v>752</v>
      </c>
      <c r="D94" t="s">
        <v>782</v>
      </c>
      <c r="E94" s="2">
        <v>74.445652173913047</v>
      </c>
      <c r="F94" s="2">
        <v>3.1304347826086958</v>
      </c>
      <c r="G94" s="2">
        <v>0.11956521739130435</v>
      </c>
      <c r="H94" s="2">
        <v>0.33152173913043476</v>
      </c>
      <c r="I94" s="2">
        <v>0</v>
      </c>
      <c r="J94" s="2">
        <v>0</v>
      </c>
      <c r="K94" s="2">
        <v>0</v>
      </c>
      <c r="L94" s="2">
        <v>5.6833695652173928</v>
      </c>
      <c r="M94" s="2">
        <v>5.0467391304347844</v>
      </c>
      <c r="N94" s="2">
        <v>4.9859782608695653</v>
      </c>
      <c r="O94" s="2">
        <v>0.13476565922032413</v>
      </c>
      <c r="P94" s="2">
        <v>5.3706521739130446</v>
      </c>
      <c r="Q94" s="2">
        <v>7.7075000000000049</v>
      </c>
      <c r="R94" s="2">
        <v>0.17567382099576589</v>
      </c>
      <c r="S94" s="2">
        <v>3.112826086956523</v>
      </c>
      <c r="T94" s="2">
        <v>4.1791304347826088</v>
      </c>
      <c r="U94" s="2">
        <v>0</v>
      </c>
      <c r="V94" s="2">
        <v>9.7950065703022351E-2</v>
      </c>
      <c r="W94" s="2">
        <v>2.5759782608695656</v>
      </c>
      <c r="X94" s="2">
        <v>4.755217391304349</v>
      </c>
      <c r="Y94" s="2">
        <v>0</v>
      </c>
      <c r="Z94" s="2">
        <v>9.8477149948897655E-2</v>
      </c>
      <c r="AA94" s="2">
        <v>6.5217391304347824E-2</v>
      </c>
      <c r="AB94" s="2">
        <v>0</v>
      </c>
      <c r="AC94" s="2">
        <v>0</v>
      </c>
      <c r="AD94" s="2">
        <v>0</v>
      </c>
      <c r="AE94" s="2">
        <v>0</v>
      </c>
      <c r="AF94" s="2">
        <v>0</v>
      </c>
      <c r="AG94" s="2">
        <v>0.17391304347826086</v>
      </c>
      <c r="AH94" t="s">
        <v>215</v>
      </c>
      <c r="AI94">
        <v>4</v>
      </c>
    </row>
    <row r="95" spans="1:35" x14ac:dyDescent="0.25">
      <c r="A95" t="s">
        <v>902</v>
      </c>
      <c r="B95" t="s">
        <v>492</v>
      </c>
      <c r="C95" t="s">
        <v>660</v>
      </c>
      <c r="D95" t="s">
        <v>789</v>
      </c>
      <c r="E95" s="2">
        <v>68.663043478260875</v>
      </c>
      <c r="F95" s="2">
        <v>5.7391304347826084</v>
      </c>
      <c r="G95" s="2">
        <v>0</v>
      </c>
      <c r="H95" s="2">
        <v>0.2608695652173913</v>
      </c>
      <c r="I95" s="2">
        <v>0.52173913043478259</v>
      </c>
      <c r="J95" s="2">
        <v>0</v>
      </c>
      <c r="K95" s="2">
        <v>0</v>
      </c>
      <c r="L95" s="2">
        <v>3.8302173913043491</v>
      </c>
      <c r="M95" s="2">
        <v>5.7391304347826084</v>
      </c>
      <c r="N95" s="2">
        <v>0</v>
      </c>
      <c r="O95" s="2">
        <v>8.3583979737217026E-2</v>
      </c>
      <c r="P95" s="2">
        <v>5.1456521739130423</v>
      </c>
      <c r="Q95" s="2">
        <v>8.4858695652173921</v>
      </c>
      <c r="R95" s="2">
        <v>0.1985277821750831</v>
      </c>
      <c r="S95" s="2">
        <v>0.99500000000000011</v>
      </c>
      <c r="T95" s="2">
        <v>4.2608695652173916</v>
      </c>
      <c r="U95" s="2">
        <v>0</v>
      </c>
      <c r="V95" s="2">
        <v>7.6545828716162737E-2</v>
      </c>
      <c r="W95" s="2">
        <v>1.2901086956521739</v>
      </c>
      <c r="X95" s="2">
        <v>5.3870652173913047</v>
      </c>
      <c r="Y95" s="2">
        <v>0</v>
      </c>
      <c r="Z95" s="2">
        <v>9.7245527940478083E-2</v>
      </c>
      <c r="AA95" s="2">
        <v>1.0978260869565217</v>
      </c>
      <c r="AB95" s="2">
        <v>0</v>
      </c>
      <c r="AC95" s="2">
        <v>0</v>
      </c>
      <c r="AD95" s="2">
        <v>0</v>
      </c>
      <c r="AE95" s="2">
        <v>0</v>
      </c>
      <c r="AF95" s="2">
        <v>0</v>
      </c>
      <c r="AG95" s="2">
        <v>0</v>
      </c>
      <c r="AH95" t="s">
        <v>181</v>
      </c>
      <c r="AI95">
        <v>4</v>
      </c>
    </row>
    <row r="96" spans="1:35" x14ac:dyDescent="0.25">
      <c r="A96" t="s">
        <v>902</v>
      </c>
      <c r="B96" t="s">
        <v>373</v>
      </c>
      <c r="C96" t="s">
        <v>631</v>
      </c>
      <c r="D96" t="s">
        <v>827</v>
      </c>
      <c r="E96" s="2">
        <v>75.934782608695656</v>
      </c>
      <c r="F96" s="2">
        <v>5.7391304347826084</v>
      </c>
      <c r="G96" s="2">
        <v>2.2608695652173911</v>
      </c>
      <c r="H96" s="2">
        <v>0</v>
      </c>
      <c r="I96" s="2">
        <v>2.722826086956522</v>
      </c>
      <c r="J96" s="2">
        <v>0</v>
      </c>
      <c r="K96" s="2">
        <v>0</v>
      </c>
      <c r="L96" s="2">
        <v>0.85326086956521741</v>
      </c>
      <c r="M96" s="2">
        <v>0</v>
      </c>
      <c r="N96" s="2">
        <v>0</v>
      </c>
      <c r="O96" s="2">
        <v>0</v>
      </c>
      <c r="P96" s="2">
        <v>5.0461956521739131</v>
      </c>
      <c r="Q96" s="2">
        <v>0</v>
      </c>
      <c r="R96" s="2">
        <v>6.6454337245920411E-2</v>
      </c>
      <c r="S96" s="2">
        <v>0</v>
      </c>
      <c r="T96" s="2">
        <v>4.7798913043478262</v>
      </c>
      <c r="U96" s="2">
        <v>0</v>
      </c>
      <c r="V96" s="2">
        <v>6.2947323217864296E-2</v>
      </c>
      <c r="W96" s="2">
        <v>3.1385869565217392</v>
      </c>
      <c r="X96" s="2">
        <v>0</v>
      </c>
      <c r="Y96" s="2">
        <v>0</v>
      </c>
      <c r="Z96" s="2">
        <v>4.1332665330661322E-2</v>
      </c>
      <c r="AA96" s="2">
        <v>0</v>
      </c>
      <c r="AB96" s="2">
        <v>0</v>
      </c>
      <c r="AC96" s="2">
        <v>0</v>
      </c>
      <c r="AD96" s="2">
        <v>0</v>
      </c>
      <c r="AE96" s="2">
        <v>0</v>
      </c>
      <c r="AF96" s="2">
        <v>0</v>
      </c>
      <c r="AG96" s="2">
        <v>0</v>
      </c>
      <c r="AH96" t="s">
        <v>60</v>
      </c>
      <c r="AI96">
        <v>4</v>
      </c>
    </row>
    <row r="97" spans="1:35" x14ac:dyDescent="0.25">
      <c r="A97" t="s">
        <v>902</v>
      </c>
      <c r="B97" t="s">
        <v>581</v>
      </c>
      <c r="C97" t="s">
        <v>616</v>
      </c>
      <c r="D97" t="s">
        <v>811</v>
      </c>
      <c r="E97" s="2">
        <v>43.293478260869563</v>
      </c>
      <c r="F97" s="2">
        <v>3.1652173913043482</v>
      </c>
      <c r="G97" s="2">
        <v>0.14130434782608695</v>
      </c>
      <c r="H97" s="2">
        <v>8.6956521739130432E-2</v>
      </c>
      <c r="I97" s="2">
        <v>0.34782608695652173</v>
      </c>
      <c r="J97" s="2">
        <v>0</v>
      </c>
      <c r="K97" s="2">
        <v>0</v>
      </c>
      <c r="L97" s="2">
        <v>1.5374999999999999</v>
      </c>
      <c r="M97" s="2">
        <v>0</v>
      </c>
      <c r="N97" s="2">
        <v>5.3907608695652174</v>
      </c>
      <c r="O97" s="2">
        <v>0.12451669595782075</v>
      </c>
      <c r="P97" s="2">
        <v>4.4074999999999998</v>
      </c>
      <c r="Q97" s="2">
        <v>1.0880434782608699</v>
      </c>
      <c r="R97" s="2">
        <v>0.12693698217424054</v>
      </c>
      <c r="S97" s="2">
        <v>5.3544565217391282</v>
      </c>
      <c r="T97" s="2">
        <v>3.8725000000000005</v>
      </c>
      <c r="U97" s="2">
        <v>0</v>
      </c>
      <c r="V97" s="2">
        <v>0.21312578458448406</v>
      </c>
      <c r="W97" s="2">
        <v>6.3735869565217396</v>
      </c>
      <c r="X97" s="2">
        <v>6.132282608695653</v>
      </c>
      <c r="Y97" s="2">
        <v>0</v>
      </c>
      <c r="Z97" s="2">
        <v>0.28886266633191066</v>
      </c>
      <c r="AA97" s="2">
        <v>0</v>
      </c>
      <c r="AB97" s="2">
        <v>0</v>
      </c>
      <c r="AC97" s="2">
        <v>0</v>
      </c>
      <c r="AD97" s="2">
        <v>0</v>
      </c>
      <c r="AE97" s="2">
        <v>0</v>
      </c>
      <c r="AF97" s="2">
        <v>0</v>
      </c>
      <c r="AG97" s="2">
        <v>0</v>
      </c>
      <c r="AH97" t="s">
        <v>274</v>
      </c>
      <c r="AI97">
        <v>4</v>
      </c>
    </row>
    <row r="98" spans="1:35" x14ac:dyDescent="0.25">
      <c r="A98" t="s">
        <v>902</v>
      </c>
      <c r="B98" t="s">
        <v>465</v>
      </c>
      <c r="C98" t="s">
        <v>683</v>
      </c>
      <c r="D98" t="s">
        <v>779</v>
      </c>
      <c r="E98" s="2">
        <v>127.91304347826087</v>
      </c>
      <c r="F98" s="2">
        <v>5.1304347826086953</v>
      </c>
      <c r="G98" s="2">
        <v>0.125</v>
      </c>
      <c r="H98" s="2">
        <v>0</v>
      </c>
      <c r="I98" s="2">
        <v>5.6521739130434785</v>
      </c>
      <c r="J98" s="2">
        <v>0</v>
      </c>
      <c r="K98" s="2">
        <v>0.83152173913043481</v>
      </c>
      <c r="L98" s="2">
        <v>16.76195652173913</v>
      </c>
      <c r="M98" s="2">
        <v>5.4782608695652177</v>
      </c>
      <c r="N98" s="2">
        <v>5.2249999999999996</v>
      </c>
      <c r="O98" s="2">
        <v>8.3676070700203928E-2</v>
      </c>
      <c r="P98" s="2">
        <v>4.8695652173913047</v>
      </c>
      <c r="Q98" s="2">
        <v>4.3391304347826107</v>
      </c>
      <c r="R98" s="2">
        <v>7.1991842284160446E-2</v>
      </c>
      <c r="S98" s="2">
        <v>10.152173913043478</v>
      </c>
      <c r="T98" s="2">
        <v>23.966304347826089</v>
      </c>
      <c r="U98" s="2">
        <v>0</v>
      </c>
      <c r="V98" s="2">
        <v>0.26673181509177429</v>
      </c>
      <c r="W98" s="2">
        <v>9.9500000000000028</v>
      </c>
      <c r="X98" s="2">
        <v>21.315217391304341</v>
      </c>
      <c r="Y98" s="2">
        <v>0</v>
      </c>
      <c r="Z98" s="2">
        <v>0.24442556084296393</v>
      </c>
      <c r="AA98" s="2">
        <v>0</v>
      </c>
      <c r="AB98" s="2">
        <v>0</v>
      </c>
      <c r="AC98" s="2">
        <v>0</v>
      </c>
      <c r="AD98" s="2">
        <v>60.579347826086959</v>
      </c>
      <c r="AE98" s="2">
        <v>17.958695652173912</v>
      </c>
      <c r="AF98" s="2">
        <v>0</v>
      </c>
      <c r="AG98" s="2">
        <v>1.75</v>
      </c>
      <c r="AH98" t="s">
        <v>153</v>
      </c>
      <c r="AI98">
        <v>4</v>
      </c>
    </row>
    <row r="99" spans="1:35" x14ac:dyDescent="0.25">
      <c r="A99" t="s">
        <v>902</v>
      </c>
      <c r="B99" t="s">
        <v>424</v>
      </c>
      <c r="C99" t="s">
        <v>624</v>
      </c>
      <c r="D99" t="s">
        <v>827</v>
      </c>
      <c r="E99" s="2">
        <v>83.478260869565219</v>
      </c>
      <c r="F99" s="2">
        <v>5.3804347826086953</v>
      </c>
      <c r="G99" s="2">
        <v>0</v>
      </c>
      <c r="H99" s="2">
        <v>0</v>
      </c>
      <c r="I99" s="2">
        <v>8.201956521739131</v>
      </c>
      <c r="J99" s="2">
        <v>0</v>
      </c>
      <c r="K99" s="2">
        <v>0</v>
      </c>
      <c r="L99" s="2">
        <v>6.2364130434782608</v>
      </c>
      <c r="M99" s="2">
        <v>5.0241304347826095</v>
      </c>
      <c r="N99" s="2">
        <v>0</v>
      </c>
      <c r="O99" s="2">
        <v>6.0184895833333342E-2</v>
      </c>
      <c r="P99" s="2">
        <v>2.8598913043478262</v>
      </c>
      <c r="Q99" s="2">
        <v>9.7798913043478262</v>
      </c>
      <c r="R99" s="2">
        <v>0.1514140625</v>
      </c>
      <c r="S99" s="2">
        <v>1.0543478260869565</v>
      </c>
      <c r="T99" s="2">
        <v>15.429347826086957</v>
      </c>
      <c r="U99" s="2">
        <v>4.8913043478260872E-2</v>
      </c>
      <c r="V99" s="2">
        <v>0.19804687500000001</v>
      </c>
      <c r="W99" s="2">
        <v>6.7717391304347823</v>
      </c>
      <c r="X99" s="2">
        <v>9.2282608695652169</v>
      </c>
      <c r="Y99" s="2">
        <v>0.10597826086956522</v>
      </c>
      <c r="Z99" s="2">
        <v>0.19293619791666666</v>
      </c>
      <c r="AA99" s="2">
        <v>0</v>
      </c>
      <c r="AB99" s="2">
        <v>0</v>
      </c>
      <c r="AC99" s="2">
        <v>0</v>
      </c>
      <c r="AD99" s="2">
        <v>0</v>
      </c>
      <c r="AE99" s="2">
        <v>3.8614130434782608</v>
      </c>
      <c r="AF99" s="2">
        <v>0</v>
      </c>
      <c r="AG99" s="2">
        <v>0</v>
      </c>
      <c r="AH99" t="s">
        <v>112</v>
      </c>
      <c r="AI99">
        <v>4</v>
      </c>
    </row>
    <row r="100" spans="1:35" x14ac:dyDescent="0.25">
      <c r="A100" t="s">
        <v>902</v>
      </c>
      <c r="B100" t="s">
        <v>410</v>
      </c>
      <c r="C100" t="s">
        <v>719</v>
      </c>
      <c r="D100" t="s">
        <v>813</v>
      </c>
      <c r="E100" s="2">
        <v>84.771739130434781</v>
      </c>
      <c r="F100" s="2">
        <v>5.7391304347826084</v>
      </c>
      <c r="G100" s="2">
        <v>0.96195652173913049</v>
      </c>
      <c r="H100" s="2">
        <v>0.46739130434782611</v>
      </c>
      <c r="I100" s="2">
        <v>2.1413043478260869</v>
      </c>
      <c r="J100" s="2">
        <v>0</v>
      </c>
      <c r="K100" s="2">
        <v>0</v>
      </c>
      <c r="L100" s="2">
        <v>4.9197826086956518</v>
      </c>
      <c r="M100" s="2">
        <v>0.77717391304347827</v>
      </c>
      <c r="N100" s="2">
        <v>4.9239130434782608</v>
      </c>
      <c r="O100" s="2">
        <v>6.7252211822028465E-2</v>
      </c>
      <c r="P100" s="2">
        <v>4.3641304347826084</v>
      </c>
      <c r="Q100" s="2">
        <v>5.2119565217391308</v>
      </c>
      <c r="R100" s="2">
        <v>0.11296320041030901</v>
      </c>
      <c r="S100" s="2">
        <v>5.1551086956521717</v>
      </c>
      <c r="T100" s="2">
        <v>5.8701086956521733</v>
      </c>
      <c r="U100" s="2">
        <v>0</v>
      </c>
      <c r="V100" s="2">
        <v>0.13005769970509037</v>
      </c>
      <c r="W100" s="2">
        <v>4.0953260869565211</v>
      </c>
      <c r="X100" s="2">
        <v>8.771521739130435</v>
      </c>
      <c r="Y100" s="2">
        <v>0</v>
      </c>
      <c r="Z100" s="2">
        <v>0.15178227977945891</v>
      </c>
      <c r="AA100" s="2">
        <v>0</v>
      </c>
      <c r="AB100" s="2">
        <v>0</v>
      </c>
      <c r="AC100" s="2">
        <v>0</v>
      </c>
      <c r="AD100" s="2">
        <v>0</v>
      </c>
      <c r="AE100" s="2">
        <v>42.17510869565217</v>
      </c>
      <c r="AF100" s="2">
        <v>0</v>
      </c>
      <c r="AG100" s="2">
        <v>0</v>
      </c>
      <c r="AH100" t="s">
        <v>98</v>
      </c>
      <c r="AI100">
        <v>4</v>
      </c>
    </row>
    <row r="101" spans="1:35" x14ac:dyDescent="0.25">
      <c r="A101" t="s">
        <v>902</v>
      </c>
      <c r="B101" t="s">
        <v>542</v>
      </c>
      <c r="C101" t="s">
        <v>756</v>
      </c>
      <c r="D101" t="s">
        <v>804</v>
      </c>
      <c r="E101" s="2">
        <v>32.934782608695649</v>
      </c>
      <c r="F101" s="2">
        <v>4.9565217391304346</v>
      </c>
      <c r="G101" s="2">
        <v>1.0380434782608696</v>
      </c>
      <c r="H101" s="2">
        <v>0.15163043478260868</v>
      </c>
      <c r="I101" s="2">
        <v>0.46195652173913043</v>
      </c>
      <c r="J101" s="2">
        <v>0</v>
      </c>
      <c r="K101" s="2">
        <v>0</v>
      </c>
      <c r="L101" s="2">
        <v>2.7572826086956526</v>
      </c>
      <c r="M101" s="2">
        <v>0</v>
      </c>
      <c r="N101" s="2">
        <v>0</v>
      </c>
      <c r="O101" s="2">
        <v>0</v>
      </c>
      <c r="P101" s="2">
        <v>4.7318478260869572</v>
      </c>
      <c r="Q101" s="2">
        <v>0</v>
      </c>
      <c r="R101" s="2">
        <v>0.14367326732673272</v>
      </c>
      <c r="S101" s="2">
        <v>0.9361956521739131</v>
      </c>
      <c r="T101" s="2">
        <v>2.817826086956523</v>
      </c>
      <c r="U101" s="2">
        <v>0</v>
      </c>
      <c r="V101" s="2">
        <v>0.11398349834983504</v>
      </c>
      <c r="W101" s="2">
        <v>1.0068478260869564</v>
      </c>
      <c r="X101" s="2">
        <v>6.6121739130434776</v>
      </c>
      <c r="Y101" s="2">
        <v>0</v>
      </c>
      <c r="Z101" s="2">
        <v>0.23133663366336635</v>
      </c>
      <c r="AA101" s="2">
        <v>0</v>
      </c>
      <c r="AB101" s="2">
        <v>0</v>
      </c>
      <c r="AC101" s="2">
        <v>0</v>
      </c>
      <c r="AD101" s="2">
        <v>0</v>
      </c>
      <c r="AE101" s="2">
        <v>0</v>
      </c>
      <c r="AF101" s="2">
        <v>0</v>
      </c>
      <c r="AG101" s="2">
        <v>0</v>
      </c>
      <c r="AH101" t="s">
        <v>232</v>
      </c>
      <c r="AI101">
        <v>4</v>
      </c>
    </row>
    <row r="102" spans="1:35" x14ac:dyDescent="0.25">
      <c r="A102" t="s">
        <v>902</v>
      </c>
      <c r="B102" t="s">
        <v>600</v>
      </c>
      <c r="C102" t="s">
        <v>642</v>
      </c>
      <c r="D102" t="s">
        <v>809</v>
      </c>
      <c r="E102" s="2">
        <v>43.402173913043477</v>
      </c>
      <c r="F102" s="2">
        <v>3.3777173913043477</v>
      </c>
      <c r="G102" s="2">
        <v>0</v>
      </c>
      <c r="H102" s="2">
        <v>0</v>
      </c>
      <c r="I102" s="2">
        <v>0</v>
      </c>
      <c r="J102" s="2">
        <v>0</v>
      </c>
      <c r="K102" s="2">
        <v>0</v>
      </c>
      <c r="L102" s="2">
        <v>0</v>
      </c>
      <c r="M102" s="2">
        <v>0</v>
      </c>
      <c r="N102" s="2">
        <v>4.8451086956521738</v>
      </c>
      <c r="O102" s="2">
        <v>0.1116328575006261</v>
      </c>
      <c r="P102" s="2">
        <v>4.5326086956521738</v>
      </c>
      <c r="Q102" s="2">
        <v>0</v>
      </c>
      <c r="R102" s="2">
        <v>0.10443275732531931</v>
      </c>
      <c r="S102" s="2">
        <v>0</v>
      </c>
      <c r="T102" s="2">
        <v>0</v>
      </c>
      <c r="U102" s="2">
        <v>0</v>
      </c>
      <c r="V102" s="2">
        <v>0</v>
      </c>
      <c r="W102" s="2">
        <v>0</v>
      </c>
      <c r="X102" s="2">
        <v>0</v>
      </c>
      <c r="Y102" s="2">
        <v>0</v>
      </c>
      <c r="Z102" s="2">
        <v>0</v>
      </c>
      <c r="AA102" s="2">
        <v>0</v>
      </c>
      <c r="AB102" s="2">
        <v>0</v>
      </c>
      <c r="AC102" s="2">
        <v>0</v>
      </c>
      <c r="AD102" s="2">
        <v>0</v>
      </c>
      <c r="AE102" s="2">
        <v>0</v>
      </c>
      <c r="AF102" s="2">
        <v>0</v>
      </c>
      <c r="AG102" s="2">
        <v>0</v>
      </c>
      <c r="AH102" t="s">
        <v>293</v>
      </c>
      <c r="AI102">
        <v>4</v>
      </c>
    </row>
    <row r="103" spans="1:35" x14ac:dyDescent="0.25">
      <c r="A103" t="s">
        <v>902</v>
      </c>
      <c r="B103" t="s">
        <v>483</v>
      </c>
      <c r="C103" t="s">
        <v>642</v>
      </c>
      <c r="D103" t="s">
        <v>809</v>
      </c>
      <c r="E103" s="2">
        <v>38.641304347826086</v>
      </c>
      <c r="F103" s="2">
        <v>3.1576086956521738</v>
      </c>
      <c r="G103" s="2">
        <v>0</v>
      </c>
      <c r="H103" s="2">
        <v>1.8369565217391304</v>
      </c>
      <c r="I103" s="2">
        <v>0.80000000000000027</v>
      </c>
      <c r="J103" s="2">
        <v>0</v>
      </c>
      <c r="K103" s="2">
        <v>0</v>
      </c>
      <c r="L103" s="2">
        <v>0</v>
      </c>
      <c r="M103" s="2">
        <v>4.8152173913043477</v>
      </c>
      <c r="N103" s="2">
        <v>0</v>
      </c>
      <c r="O103" s="2">
        <v>0.12461322081575246</v>
      </c>
      <c r="P103" s="2">
        <v>5.4891304347826084</v>
      </c>
      <c r="Q103" s="2">
        <v>4.6141304347826084</v>
      </c>
      <c r="R103" s="2">
        <v>0.26146272855133612</v>
      </c>
      <c r="S103" s="2">
        <v>0</v>
      </c>
      <c r="T103" s="2">
        <v>0</v>
      </c>
      <c r="U103" s="2">
        <v>0</v>
      </c>
      <c r="V103" s="2">
        <v>0</v>
      </c>
      <c r="W103" s="2">
        <v>0</v>
      </c>
      <c r="X103" s="2">
        <v>0</v>
      </c>
      <c r="Y103" s="2">
        <v>0</v>
      </c>
      <c r="Z103" s="2">
        <v>0</v>
      </c>
      <c r="AA103" s="2">
        <v>0</v>
      </c>
      <c r="AB103" s="2">
        <v>0</v>
      </c>
      <c r="AC103" s="2">
        <v>0</v>
      </c>
      <c r="AD103" s="2">
        <v>0</v>
      </c>
      <c r="AE103" s="2">
        <v>0</v>
      </c>
      <c r="AF103" s="2">
        <v>0</v>
      </c>
      <c r="AG103" s="2">
        <v>0</v>
      </c>
      <c r="AH103" t="s">
        <v>171</v>
      </c>
      <c r="AI103">
        <v>4</v>
      </c>
    </row>
    <row r="104" spans="1:35" x14ac:dyDescent="0.25">
      <c r="A104" t="s">
        <v>902</v>
      </c>
      <c r="B104" t="s">
        <v>609</v>
      </c>
      <c r="C104" t="s">
        <v>642</v>
      </c>
      <c r="D104" t="s">
        <v>809</v>
      </c>
      <c r="E104" s="2">
        <v>28.152173913043477</v>
      </c>
      <c r="F104" s="2">
        <v>2.5217391304347827</v>
      </c>
      <c r="G104" s="2">
        <v>0.35326086956521741</v>
      </c>
      <c r="H104" s="2">
        <v>0.10054347826086957</v>
      </c>
      <c r="I104" s="2">
        <v>0.13043478260869565</v>
      </c>
      <c r="J104" s="2">
        <v>0</v>
      </c>
      <c r="K104" s="2">
        <v>0</v>
      </c>
      <c r="L104" s="2">
        <v>0</v>
      </c>
      <c r="M104" s="2">
        <v>0</v>
      </c>
      <c r="N104" s="2">
        <v>1.8369565217391304</v>
      </c>
      <c r="O104" s="2">
        <v>6.5250965250965257E-2</v>
      </c>
      <c r="P104" s="2">
        <v>5.4048913043478262</v>
      </c>
      <c r="Q104" s="2">
        <v>0</v>
      </c>
      <c r="R104" s="2">
        <v>0.19198841698841701</v>
      </c>
      <c r="S104" s="2">
        <v>0.57880434782608692</v>
      </c>
      <c r="T104" s="2">
        <v>1.2798913043478262</v>
      </c>
      <c r="U104" s="2">
        <v>0</v>
      </c>
      <c r="V104" s="2">
        <v>6.6023166023166033E-2</v>
      </c>
      <c r="W104" s="2">
        <v>0</v>
      </c>
      <c r="X104" s="2">
        <v>1.4592391304347827</v>
      </c>
      <c r="Y104" s="2">
        <v>0</v>
      </c>
      <c r="Z104" s="2">
        <v>5.1833976833976843E-2</v>
      </c>
      <c r="AA104" s="2">
        <v>0</v>
      </c>
      <c r="AB104" s="2">
        <v>0</v>
      </c>
      <c r="AC104" s="2">
        <v>0</v>
      </c>
      <c r="AD104" s="2">
        <v>0</v>
      </c>
      <c r="AE104" s="2">
        <v>0</v>
      </c>
      <c r="AF104" s="2">
        <v>0</v>
      </c>
      <c r="AG104" s="2">
        <v>0</v>
      </c>
      <c r="AH104" t="s">
        <v>302</v>
      </c>
      <c r="AI104">
        <v>4</v>
      </c>
    </row>
    <row r="105" spans="1:35" x14ac:dyDescent="0.25">
      <c r="A105" t="s">
        <v>902</v>
      </c>
      <c r="B105" t="s">
        <v>419</v>
      </c>
      <c r="C105" t="s">
        <v>696</v>
      </c>
      <c r="D105" t="s">
        <v>848</v>
      </c>
      <c r="E105" s="2">
        <v>47.043478260869563</v>
      </c>
      <c r="F105" s="2">
        <v>5.5815217391304346</v>
      </c>
      <c r="G105" s="2">
        <v>0.20652173913043478</v>
      </c>
      <c r="H105" s="2">
        <v>0.30706521739130432</v>
      </c>
      <c r="I105" s="2">
        <v>0.48369565217391303</v>
      </c>
      <c r="J105" s="2">
        <v>0</v>
      </c>
      <c r="K105" s="2">
        <v>0.27445652173913043</v>
      </c>
      <c r="L105" s="2">
        <v>0.51902173913043481</v>
      </c>
      <c r="M105" s="2">
        <v>5.2201086956521738</v>
      </c>
      <c r="N105" s="2">
        <v>0</v>
      </c>
      <c r="O105" s="2">
        <v>0.11096349353049909</v>
      </c>
      <c r="P105" s="2">
        <v>5.0081521739130439</v>
      </c>
      <c r="Q105" s="2">
        <v>0</v>
      </c>
      <c r="R105" s="2">
        <v>0.10645794824399261</v>
      </c>
      <c r="S105" s="2">
        <v>0.16304347826086957</v>
      </c>
      <c r="T105" s="2">
        <v>0.68478260869565222</v>
      </c>
      <c r="U105" s="2">
        <v>0</v>
      </c>
      <c r="V105" s="2">
        <v>1.8022181146025877E-2</v>
      </c>
      <c r="W105" s="2">
        <v>0.67119565217391308</v>
      </c>
      <c r="X105" s="2">
        <v>9.5380434782608692</v>
      </c>
      <c r="Y105" s="2">
        <v>0</v>
      </c>
      <c r="Z105" s="2">
        <v>0.21701709796672827</v>
      </c>
      <c r="AA105" s="2">
        <v>0.65217391304347827</v>
      </c>
      <c r="AB105" s="2">
        <v>0</v>
      </c>
      <c r="AC105" s="2">
        <v>0</v>
      </c>
      <c r="AD105" s="2">
        <v>0</v>
      </c>
      <c r="AE105" s="2">
        <v>0</v>
      </c>
      <c r="AF105" s="2">
        <v>0</v>
      </c>
      <c r="AG105" s="2">
        <v>0</v>
      </c>
      <c r="AH105" t="s">
        <v>107</v>
      </c>
      <c r="AI105">
        <v>4</v>
      </c>
    </row>
    <row r="106" spans="1:35" x14ac:dyDescent="0.25">
      <c r="A106" t="s">
        <v>902</v>
      </c>
      <c r="B106" t="s">
        <v>335</v>
      </c>
      <c r="C106" t="s">
        <v>699</v>
      </c>
      <c r="D106" t="s">
        <v>801</v>
      </c>
      <c r="E106" s="2">
        <v>334.98913043478262</v>
      </c>
      <c r="F106" s="2">
        <v>21.391304347826086</v>
      </c>
      <c r="G106" s="2">
        <v>9.7826086956521743E-2</v>
      </c>
      <c r="H106" s="2">
        <v>0</v>
      </c>
      <c r="I106" s="2">
        <v>22.774456521739129</v>
      </c>
      <c r="J106" s="2">
        <v>0</v>
      </c>
      <c r="K106" s="2">
        <v>5.7391304347826084</v>
      </c>
      <c r="L106" s="2">
        <v>18.222826086956523</v>
      </c>
      <c r="M106" s="2">
        <v>54.459239130434781</v>
      </c>
      <c r="N106" s="2">
        <v>15.934782608695652</v>
      </c>
      <c r="O106" s="2">
        <v>0.21013822641876764</v>
      </c>
      <c r="P106" s="2">
        <v>4.7934782608695654</v>
      </c>
      <c r="Q106" s="2">
        <v>49.404891304347828</v>
      </c>
      <c r="R106" s="2">
        <v>0.16179142736623511</v>
      </c>
      <c r="S106" s="2">
        <v>21.331521739130434</v>
      </c>
      <c r="T106" s="2">
        <v>28.980978260869566</v>
      </c>
      <c r="U106" s="2">
        <v>31.690217391304348</v>
      </c>
      <c r="V106" s="2">
        <v>0.24479217365910638</v>
      </c>
      <c r="W106" s="2">
        <v>17.818804347826084</v>
      </c>
      <c r="X106" s="2">
        <v>32.453804347826086</v>
      </c>
      <c r="Y106" s="2">
        <v>0</v>
      </c>
      <c r="Z106" s="2">
        <v>0.15007235796099805</v>
      </c>
      <c r="AA106" s="2">
        <v>0</v>
      </c>
      <c r="AB106" s="2">
        <v>0</v>
      </c>
      <c r="AC106" s="2">
        <v>0</v>
      </c>
      <c r="AD106" s="2">
        <v>0</v>
      </c>
      <c r="AE106" s="2">
        <v>74.976956521739126</v>
      </c>
      <c r="AF106" s="2">
        <v>4.9972826086956523</v>
      </c>
      <c r="AG106" s="2">
        <v>3.2608695652173912E-2</v>
      </c>
      <c r="AH106" t="s">
        <v>22</v>
      </c>
      <c r="AI106">
        <v>4</v>
      </c>
    </row>
    <row r="107" spans="1:35" x14ac:dyDescent="0.25">
      <c r="A107" t="s">
        <v>902</v>
      </c>
      <c r="B107" t="s">
        <v>551</v>
      </c>
      <c r="C107" t="s">
        <v>673</v>
      </c>
      <c r="D107" t="s">
        <v>832</v>
      </c>
      <c r="E107" s="2">
        <v>74.456521739130437</v>
      </c>
      <c r="F107" s="2">
        <v>5.9130434782608692</v>
      </c>
      <c r="G107" s="2">
        <v>0</v>
      </c>
      <c r="H107" s="2">
        <v>0</v>
      </c>
      <c r="I107" s="2">
        <v>5.1168478260869561</v>
      </c>
      <c r="J107" s="2">
        <v>0</v>
      </c>
      <c r="K107" s="2">
        <v>0</v>
      </c>
      <c r="L107" s="2">
        <v>4.8838043478260884</v>
      </c>
      <c r="M107" s="2">
        <v>5.6875</v>
      </c>
      <c r="N107" s="2">
        <v>0</v>
      </c>
      <c r="O107" s="2">
        <v>7.6386861313868612E-2</v>
      </c>
      <c r="P107" s="2">
        <v>4.0407608695652177</v>
      </c>
      <c r="Q107" s="2">
        <v>3.6413043478260869</v>
      </c>
      <c r="R107" s="2">
        <v>0.10317518248175182</v>
      </c>
      <c r="S107" s="2">
        <v>4.8408695652173908</v>
      </c>
      <c r="T107" s="2">
        <v>10.941521739130437</v>
      </c>
      <c r="U107" s="2">
        <v>0</v>
      </c>
      <c r="V107" s="2">
        <v>0.21196788321167884</v>
      </c>
      <c r="W107" s="2">
        <v>9.7842391304347824</v>
      </c>
      <c r="X107" s="2">
        <v>10.548913043478262</v>
      </c>
      <c r="Y107" s="2">
        <v>0</v>
      </c>
      <c r="Z107" s="2">
        <v>0.27308759124087589</v>
      </c>
      <c r="AA107" s="2">
        <v>0</v>
      </c>
      <c r="AB107" s="2">
        <v>0</v>
      </c>
      <c r="AC107" s="2">
        <v>0</v>
      </c>
      <c r="AD107" s="2">
        <v>0</v>
      </c>
      <c r="AE107" s="2">
        <v>0</v>
      </c>
      <c r="AF107" s="2">
        <v>0</v>
      </c>
      <c r="AG107" s="2">
        <v>0</v>
      </c>
      <c r="AH107" t="s">
        <v>242</v>
      </c>
      <c r="AI107">
        <v>4</v>
      </c>
    </row>
    <row r="108" spans="1:35" x14ac:dyDescent="0.25">
      <c r="A108" t="s">
        <v>902</v>
      </c>
      <c r="B108" t="s">
        <v>399</v>
      </c>
      <c r="C108" t="s">
        <v>625</v>
      </c>
      <c r="D108" t="s">
        <v>786</v>
      </c>
      <c r="E108" s="2">
        <v>68.521739130434781</v>
      </c>
      <c r="F108" s="2">
        <v>10.348913043478261</v>
      </c>
      <c r="G108" s="2">
        <v>0.28260869565217389</v>
      </c>
      <c r="H108" s="2">
        <v>0</v>
      </c>
      <c r="I108" s="2">
        <v>4.7826086956521738</v>
      </c>
      <c r="J108" s="2">
        <v>0</v>
      </c>
      <c r="K108" s="2">
        <v>0</v>
      </c>
      <c r="L108" s="2">
        <v>5.1304347826086953</v>
      </c>
      <c r="M108" s="2">
        <v>10.127717391304346</v>
      </c>
      <c r="N108" s="2">
        <v>0</v>
      </c>
      <c r="O108" s="2">
        <v>0.14780298223350252</v>
      </c>
      <c r="P108" s="2">
        <v>9.5851086956521723</v>
      </c>
      <c r="Q108" s="2">
        <v>0</v>
      </c>
      <c r="R108" s="2">
        <v>0.13988420050761419</v>
      </c>
      <c r="S108" s="2">
        <v>0</v>
      </c>
      <c r="T108" s="2">
        <v>8.1840217391304364</v>
      </c>
      <c r="U108" s="2">
        <v>0</v>
      </c>
      <c r="V108" s="2">
        <v>0.11943686548223353</v>
      </c>
      <c r="W108" s="2">
        <v>10.173260869565221</v>
      </c>
      <c r="X108" s="2">
        <v>3.0341304347826092</v>
      </c>
      <c r="Y108" s="2">
        <v>0</v>
      </c>
      <c r="Z108" s="2">
        <v>0.19274746192893408</v>
      </c>
      <c r="AA108" s="2">
        <v>0</v>
      </c>
      <c r="AB108" s="2">
        <v>0</v>
      </c>
      <c r="AC108" s="2">
        <v>0</v>
      </c>
      <c r="AD108" s="2">
        <v>0</v>
      </c>
      <c r="AE108" s="2">
        <v>0</v>
      </c>
      <c r="AF108" s="2">
        <v>0</v>
      </c>
      <c r="AG108" s="2">
        <v>0</v>
      </c>
      <c r="AH108" t="s">
        <v>86</v>
      </c>
      <c r="AI108">
        <v>4</v>
      </c>
    </row>
    <row r="109" spans="1:35" x14ac:dyDescent="0.25">
      <c r="A109" t="s">
        <v>902</v>
      </c>
      <c r="B109" t="s">
        <v>392</v>
      </c>
      <c r="C109" t="s">
        <v>661</v>
      </c>
      <c r="D109" t="s">
        <v>843</v>
      </c>
      <c r="E109" s="2">
        <v>130.07608695652175</v>
      </c>
      <c r="F109" s="2">
        <v>80.455652173913037</v>
      </c>
      <c r="G109" s="2">
        <v>0.4891304347826087</v>
      </c>
      <c r="H109" s="2">
        <v>0.78923913043478255</v>
      </c>
      <c r="I109" s="2">
        <v>2.9076086956521738</v>
      </c>
      <c r="J109" s="2">
        <v>0</v>
      </c>
      <c r="K109" s="2">
        <v>0</v>
      </c>
      <c r="L109" s="2">
        <v>13.98847826086957</v>
      </c>
      <c r="M109" s="2">
        <v>4.5717391304347803</v>
      </c>
      <c r="N109" s="2">
        <v>5.4172826086956523</v>
      </c>
      <c r="O109" s="2">
        <v>7.6793682627224844E-2</v>
      </c>
      <c r="P109" s="2">
        <v>4.7764130434782599</v>
      </c>
      <c r="Q109" s="2">
        <v>4.7281521739130428</v>
      </c>
      <c r="R109" s="2">
        <v>7.3069273836383369E-2</v>
      </c>
      <c r="S109" s="2">
        <v>12.137826086956517</v>
      </c>
      <c r="T109" s="2">
        <v>8.9835869565217354</v>
      </c>
      <c r="U109" s="2">
        <v>0</v>
      </c>
      <c r="V109" s="2">
        <v>0.16237737110386891</v>
      </c>
      <c r="W109" s="2">
        <v>13.799782608695649</v>
      </c>
      <c r="X109" s="2">
        <v>19.673913043478262</v>
      </c>
      <c r="Y109" s="2">
        <v>4.3357608695652177</v>
      </c>
      <c r="Z109" s="2">
        <v>0.2906718475808473</v>
      </c>
      <c r="AA109" s="2">
        <v>0</v>
      </c>
      <c r="AB109" s="2">
        <v>0</v>
      </c>
      <c r="AC109" s="2">
        <v>0</v>
      </c>
      <c r="AD109" s="2">
        <v>0</v>
      </c>
      <c r="AE109" s="2">
        <v>0</v>
      </c>
      <c r="AF109" s="2">
        <v>0</v>
      </c>
      <c r="AG109" s="2">
        <v>0</v>
      </c>
      <c r="AH109" t="s">
        <v>79</v>
      </c>
      <c r="AI109">
        <v>4</v>
      </c>
    </row>
    <row r="110" spans="1:35" x14ac:dyDescent="0.25">
      <c r="A110" t="s">
        <v>902</v>
      </c>
      <c r="B110" t="s">
        <v>553</v>
      </c>
      <c r="C110" t="s">
        <v>713</v>
      </c>
      <c r="D110" t="s">
        <v>822</v>
      </c>
      <c r="E110" s="2">
        <v>58.173913043478258</v>
      </c>
      <c r="F110" s="2">
        <v>5.5652173913043477</v>
      </c>
      <c r="G110" s="2">
        <v>0.64945652173913049</v>
      </c>
      <c r="H110" s="2">
        <v>0.30282608695652175</v>
      </c>
      <c r="I110" s="2">
        <v>1.0054347826086956</v>
      </c>
      <c r="J110" s="2">
        <v>0</v>
      </c>
      <c r="K110" s="2">
        <v>0</v>
      </c>
      <c r="L110" s="2">
        <v>0.52934782608695652</v>
      </c>
      <c r="M110" s="2">
        <v>5.2584782608695635</v>
      </c>
      <c r="N110" s="2">
        <v>0</v>
      </c>
      <c r="O110" s="2">
        <v>9.0392376681614331E-2</v>
      </c>
      <c r="P110" s="2">
        <v>4.8346739130434777</v>
      </c>
      <c r="Q110" s="2">
        <v>0</v>
      </c>
      <c r="R110" s="2">
        <v>8.3107249626307916E-2</v>
      </c>
      <c r="S110" s="2">
        <v>3.434891304347826</v>
      </c>
      <c r="T110" s="2">
        <v>3.8503260869565223</v>
      </c>
      <c r="U110" s="2">
        <v>0</v>
      </c>
      <c r="V110" s="2">
        <v>0.12523168908819135</v>
      </c>
      <c r="W110" s="2">
        <v>4.2089130434782627</v>
      </c>
      <c r="X110" s="2">
        <v>5.8452173913043479</v>
      </c>
      <c r="Y110" s="2">
        <v>0</v>
      </c>
      <c r="Z110" s="2">
        <v>0.17282884902840065</v>
      </c>
      <c r="AA110" s="2">
        <v>0</v>
      </c>
      <c r="AB110" s="2">
        <v>0</v>
      </c>
      <c r="AC110" s="2">
        <v>0</v>
      </c>
      <c r="AD110" s="2">
        <v>0</v>
      </c>
      <c r="AE110" s="2">
        <v>0</v>
      </c>
      <c r="AF110" s="2">
        <v>0</v>
      </c>
      <c r="AG110" s="2">
        <v>0</v>
      </c>
      <c r="AH110" t="s">
        <v>245</v>
      </c>
      <c r="AI110">
        <v>4</v>
      </c>
    </row>
    <row r="111" spans="1:35" x14ac:dyDescent="0.25">
      <c r="A111" t="s">
        <v>902</v>
      </c>
      <c r="B111" t="s">
        <v>610</v>
      </c>
      <c r="C111" t="s">
        <v>659</v>
      </c>
      <c r="D111" t="s">
        <v>823</v>
      </c>
      <c r="E111" s="2">
        <v>27.510869565217391</v>
      </c>
      <c r="F111" s="2">
        <v>2.6086956521739131</v>
      </c>
      <c r="G111" s="2">
        <v>0</v>
      </c>
      <c r="H111" s="2">
        <v>0</v>
      </c>
      <c r="I111" s="2">
        <v>0</v>
      </c>
      <c r="J111" s="2">
        <v>0</v>
      </c>
      <c r="K111" s="2">
        <v>0</v>
      </c>
      <c r="L111" s="2">
        <v>0</v>
      </c>
      <c r="M111" s="2">
        <v>0</v>
      </c>
      <c r="N111" s="2">
        <v>0</v>
      </c>
      <c r="O111" s="2">
        <v>0</v>
      </c>
      <c r="P111" s="2">
        <v>5.1221739130434774</v>
      </c>
      <c r="Q111" s="2">
        <v>0</v>
      </c>
      <c r="R111" s="2">
        <v>0.18618727775582772</v>
      </c>
      <c r="S111" s="2">
        <v>0</v>
      </c>
      <c r="T111" s="2">
        <v>0</v>
      </c>
      <c r="U111" s="2">
        <v>0</v>
      </c>
      <c r="V111" s="2">
        <v>0</v>
      </c>
      <c r="W111" s="2">
        <v>0</v>
      </c>
      <c r="X111" s="2">
        <v>0</v>
      </c>
      <c r="Y111" s="2">
        <v>0</v>
      </c>
      <c r="Z111" s="2">
        <v>0</v>
      </c>
      <c r="AA111" s="2">
        <v>0</v>
      </c>
      <c r="AB111" s="2">
        <v>0</v>
      </c>
      <c r="AC111" s="2">
        <v>0</v>
      </c>
      <c r="AD111" s="2">
        <v>0</v>
      </c>
      <c r="AE111" s="2">
        <v>0</v>
      </c>
      <c r="AF111" s="2">
        <v>0</v>
      </c>
      <c r="AG111" s="2">
        <v>0</v>
      </c>
      <c r="AH111" t="s">
        <v>303</v>
      </c>
      <c r="AI111">
        <v>4</v>
      </c>
    </row>
    <row r="112" spans="1:35" x14ac:dyDescent="0.25">
      <c r="A112" t="s">
        <v>902</v>
      </c>
      <c r="B112" t="s">
        <v>454</v>
      </c>
      <c r="C112" t="s">
        <v>731</v>
      </c>
      <c r="D112" t="s">
        <v>850</v>
      </c>
      <c r="E112" s="2">
        <v>51.413043478260867</v>
      </c>
      <c r="F112" s="2">
        <v>5.3913043478260869</v>
      </c>
      <c r="G112" s="2">
        <v>0.28260869565217389</v>
      </c>
      <c r="H112" s="2">
        <v>0.28804347826086957</v>
      </c>
      <c r="I112" s="2">
        <v>0.78260869565217395</v>
      </c>
      <c r="J112" s="2">
        <v>0</v>
      </c>
      <c r="K112" s="2">
        <v>0</v>
      </c>
      <c r="L112" s="2">
        <v>6.6717391304347835</v>
      </c>
      <c r="M112" s="2">
        <v>0.24184782608695651</v>
      </c>
      <c r="N112" s="2">
        <v>0</v>
      </c>
      <c r="O112" s="2">
        <v>4.7040169133192389E-3</v>
      </c>
      <c r="P112" s="2">
        <v>0</v>
      </c>
      <c r="Q112" s="2">
        <v>3.1630434782608696</v>
      </c>
      <c r="R112" s="2">
        <v>6.1522198731501061E-2</v>
      </c>
      <c r="S112" s="2">
        <v>2.302826086956522</v>
      </c>
      <c r="T112" s="2">
        <v>4.3541304347826095</v>
      </c>
      <c r="U112" s="2">
        <v>0</v>
      </c>
      <c r="V112" s="2">
        <v>0.12947991543340381</v>
      </c>
      <c r="W112" s="2">
        <v>3.9517391304347824</v>
      </c>
      <c r="X112" s="2">
        <v>3.6181521739130429</v>
      </c>
      <c r="Y112" s="2">
        <v>0</v>
      </c>
      <c r="Z112" s="2">
        <v>0.1472367864693446</v>
      </c>
      <c r="AA112" s="2">
        <v>0</v>
      </c>
      <c r="AB112" s="2">
        <v>0</v>
      </c>
      <c r="AC112" s="2">
        <v>0</v>
      </c>
      <c r="AD112" s="2">
        <v>0</v>
      </c>
      <c r="AE112" s="2">
        <v>0</v>
      </c>
      <c r="AF112" s="2">
        <v>0</v>
      </c>
      <c r="AG112" s="2">
        <v>0.46195652173913043</v>
      </c>
      <c r="AH112" t="s">
        <v>142</v>
      </c>
      <c r="AI112">
        <v>4</v>
      </c>
    </row>
    <row r="113" spans="1:35" x14ac:dyDescent="0.25">
      <c r="A113" t="s">
        <v>902</v>
      </c>
      <c r="B113" t="s">
        <v>481</v>
      </c>
      <c r="C113" t="s">
        <v>740</v>
      </c>
      <c r="D113" t="s">
        <v>846</v>
      </c>
      <c r="E113" s="2">
        <v>33.619565217391305</v>
      </c>
      <c r="F113" s="2">
        <v>5.3043478260869561</v>
      </c>
      <c r="G113" s="2">
        <v>4.8043478260869563E-2</v>
      </c>
      <c r="H113" s="2">
        <v>0</v>
      </c>
      <c r="I113" s="2">
        <v>0</v>
      </c>
      <c r="J113" s="2">
        <v>0</v>
      </c>
      <c r="K113" s="2">
        <v>3.2608695652173912E-2</v>
      </c>
      <c r="L113" s="2">
        <v>2.1968478260869562</v>
      </c>
      <c r="M113" s="2">
        <v>0</v>
      </c>
      <c r="N113" s="2">
        <v>4.6651086956521741</v>
      </c>
      <c r="O113" s="2">
        <v>0.13876172001293244</v>
      </c>
      <c r="P113" s="2">
        <v>5.0679347826086971</v>
      </c>
      <c r="Q113" s="2">
        <v>0</v>
      </c>
      <c r="R113" s="2">
        <v>0.15074361461364374</v>
      </c>
      <c r="S113" s="2">
        <v>2.2629347826086965</v>
      </c>
      <c r="T113" s="2">
        <v>5.6803260869565237</v>
      </c>
      <c r="U113" s="2">
        <v>0</v>
      </c>
      <c r="V113" s="2">
        <v>0.23626899450371816</v>
      </c>
      <c r="W113" s="2">
        <v>0.48989130434782602</v>
      </c>
      <c r="X113" s="2">
        <v>2.7617391304347829</v>
      </c>
      <c r="Y113" s="2">
        <v>0</v>
      </c>
      <c r="Z113" s="2">
        <v>9.6718396378920157E-2</v>
      </c>
      <c r="AA113" s="2">
        <v>0</v>
      </c>
      <c r="AB113" s="2">
        <v>0</v>
      </c>
      <c r="AC113" s="2">
        <v>0</v>
      </c>
      <c r="AD113" s="2">
        <v>0</v>
      </c>
      <c r="AE113" s="2">
        <v>0</v>
      </c>
      <c r="AF113" s="2">
        <v>0</v>
      </c>
      <c r="AG113" s="2">
        <v>0</v>
      </c>
      <c r="AH113" t="s">
        <v>169</v>
      </c>
      <c r="AI113">
        <v>4</v>
      </c>
    </row>
    <row r="114" spans="1:35" x14ac:dyDescent="0.25">
      <c r="A114" t="s">
        <v>902</v>
      </c>
      <c r="B114" t="s">
        <v>547</v>
      </c>
      <c r="C114" t="s">
        <v>713</v>
      </c>
      <c r="D114" t="s">
        <v>822</v>
      </c>
      <c r="E114" s="2">
        <v>65.956521739130437</v>
      </c>
      <c r="F114" s="2">
        <v>5.5652173913043477</v>
      </c>
      <c r="G114" s="2">
        <v>0.77173913043478259</v>
      </c>
      <c r="H114" s="2">
        <v>0.39978260869565219</v>
      </c>
      <c r="I114" s="2">
        <v>0.97826086956521741</v>
      </c>
      <c r="J114" s="2">
        <v>0</v>
      </c>
      <c r="K114" s="2">
        <v>6.2717391304347823</v>
      </c>
      <c r="L114" s="2">
        <v>5.7258695652173923</v>
      </c>
      <c r="M114" s="2">
        <v>5.6308695652173908</v>
      </c>
      <c r="N114" s="2">
        <v>0</v>
      </c>
      <c r="O114" s="2">
        <v>8.5372445616348047E-2</v>
      </c>
      <c r="P114" s="2">
        <v>4.5121739130434779</v>
      </c>
      <c r="Q114" s="2">
        <v>1.1827173913043476</v>
      </c>
      <c r="R114" s="2">
        <v>8.6343111404087E-2</v>
      </c>
      <c r="S114" s="2">
        <v>5.150543478260869</v>
      </c>
      <c r="T114" s="2">
        <v>16.246521739130433</v>
      </c>
      <c r="U114" s="2">
        <v>0</v>
      </c>
      <c r="V114" s="2">
        <v>0.32441166776532626</v>
      </c>
      <c r="W114" s="2">
        <v>5.2821739130434793</v>
      </c>
      <c r="X114" s="2">
        <v>15.90826086956522</v>
      </c>
      <c r="Y114" s="2">
        <v>0</v>
      </c>
      <c r="Z114" s="2">
        <v>0.32127883981542521</v>
      </c>
      <c r="AA114" s="2">
        <v>0</v>
      </c>
      <c r="AB114" s="2">
        <v>0</v>
      </c>
      <c r="AC114" s="2">
        <v>0.54347826086956519</v>
      </c>
      <c r="AD114" s="2">
        <v>0</v>
      </c>
      <c r="AE114" s="2">
        <v>0</v>
      </c>
      <c r="AF114" s="2">
        <v>0</v>
      </c>
      <c r="AG114" s="2">
        <v>1.3152173913043479</v>
      </c>
      <c r="AH114" t="s">
        <v>237</v>
      </c>
      <c r="AI114">
        <v>4</v>
      </c>
    </row>
    <row r="115" spans="1:35" x14ac:dyDescent="0.25">
      <c r="A115" t="s">
        <v>902</v>
      </c>
      <c r="B115" t="s">
        <v>471</v>
      </c>
      <c r="C115" t="s">
        <v>653</v>
      </c>
      <c r="D115" t="s">
        <v>807</v>
      </c>
      <c r="E115" s="2">
        <v>82.760869565217391</v>
      </c>
      <c r="F115" s="2">
        <v>5.6086956521739131</v>
      </c>
      <c r="G115" s="2">
        <v>0.16304347826086957</v>
      </c>
      <c r="H115" s="2">
        <v>0.53804347826086951</v>
      </c>
      <c r="I115" s="2">
        <v>5.4184782608695654</v>
      </c>
      <c r="J115" s="2">
        <v>0</v>
      </c>
      <c r="K115" s="2">
        <v>0</v>
      </c>
      <c r="L115" s="2">
        <v>3.8315217391304346</v>
      </c>
      <c r="M115" s="2">
        <v>15.788043478260869</v>
      </c>
      <c r="N115" s="2">
        <v>0</v>
      </c>
      <c r="O115" s="2">
        <v>0.19076700814289466</v>
      </c>
      <c r="P115" s="2">
        <v>6.1630434782608692</v>
      </c>
      <c r="Q115" s="2">
        <v>3.6440217391304346</v>
      </c>
      <c r="R115" s="2">
        <v>0.11849881796690308</v>
      </c>
      <c r="S115" s="2">
        <v>8.3695652173913047</v>
      </c>
      <c r="T115" s="2">
        <v>6.4945652173913047</v>
      </c>
      <c r="U115" s="2">
        <v>0</v>
      </c>
      <c r="V115" s="2">
        <v>0.17960336222747572</v>
      </c>
      <c r="W115" s="2">
        <v>9.5625</v>
      </c>
      <c r="X115" s="2">
        <v>13.625</v>
      </c>
      <c r="Y115" s="2">
        <v>0.22554347826086957</v>
      </c>
      <c r="Z115" s="2">
        <v>0.28289992119779356</v>
      </c>
      <c r="AA115" s="2">
        <v>0</v>
      </c>
      <c r="AB115" s="2">
        <v>0</v>
      </c>
      <c r="AC115" s="2">
        <v>0</v>
      </c>
      <c r="AD115" s="2">
        <v>0</v>
      </c>
      <c r="AE115" s="2">
        <v>0</v>
      </c>
      <c r="AF115" s="2">
        <v>0</v>
      </c>
      <c r="AG115" s="2">
        <v>0</v>
      </c>
      <c r="AH115" t="s">
        <v>159</v>
      </c>
      <c r="AI115">
        <v>4</v>
      </c>
    </row>
    <row r="116" spans="1:35" x14ac:dyDescent="0.25">
      <c r="A116" t="s">
        <v>902</v>
      </c>
      <c r="B116" t="s">
        <v>443</v>
      </c>
      <c r="C116" t="s">
        <v>711</v>
      </c>
      <c r="D116" t="s">
        <v>813</v>
      </c>
      <c r="E116" s="2">
        <v>89.010869565217391</v>
      </c>
      <c r="F116" s="2">
        <v>5.3043478260869561</v>
      </c>
      <c r="G116" s="2">
        <v>0.71195652173913049</v>
      </c>
      <c r="H116" s="2">
        <v>0.39130434782608697</v>
      </c>
      <c r="I116" s="2">
        <v>0.94565217391304346</v>
      </c>
      <c r="J116" s="2">
        <v>0</v>
      </c>
      <c r="K116" s="2">
        <v>0</v>
      </c>
      <c r="L116" s="2">
        <v>8.7826086956521738</v>
      </c>
      <c r="M116" s="2">
        <v>4.7826086956521738</v>
      </c>
      <c r="N116" s="2">
        <v>10.782608695652174</v>
      </c>
      <c r="O116" s="2">
        <v>0.17486872634021247</v>
      </c>
      <c r="P116" s="2">
        <v>0</v>
      </c>
      <c r="Q116" s="2">
        <v>14.785326086956522</v>
      </c>
      <c r="R116" s="2">
        <v>0.16610697276834779</v>
      </c>
      <c r="S116" s="2">
        <v>5.5869565217391308</v>
      </c>
      <c r="T116" s="2">
        <v>15.179347826086957</v>
      </c>
      <c r="U116" s="2">
        <v>0</v>
      </c>
      <c r="V116" s="2">
        <v>0.23330076932470387</v>
      </c>
      <c r="W116" s="2">
        <v>10.872282608695652</v>
      </c>
      <c r="X116" s="2">
        <v>9.8804347826086953</v>
      </c>
      <c r="Y116" s="2">
        <v>0</v>
      </c>
      <c r="Z116" s="2">
        <v>0.23314812553425326</v>
      </c>
      <c r="AA116" s="2">
        <v>0</v>
      </c>
      <c r="AB116" s="2">
        <v>0</v>
      </c>
      <c r="AC116" s="2">
        <v>0</v>
      </c>
      <c r="AD116" s="2">
        <v>0</v>
      </c>
      <c r="AE116" s="2">
        <v>1.7336956521739131</v>
      </c>
      <c r="AF116" s="2">
        <v>0</v>
      </c>
      <c r="AG116" s="2">
        <v>0</v>
      </c>
      <c r="AH116" t="s">
        <v>131</v>
      </c>
      <c r="AI116">
        <v>4</v>
      </c>
    </row>
    <row r="117" spans="1:35" x14ac:dyDescent="0.25">
      <c r="A117" t="s">
        <v>902</v>
      </c>
      <c r="B117" t="s">
        <v>491</v>
      </c>
      <c r="C117" t="s">
        <v>635</v>
      </c>
      <c r="D117" t="s">
        <v>772</v>
      </c>
      <c r="E117" s="2">
        <v>47.967391304347828</v>
      </c>
      <c r="F117" s="2">
        <v>5.0892391304347839</v>
      </c>
      <c r="G117" s="2">
        <v>0</v>
      </c>
      <c r="H117" s="2">
        <v>0</v>
      </c>
      <c r="I117" s="2">
        <v>1.1956521739130435</v>
      </c>
      <c r="J117" s="2">
        <v>0</v>
      </c>
      <c r="K117" s="2">
        <v>0</v>
      </c>
      <c r="L117" s="2">
        <v>2.4116304347826087</v>
      </c>
      <c r="M117" s="2">
        <v>0</v>
      </c>
      <c r="N117" s="2">
        <v>4.8044565217391284</v>
      </c>
      <c r="O117" s="2">
        <v>0.1001608882846136</v>
      </c>
      <c r="P117" s="2">
        <v>5.651739130434783</v>
      </c>
      <c r="Q117" s="2">
        <v>2.8805434782608699</v>
      </c>
      <c r="R117" s="2">
        <v>0.17787672784953545</v>
      </c>
      <c r="S117" s="2">
        <v>0.83260869565217388</v>
      </c>
      <c r="T117" s="2">
        <v>3.3804347826086949</v>
      </c>
      <c r="U117" s="2">
        <v>0</v>
      </c>
      <c r="V117" s="2">
        <v>8.7831407205982315E-2</v>
      </c>
      <c r="W117" s="2">
        <v>3.2519565217391313</v>
      </c>
      <c r="X117" s="2">
        <v>3.5760869565217397</v>
      </c>
      <c r="Y117" s="2">
        <v>0</v>
      </c>
      <c r="Z117" s="2">
        <v>0.14234760933605259</v>
      </c>
      <c r="AA117" s="2">
        <v>0</v>
      </c>
      <c r="AB117" s="2">
        <v>0</v>
      </c>
      <c r="AC117" s="2">
        <v>0</v>
      </c>
      <c r="AD117" s="2">
        <v>0</v>
      </c>
      <c r="AE117" s="2">
        <v>0</v>
      </c>
      <c r="AF117" s="2">
        <v>0</v>
      </c>
      <c r="AG117" s="2">
        <v>0</v>
      </c>
      <c r="AH117" t="s">
        <v>179</v>
      </c>
      <c r="AI117">
        <v>4</v>
      </c>
    </row>
    <row r="118" spans="1:35" x14ac:dyDescent="0.25">
      <c r="A118" t="s">
        <v>902</v>
      </c>
      <c r="B118" t="s">
        <v>568</v>
      </c>
      <c r="C118" t="s">
        <v>666</v>
      </c>
      <c r="D118" t="s">
        <v>826</v>
      </c>
      <c r="E118" s="2">
        <v>64.195652173913047</v>
      </c>
      <c r="F118" s="2">
        <v>0</v>
      </c>
      <c r="G118" s="2">
        <v>0</v>
      </c>
      <c r="H118" s="2">
        <v>0.2608695652173913</v>
      </c>
      <c r="I118" s="2">
        <v>0.34782608695652173</v>
      </c>
      <c r="J118" s="2">
        <v>0</v>
      </c>
      <c r="K118" s="2">
        <v>0</v>
      </c>
      <c r="L118" s="2">
        <v>0</v>
      </c>
      <c r="M118" s="2">
        <v>4.5521739130434771</v>
      </c>
      <c r="N118" s="2">
        <v>1.0496739130434782</v>
      </c>
      <c r="O118" s="2">
        <v>8.7262106332543152E-2</v>
      </c>
      <c r="P118" s="2">
        <v>5.4869565217391321</v>
      </c>
      <c r="Q118" s="2">
        <v>8.5180434782608696</v>
      </c>
      <c r="R118" s="2">
        <v>0.21816119200812736</v>
      </c>
      <c r="S118" s="2">
        <v>0</v>
      </c>
      <c r="T118" s="2">
        <v>0.92663043478260865</v>
      </c>
      <c r="U118" s="2">
        <v>0</v>
      </c>
      <c r="V118" s="2">
        <v>1.4434473416864204E-2</v>
      </c>
      <c r="W118" s="2">
        <v>3.8582608695652172</v>
      </c>
      <c r="X118" s="2">
        <v>13.927173913043477</v>
      </c>
      <c r="Y118" s="2">
        <v>0</v>
      </c>
      <c r="Z118" s="2">
        <v>0.27705045716220789</v>
      </c>
      <c r="AA118" s="2">
        <v>0</v>
      </c>
      <c r="AB118" s="2">
        <v>0</v>
      </c>
      <c r="AC118" s="2">
        <v>0</v>
      </c>
      <c r="AD118" s="2">
        <v>0</v>
      </c>
      <c r="AE118" s="2">
        <v>0</v>
      </c>
      <c r="AF118" s="2">
        <v>0</v>
      </c>
      <c r="AG118" s="2">
        <v>0</v>
      </c>
      <c r="AH118" t="s">
        <v>260</v>
      </c>
      <c r="AI118">
        <v>4</v>
      </c>
    </row>
    <row r="119" spans="1:35" x14ac:dyDescent="0.25">
      <c r="A119" t="s">
        <v>902</v>
      </c>
      <c r="B119" t="s">
        <v>390</v>
      </c>
      <c r="C119" t="s">
        <v>693</v>
      </c>
      <c r="D119" t="s">
        <v>794</v>
      </c>
      <c r="E119" s="2">
        <v>57.293478260869563</v>
      </c>
      <c r="F119" s="2">
        <v>5.7391304347826084</v>
      </c>
      <c r="G119" s="2">
        <v>0.40217391304347827</v>
      </c>
      <c r="H119" s="2">
        <v>0.3125</v>
      </c>
      <c r="I119" s="2">
        <v>1.013586956521739</v>
      </c>
      <c r="J119" s="2">
        <v>0</v>
      </c>
      <c r="K119" s="2">
        <v>0</v>
      </c>
      <c r="L119" s="2">
        <v>2.1672826086956518</v>
      </c>
      <c r="M119" s="2">
        <v>0</v>
      </c>
      <c r="N119" s="2">
        <v>0</v>
      </c>
      <c r="O119" s="2">
        <v>0</v>
      </c>
      <c r="P119" s="2">
        <v>7.1371739130434797</v>
      </c>
      <c r="Q119" s="2">
        <v>0</v>
      </c>
      <c r="R119" s="2">
        <v>0.12457218744071337</v>
      </c>
      <c r="S119" s="2">
        <v>1.2147826086956519</v>
      </c>
      <c r="T119" s="2">
        <v>9.0864130434782595</v>
      </c>
      <c r="U119" s="2">
        <v>0</v>
      </c>
      <c r="V119" s="2">
        <v>0.17979700246632516</v>
      </c>
      <c r="W119" s="2">
        <v>0.80750000000000011</v>
      </c>
      <c r="X119" s="2">
        <v>5.0251086956521736</v>
      </c>
      <c r="Y119" s="2">
        <v>0</v>
      </c>
      <c r="Z119" s="2">
        <v>0.10180231455131854</v>
      </c>
      <c r="AA119" s="2">
        <v>0</v>
      </c>
      <c r="AB119" s="2">
        <v>0</v>
      </c>
      <c r="AC119" s="2">
        <v>0</v>
      </c>
      <c r="AD119" s="2">
        <v>0</v>
      </c>
      <c r="AE119" s="2">
        <v>0</v>
      </c>
      <c r="AF119" s="2">
        <v>0</v>
      </c>
      <c r="AG119" s="2">
        <v>0</v>
      </c>
      <c r="AH119" t="s">
        <v>77</v>
      </c>
      <c r="AI119">
        <v>4</v>
      </c>
    </row>
    <row r="120" spans="1:35" x14ac:dyDescent="0.25">
      <c r="A120" t="s">
        <v>902</v>
      </c>
      <c r="B120" t="s">
        <v>438</v>
      </c>
      <c r="C120" t="s">
        <v>613</v>
      </c>
      <c r="D120" t="s">
        <v>798</v>
      </c>
      <c r="E120" s="2">
        <v>79.760869565217391</v>
      </c>
      <c r="F120" s="2">
        <v>5.7391304347826084</v>
      </c>
      <c r="G120" s="2">
        <v>0.37771739130434784</v>
      </c>
      <c r="H120" s="2">
        <v>0.2608695652173913</v>
      </c>
      <c r="I120" s="2">
        <v>0.35326086956521741</v>
      </c>
      <c r="J120" s="2">
        <v>0</v>
      </c>
      <c r="K120" s="2">
        <v>0</v>
      </c>
      <c r="L120" s="2">
        <v>1.4903260869565216</v>
      </c>
      <c r="M120" s="2">
        <v>0</v>
      </c>
      <c r="N120" s="2">
        <v>5.7391304347826084</v>
      </c>
      <c r="O120" s="2">
        <v>7.1954210956663933E-2</v>
      </c>
      <c r="P120" s="2">
        <v>0</v>
      </c>
      <c r="Q120" s="2">
        <v>12.100978260869566</v>
      </c>
      <c r="R120" s="2">
        <v>0.15171572635595532</v>
      </c>
      <c r="S120" s="2">
        <v>0.1839130434782609</v>
      </c>
      <c r="T120" s="2">
        <v>10.609999999999998</v>
      </c>
      <c r="U120" s="2">
        <v>0</v>
      </c>
      <c r="V120" s="2">
        <v>0.13532842736440445</v>
      </c>
      <c r="W120" s="2">
        <v>3.7052173913043474</v>
      </c>
      <c r="X120" s="2">
        <v>12.517173913043477</v>
      </c>
      <c r="Y120" s="2">
        <v>0</v>
      </c>
      <c r="Z120" s="2">
        <v>0.20338784409920957</v>
      </c>
      <c r="AA120" s="2">
        <v>0</v>
      </c>
      <c r="AB120" s="2">
        <v>0</v>
      </c>
      <c r="AC120" s="2">
        <v>0</v>
      </c>
      <c r="AD120" s="2">
        <v>0</v>
      </c>
      <c r="AE120" s="2">
        <v>0</v>
      </c>
      <c r="AF120" s="2">
        <v>0</v>
      </c>
      <c r="AG120" s="2">
        <v>0</v>
      </c>
      <c r="AH120" t="s">
        <v>126</v>
      </c>
      <c r="AI120">
        <v>4</v>
      </c>
    </row>
    <row r="121" spans="1:35" x14ac:dyDescent="0.25">
      <c r="A121" t="s">
        <v>902</v>
      </c>
      <c r="B121" t="s">
        <v>555</v>
      </c>
      <c r="C121" t="s">
        <v>653</v>
      </c>
      <c r="D121" t="s">
        <v>807</v>
      </c>
      <c r="E121" s="2">
        <v>80.663043478260875</v>
      </c>
      <c r="F121" s="2">
        <v>5.3043478260869561</v>
      </c>
      <c r="G121" s="2">
        <v>5.434782608695652E-2</v>
      </c>
      <c r="H121" s="2">
        <v>0.2608695652173913</v>
      </c>
      <c r="I121" s="2">
        <v>0.81521739130434778</v>
      </c>
      <c r="J121" s="2">
        <v>0</v>
      </c>
      <c r="K121" s="2">
        <v>1.7880434782608696</v>
      </c>
      <c r="L121" s="2">
        <v>4.5092391304347812</v>
      </c>
      <c r="M121" s="2">
        <v>5.1304347826086953</v>
      </c>
      <c r="N121" s="2">
        <v>2.4525000000000001</v>
      </c>
      <c r="O121" s="2">
        <v>9.4007546152809596E-2</v>
      </c>
      <c r="P121" s="2">
        <v>5.8309782608695659</v>
      </c>
      <c r="Q121" s="2">
        <v>4.2309782608695654</v>
      </c>
      <c r="R121" s="2">
        <v>0.12474060099717019</v>
      </c>
      <c r="S121" s="2">
        <v>4.0460869565217399</v>
      </c>
      <c r="T121" s="2">
        <v>3.4178260869565209</v>
      </c>
      <c r="U121" s="2">
        <v>0</v>
      </c>
      <c r="V121" s="2">
        <v>9.2532003773076396E-2</v>
      </c>
      <c r="W121" s="2">
        <v>2.3102173913043473</v>
      </c>
      <c r="X121" s="2">
        <v>13.487826086956522</v>
      </c>
      <c r="Y121" s="2">
        <v>0</v>
      </c>
      <c r="Z121" s="2">
        <v>0.19585231100929792</v>
      </c>
      <c r="AA121" s="2">
        <v>0</v>
      </c>
      <c r="AB121" s="2">
        <v>0</v>
      </c>
      <c r="AC121" s="2">
        <v>0</v>
      </c>
      <c r="AD121" s="2">
        <v>0</v>
      </c>
      <c r="AE121" s="2">
        <v>0</v>
      </c>
      <c r="AF121" s="2">
        <v>0</v>
      </c>
      <c r="AG121" s="2">
        <v>0</v>
      </c>
      <c r="AH121" t="s">
        <v>247</v>
      </c>
      <c r="AI121">
        <v>4</v>
      </c>
    </row>
    <row r="122" spans="1:35" x14ac:dyDescent="0.25">
      <c r="A122" t="s">
        <v>902</v>
      </c>
      <c r="B122" t="s">
        <v>550</v>
      </c>
      <c r="C122" t="s">
        <v>713</v>
      </c>
      <c r="D122" t="s">
        <v>822</v>
      </c>
      <c r="E122" s="2">
        <v>78.782608695652172</v>
      </c>
      <c r="F122" s="2">
        <v>11</v>
      </c>
      <c r="G122" s="2">
        <v>1.0869565217391304E-2</v>
      </c>
      <c r="H122" s="2">
        <v>0.90652173913043488</v>
      </c>
      <c r="I122" s="2">
        <v>6.1983695652173916</v>
      </c>
      <c r="J122" s="2">
        <v>0</v>
      </c>
      <c r="K122" s="2">
        <v>0.11956521739130435</v>
      </c>
      <c r="L122" s="2">
        <v>9.3603260869565243</v>
      </c>
      <c r="M122" s="2">
        <v>4.9565217391304346</v>
      </c>
      <c r="N122" s="2">
        <v>0</v>
      </c>
      <c r="O122" s="2">
        <v>6.2913907284768214E-2</v>
      </c>
      <c r="P122" s="2">
        <v>5.8614130434782608</v>
      </c>
      <c r="Q122" s="2">
        <v>0</v>
      </c>
      <c r="R122" s="2">
        <v>7.4399834437086088E-2</v>
      </c>
      <c r="S122" s="2">
        <v>6.1255434782608686</v>
      </c>
      <c r="T122" s="2">
        <v>6.0067391304347826</v>
      </c>
      <c r="U122" s="2">
        <v>0</v>
      </c>
      <c r="V122" s="2">
        <v>0.15399696467991167</v>
      </c>
      <c r="W122" s="2">
        <v>3.8009782608695666</v>
      </c>
      <c r="X122" s="2">
        <v>10.83</v>
      </c>
      <c r="Y122" s="2">
        <v>5.2901086956521741</v>
      </c>
      <c r="Z122" s="2">
        <v>0.2528614790286976</v>
      </c>
      <c r="AA122" s="2">
        <v>0</v>
      </c>
      <c r="AB122" s="2">
        <v>0</v>
      </c>
      <c r="AC122" s="2">
        <v>0</v>
      </c>
      <c r="AD122" s="2">
        <v>0</v>
      </c>
      <c r="AE122" s="2">
        <v>5.5489130434782608</v>
      </c>
      <c r="AF122" s="2">
        <v>0</v>
      </c>
      <c r="AG122" s="2">
        <v>0</v>
      </c>
      <c r="AH122" t="s">
        <v>241</v>
      </c>
      <c r="AI122">
        <v>4</v>
      </c>
    </row>
    <row r="123" spans="1:35" x14ac:dyDescent="0.25">
      <c r="A123" t="s">
        <v>902</v>
      </c>
      <c r="B123" t="s">
        <v>413</v>
      </c>
      <c r="C123" t="s">
        <v>679</v>
      </c>
      <c r="D123" t="s">
        <v>766</v>
      </c>
      <c r="E123" s="2">
        <v>108.5</v>
      </c>
      <c r="F123" s="2">
        <v>6</v>
      </c>
      <c r="G123" s="2">
        <v>1.173913043478261</v>
      </c>
      <c r="H123" s="2">
        <v>0.59239130434782605</v>
      </c>
      <c r="I123" s="2">
        <v>2.3043478260869565</v>
      </c>
      <c r="J123" s="2">
        <v>0</v>
      </c>
      <c r="K123" s="2">
        <v>0</v>
      </c>
      <c r="L123" s="2">
        <v>6.25</v>
      </c>
      <c r="M123" s="2">
        <v>0</v>
      </c>
      <c r="N123" s="2">
        <v>10.614130434782609</v>
      </c>
      <c r="O123" s="2">
        <v>9.7826086956521743E-2</v>
      </c>
      <c r="P123" s="2">
        <v>4.7961956521739131</v>
      </c>
      <c r="Q123" s="2">
        <v>3.8586956521739131</v>
      </c>
      <c r="R123" s="2">
        <v>7.9768583450210373E-2</v>
      </c>
      <c r="S123" s="2">
        <v>5.3706521739130437</v>
      </c>
      <c r="T123" s="2">
        <v>10.622391304347826</v>
      </c>
      <c r="U123" s="2">
        <v>0</v>
      </c>
      <c r="V123" s="2">
        <v>0.1474013223802845</v>
      </c>
      <c r="W123" s="2">
        <v>5.1603260869565197</v>
      </c>
      <c r="X123" s="2">
        <v>14.222173913043473</v>
      </c>
      <c r="Y123" s="2">
        <v>0</v>
      </c>
      <c r="Z123" s="2">
        <v>0.17864055299539164</v>
      </c>
      <c r="AA123" s="2">
        <v>0</v>
      </c>
      <c r="AB123" s="2">
        <v>0</v>
      </c>
      <c r="AC123" s="2">
        <v>0</v>
      </c>
      <c r="AD123" s="2">
        <v>0</v>
      </c>
      <c r="AE123" s="2">
        <v>0</v>
      </c>
      <c r="AF123" s="2">
        <v>0</v>
      </c>
      <c r="AG123" s="2">
        <v>0</v>
      </c>
      <c r="AH123" t="s">
        <v>101</v>
      </c>
      <c r="AI123">
        <v>4</v>
      </c>
    </row>
    <row r="124" spans="1:35" x14ac:dyDescent="0.25">
      <c r="A124" t="s">
        <v>902</v>
      </c>
      <c r="B124" t="s">
        <v>309</v>
      </c>
      <c r="C124" t="s">
        <v>760</v>
      </c>
      <c r="D124" t="s">
        <v>766</v>
      </c>
      <c r="E124" s="2">
        <v>147.15217391304347</v>
      </c>
      <c r="F124" s="2">
        <v>10.391304347826088</v>
      </c>
      <c r="G124" s="2">
        <v>1.0869565217391304E-2</v>
      </c>
      <c r="H124" s="2">
        <v>0.625</v>
      </c>
      <c r="I124" s="2">
        <v>2.4782608695652173</v>
      </c>
      <c r="J124" s="2">
        <v>0</v>
      </c>
      <c r="K124" s="2">
        <v>0</v>
      </c>
      <c r="L124" s="2">
        <v>7.2120652173913014</v>
      </c>
      <c r="M124" s="2">
        <v>2.9864130434782608</v>
      </c>
      <c r="N124" s="2">
        <v>0</v>
      </c>
      <c r="O124" s="2">
        <v>2.02947259565667E-2</v>
      </c>
      <c r="P124" s="2">
        <v>4.6657608695652177</v>
      </c>
      <c r="Q124" s="2">
        <v>5.4293478260869561</v>
      </c>
      <c r="R124" s="2">
        <v>6.8603191017875612E-2</v>
      </c>
      <c r="S124" s="2">
        <v>5.9040217391304353</v>
      </c>
      <c r="T124" s="2">
        <v>12.704239130434782</v>
      </c>
      <c r="U124" s="2">
        <v>0</v>
      </c>
      <c r="V124" s="2">
        <v>0.12645590190574679</v>
      </c>
      <c r="W124" s="2">
        <v>4.3829347826086948</v>
      </c>
      <c r="X124" s="2">
        <v>10.445434782608697</v>
      </c>
      <c r="Y124" s="2">
        <v>0</v>
      </c>
      <c r="Z124" s="2">
        <v>0.10076894666863644</v>
      </c>
      <c r="AA124" s="2">
        <v>0</v>
      </c>
      <c r="AB124" s="2">
        <v>0</v>
      </c>
      <c r="AC124" s="2">
        <v>0</v>
      </c>
      <c r="AD124" s="2">
        <v>8.1521739130434784E-2</v>
      </c>
      <c r="AE124" s="2">
        <v>0</v>
      </c>
      <c r="AF124" s="2">
        <v>0</v>
      </c>
      <c r="AG124" s="2">
        <v>0</v>
      </c>
      <c r="AH124" t="s">
        <v>244</v>
      </c>
      <c r="AI124">
        <v>4</v>
      </c>
    </row>
    <row r="125" spans="1:35" x14ac:dyDescent="0.25">
      <c r="A125" t="s">
        <v>902</v>
      </c>
      <c r="B125" t="s">
        <v>382</v>
      </c>
      <c r="C125" t="s">
        <v>683</v>
      </c>
      <c r="D125" t="s">
        <v>779</v>
      </c>
      <c r="E125" s="2">
        <v>10.217391304347826</v>
      </c>
      <c r="F125" s="2">
        <v>1.826086956521739</v>
      </c>
      <c r="G125" s="2">
        <v>0.83695652173913049</v>
      </c>
      <c r="H125" s="2">
        <v>0.40217391304347827</v>
      </c>
      <c r="I125" s="2">
        <v>2.8260869565217392</v>
      </c>
      <c r="J125" s="2">
        <v>0</v>
      </c>
      <c r="K125" s="2">
        <v>0</v>
      </c>
      <c r="L125" s="2">
        <v>5.1685869565217386</v>
      </c>
      <c r="M125" s="2">
        <v>1.923913043478261</v>
      </c>
      <c r="N125" s="2">
        <v>3.9782608695652173</v>
      </c>
      <c r="O125" s="2">
        <v>0.57765957446808514</v>
      </c>
      <c r="P125" s="2">
        <v>2.1217391304347806</v>
      </c>
      <c r="Q125" s="2">
        <v>0</v>
      </c>
      <c r="R125" s="2">
        <v>0.20765957446808492</v>
      </c>
      <c r="S125" s="2">
        <v>9.1658695652173918</v>
      </c>
      <c r="T125" s="2">
        <v>5.1143478260869566</v>
      </c>
      <c r="U125" s="2">
        <v>0</v>
      </c>
      <c r="V125" s="2">
        <v>1.3976382978723403</v>
      </c>
      <c r="W125" s="2">
        <v>6.6891304347826095</v>
      </c>
      <c r="X125" s="2">
        <v>7.6989130434782593</v>
      </c>
      <c r="Y125" s="2">
        <v>0</v>
      </c>
      <c r="Z125" s="2">
        <v>1.408191489361702</v>
      </c>
      <c r="AA125" s="2">
        <v>0</v>
      </c>
      <c r="AB125" s="2">
        <v>0</v>
      </c>
      <c r="AC125" s="2">
        <v>0</v>
      </c>
      <c r="AD125" s="2">
        <v>0</v>
      </c>
      <c r="AE125" s="2">
        <v>0</v>
      </c>
      <c r="AF125" s="2">
        <v>0</v>
      </c>
      <c r="AG125" s="2">
        <v>0</v>
      </c>
      <c r="AH125" t="s">
        <v>69</v>
      </c>
      <c r="AI125">
        <v>4</v>
      </c>
    </row>
    <row r="126" spans="1:35" x14ac:dyDescent="0.25">
      <c r="A126" t="s">
        <v>902</v>
      </c>
      <c r="B126" t="s">
        <v>504</v>
      </c>
      <c r="C126" t="s">
        <v>618</v>
      </c>
      <c r="D126" t="s">
        <v>775</v>
      </c>
      <c r="E126" s="2">
        <v>43.391304347826086</v>
      </c>
      <c r="F126" s="2">
        <v>0</v>
      </c>
      <c r="G126" s="2">
        <v>0.13043478260869565</v>
      </c>
      <c r="H126" s="2">
        <v>0.17391304347826086</v>
      </c>
      <c r="I126" s="2">
        <v>0.2608695652173913</v>
      </c>
      <c r="J126" s="2">
        <v>0</v>
      </c>
      <c r="K126" s="2">
        <v>0</v>
      </c>
      <c r="L126" s="2">
        <v>0</v>
      </c>
      <c r="M126" s="2">
        <v>0</v>
      </c>
      <c r="N126" s="2">
        <v>0</v>
      </c>
      <c r="O126" s="2">
        <v>0</v>
      </c>
      <c r="P126" s="2">
        <v>0</v>
      </c>
      <c r="Q126" s="2">
        <v>0</v>
      </c>
      <c r="R126" s="2">
        <v>0</v>
      </c>
      <c r="S126" s="2">
        <v>1.0869565217391304E-2</v>
      </c>
      <c r="T126" s="2">
        <v>0</v>
      </c>
      <c r="U126" s="2">
        <v>9.7826086956521743E-2</v>
      </c>
      <c r="V126" s="2">
        <v>2.5050100200400805E-3</v>
      </c>
      <c r="W126" s="2">
        <v>2.1739130434782608E-2</v>
      </c>
      <c r="X126" s="2">
        <v>0</v>
      </c>
      <c r="Y126" s="2">
        <v>0.5</v>
      </c>
      <c r="Z126" s="2">
        <v>1.2024048096192385E-2</v>
      </c>
      <c r="AA126" s="2">
        <v>0</v>
      </c>
      <c r="AB126" s="2">
        <v>0</v>
      </c>
      <c r="AC126" s="2">
        <v>0</v>
      </c>
      <c r="AD126" s="2">
        <v>0</v>
      </c>
      <c r="AE126" s="2">
        <v>0</v>
      </c>
      <c r="AF126" s="2">
        <v>0</v>
      </c>
      <c r="AG126" s="2">
        <v>0</v>
      </c>
      <c r="AH126" t="s">
        <v>193</v>
      </c>
      <c r="AI126">
        <v>4</v>
      </c>
    </row>
    <row r="127" spans="1:35" x14ac:dyDescent="0.25">
      <c r="A127" t="s">
        <v>902</v>
      </c>
      <c r="B127" t="s">
        <v>476</v>
      </c>
      <c r="C127" t="s">
        <v>685</v>
      </c>
      <c r="D127" t="s">
        <v>776</v>
      </c>
      <c r="E127" s="2">
        <v>90.717391304347828</v>
      </c>
      <c r="F127" s="2">
        <v>5.6521739130434785</v>
      </c>
      <c r="G127" s="2">
        <v>0.69565217391304346</v>
      </c>
      <c r="H127" s="2">
        <v>0</v>
      </c>
      <c r="I127" s="2">
        <v>1.2173913043478262</v>
      </c>
      <c r="J127" s="2">
        <v>0</v>
      </c>
      <c r="K127" s="2">
        <v>1.576086956521739</v>
      </c>
      <c r="L127" s="2">
        <v>4.4993478260869555</v>
      </c>
      <c r="M127" s="2">
        <v>5.4266304347826084</v>
      </c>
      <c r="N127" s="2">
        <v>0</v>
      </c>
      <c r="O127" s="2">
        <v>5.9819075005990888E-2</v>
      </c>
      <c r="P127" s="2">
        <v>6.8451086956521738</v>
      </c>
      <c r="Q127" s="2">
        <v>4.9836956521739131</v>
      </c>
      <c r="R127" s="2">
        <v>0.13039180445722501</v>
      </c>
      <c r="S127" s="2">
        <v>7.2979347826086949</v>
      </c>
      <c r="T127" s="2">
        <v>4.2481521739130432</v>
      </c>
      <c r="U127" s="2">
        <v>0</v>
      </c>
      <c r="V127" s="2">
        <v>0.12727534148094893</v>
      </c>
      <c r="W127" s="2">
        <v>3.5628260869565214</v>
      </c>
      <c r="X127" s="2">
        <v>10.023586956521735</v>
      </c>
      <c r="Y127" s="2">
        <v>3.575760869565217</v>
      </c>
      <c r="Z127" s="2">
        <v>0.1891828420800383</v>
      </c>
      <c r="AA127" s="2">
        <v>0.60869565217391308</v>
      </c>
      <c r="AB127" s="2">
        <v>0</v>
      </c>
      <c r="AC127" s="2">
        <v>0</v>
      </c>
      <c r="AD127" s="2">
        <v>0</v>
      </c>
      <c r="AE127" s="2">
        <v>0</v>
      </c>
      <c r="AF127" s="2">
        <v>0</v>
      </c>
      <c r="AG127" s="2">
        <v>0</v>
      </c>
      <c r="AH127" t="s">
        <v>164</v>
      </c>
      <c r="AI127">
        <v>4</v>
      </c>
    </row>
    <row r="128" spans="1:35" x14ac:dyDescent="0.25">
      <c r="A128" t="s">
        <v>902</v>
      </c>
      <c r="B128" t="s">
        <v>599</v>
      </c>
      <c r="C128" t="s">
        <v>624</v>
      </c>
      <c r="D128" t="s">
        <v>827</v>
      </c>
      <c r="E128" s="2">
        <v>54.402173913043477</v>
      </c>
      <c r="F128" s="2">
        <v>5</v>
      </c>
      <c r="G128" s="2">
        <v>0.28260869565217389</v>
      </c>
      <c r="H128" s="2">
        <v>0.47065217391304343</v>
      </c>
      <c r="I128" s="2">
        <v>2.3559782608695654</v>
      </c>
      <c r="J128" s="2">
        <v>0</v>
      </c>
      <c r="K128" s="2">
        <v>0</v>
      </c>
      <c r="L128" s="2">
        <v>0.44293478260869568</v>
      </c>
      <c r="M128" s="2">
        <v>5.5543478260869561</v>
      </c>
      <c r="N128" s="2">
        <v>5.6847826086956523</v>
      </c>
      <c r="O128" s="2">
        <v>0.20659340659340661</v>
      </c>
      <c r="P128" s="2">
        <v>4.5217391304347823</v>
      </c>
      <c r="Q128" s="2">
        <v>4.1358695652173916</v>
      </c>
      <c r="R128" s="2">
        <v>0.15914085914085915</v>
      </c>
      <c r="S128" s="2">
        <v>2.4266304347826089</v>
      </c>
      <c r="T128" s="2">
        <v>4.1059782608695654</v>
      </c>
      <c r="U128" s="2">
        <v>0</v>
      </c>
      <c r="V128" s="2">
        <v>0.12007992007992008</v>
      </c>
      <c r="W128" s="2">
        <v>1.8777173913043479</v>
      </c>
      <c r="X128" s="2">
        <v>5.8831521739130439</v>
      </c>
      <c r="Y128" s="2">
        <v>0</v>
      </c>
      <c r="Z128" s="2">
        <v>0.14265734265734267</v>
      </c>
      <c r="AA128" s="2">
        <v>0</v>
      </c>
      <c r="AB128" s="2">
        <v>0</v>
      </c>
      <c r="AC128" s="2">
        <v>0</v>
      </c>
      <c r="AD128" s="2">
        <v>0</v>
      </c>
      <c r="AE128" s="2">
        <v>0</v>
      </c>
      <c r="AF128" s="2">
        <v>0</v>
      </c>
      <c r="AG128" s="2">
        <v>0</v>
      </c>
      <c r="AH128" t="s">
        <v>292</v>
      </c>
      <c r="AI128">
        <v>4</v>
      </c>
    </row>
    <row r="129" spans="1:35" x14ac:dyDescent="0.25">
      <c r="A129" t="s">
        <v>902</v>
      </c>
      <c r="B129" t="s">
        <v>473</v>
      </c>
      <c r="C129" t="s">
        <v>677</v>
      </c>
      <c r="D129" t="s">
        <v>767</v>
      </c>
      <c r="E129" s="2">
        <v>31.021739130434781</v>
      </c>
      <c r="F129" s="2">
        <v>0</v>
      </c>
      <c r="G129" s="2">
        <v>0.23750000000000002</v>
      </c>
      <c r="H129" s="2">
        <v>0</v>
      </c>
      <c r="I129" s="2">
        <v>0</v>
      </c>
      <c r="J129" s="2">
        <v>0</v>
      </c>
      <c r="K129" s="2">
        <v>0</v>
      </c>
      <c r="L129" s="2">
        <v>0</v>
      </c>
      <c r="M129" s="2">
        <v>0</v>
      </c>
      <c r="N129" s="2">
        <v>2.7979347826086958</v>
      </c>
      <c r="O129" s="2">
        <v>9.0192711983181503E-2</v>
      </c>
      <c r="P129" s="2">
        <v>3.9578260869565223</v>
      </c>
      <c r="Q129" s="2">
        <v>0</v>
      </c>
      <c r="R129" s="2">
        <v>0.12758234057463211</v>
      </c>
      <c r="S129" s="2">
        <v>0.79749999999999988</v>
      </c>
      <c r="T129" s="2">
        <v>0.63826086956521733</v>
      </c>
      <c r="U129" s="2">
        <v>0</v>
      </c>
      <c r="V129" s="2">
        <v>4.6282410651716885E-2</v>
      </c>
      <c r="W129" s="2">
        <v>6.2582608695652189</v>
      </c>
      <c r="X129" s="2">
        <v>2.3078260869565219</v>
      </c>
      <c r="Y129" s="2">
        <v>0</v>
      </c>
      <c r="Z129" s="2">
        <v>0.27613174491941139</v>
      </c>
      <c r="AA129" s="2">
        <v>0</v>
      </c>
      <c r="AB129" s="2">
        <v>0</v>
      </c>
      <c r="AC129" s="2">
        <v>0</v>
      </c>
      <c r="AD129" s="2">
        <v>0</v>
      </c>
      <c r="AE129" s="2">
        <v>0</v>
      </c>
      <c r="AF129" s="2">
        <v>0</v>
      </c>
      <c r="AG129" s="2">
        <v>0</v>
      </c>
      <c r="AH129" t="s">
        <v>161</v>
      </c>
      <c r="AI129">
        <v>4</v>
      </c>
    </row>
    <row r="130" spans="1:35" x14ac:dyDescent="0.25">
      <c r="A130" t="s">
        <v>902</v>
      </c>
      <c r="B130" t="s">
        <v>423</v>
      </c>
      <c r="C130" t="s">
        <v>715</v>
      </c>
      <c r="D130" t="s">
        <v>791</v>
      </c>
      <c r="E130" s="2">
        <v>55.934782608695649</v>
      </c>
      <c r="F130" s="2">
        <v>5.0434782608695654</v>
      </c>
      <c r="G130" s="2">
        <v>0</v>
      </c>
      <c r="H130" s="2">
        <v>0</v>
      </c>
      <c r="I130" s="2">
        <v>0</v>
      </c>
      <c r="J130" s="2">
        <v>0</v>
      </c>
      <c r="K130" s="2">
        <v>0</v>
      </c>
      <c r="L130" s="2">
        <v>2.8777173913043477</v>
      </c>
      <c r="M130" s="2">
        <v>5.6521739130434785</v>
      </c>
      <c r="N130" s="2">
        <v>5.5461956521739131</v>
      </c>
      <c r="O130" s="2">
        <v>0.20020404197434902</v>
      </c>
      <c r="P130" s="2">
        <v>1.6086956521739131</v>
      </c>
      <c r="Q130" s="2">
        <v>10.035326086956522</v>
      </c>
      <c r="R130" s="2">
        <v>0.20817139525845316</v>
      </c>
      <c r="S130" s="2">
        <v>4.4130434782608692</v>
      </c>
      <c r="T130" s="2">
        <v>7.3804347826086953</v>
      </c>
      <c r="U130" s="2">
        <v>0</v>
      </c>
      <c r="V130" s="2">
        <v>0.21084337349397592</v>
      </c>
      <c r="W130" s="2">
        <v>4.5461956521739131</v>
      </c>
      <c r="X130" s="2">
        <v>7.0489130434782608</v>
      </c>
      <c r="Y130" s="2">
        <v>0</v>
      </c>
      <c r="Z130" s="2">
        <v>0.20729692965410029</v>
      </c>
      <c r="AA130" s="2">
        <v>0</v>
      </c>
      <c r="AB130" s="2">
        <v>0</v>
      </c>
      <c r="AC130" s="2">
        <v>0</v>
      </c>
      <c r="AD130" s="2">
        <v>0</v>
      </c>
      <c r="AE130" s="2">
        <v>7.6630434782608692</v>
      </c>
      <c r="AF130" s="2">
        <v>0</v>
      </c>
      <c r="AG130" s="2">
        <v>0</v>
      </c>
      <c r="AH130" t="s">
        <v>111</v>
      </c>
      <c r="AI130">
        <v>4</v>
      </c>
    </row>
    <row r="131" spans="1:35" x14ac:dyDescent="0.25">
      <c r="A131" t="s">
        <v>902</v>
      </c>
      <c r="B131" t="s">
        <v>606</v>
      </c>
      <c r="C131" t="s">
        <v>665</v>
      </c>
      <c r="D131" t="s">
        <v>842</v>
      </c>
      <c r="E131" s="2">
        <v>39.565217391304351</v>
      </c>
      <c r="F131" s="2">
        <v>6.4619565217391308</v>
      </c>
      <c r="G131" s="2">
        <v>0</v>
      </c>
      <c r="H131" s="2">
        <v>0</v>
      </c>
      <c r="I131" s="2">
        <v>0</v>
      </c>
      <c r="J131" s="2">
        <v>0</v>
      </c>
      <c r="K131" s="2">
        <v>0</v>
      </c>
      <c r="L131" s="2">
        <v>0</v>
      </c>
      <c r="M131" s="2">
        <v>0</v>
      </c>
      <c r="N131" s="2">
        <v>4.3206521739130439</v>
      </c>
      <c r="O131" s="2">
        <v>0.1092032967032967</v>
      </c>
      <c r="P131" s="2">
        <v>0</v>
      </c>
      <c r="Q131" s="2">
        <v>0</v>
      </c>
      <c r="R131" s="2">
        <v>0</v>
      </c>
      <c r="S131" s="2">
        <v>0</v>
      </c>
      <c r="T131" s="2">
        <v>0</v>
      </c>
      <c r="U131" s="2">
        <v>0</v>
      </c>
      <c r="V131" s="2">
        <v>0</v>
      </c>
      <c r="W131" s="2">
        <v>0</v>
      </c>
      <c r="X131" s="2">
        <v>0</v>
      </c>
      <c r="Y131" s="2">
        <v>0</v>
      </c>
      <c r="Z131" s="2">
        <v>0</v>
      </c>
      <c r="AA131" s="2">
        <v>0</v>
      </c>
      <c r="AB131" s="2">
        <v>0</v>
      </c>
      <c r="AC131" s="2">
        <v>0</v>
      </c>
      <c r="AD131" s="2">
        <v>0</v>
      </c>
      <c r="AE131" s="2">
        <v>0</v>
      </c>
      <c r="AF131" s="2">
        <v>0</v>
      </c>
      <c r="AG131" s="2">
        <v>0</v>
      </c>
      <c r="AH131" t="s">
        <v>299</v>
      </c>
      <c r="AI131">
        <v>4</v>
      </c>
    </row>
    <row r="132" spans="1:35" x14ac:dyDescent="0.25">
      <c r="A132" t="s">
        <v>902</v>
      </c>
      <c r="B132" t="s">
        <v>307</v>
      </c>
      <c r="C132" t="s">
        <v>617</v>
      </c>
      <c r="D132" t="s">
        <v>774</v>
      </c>
      <c r="E132" s="2">
        <v>47.663043478260867</v>
      </c>
      <c r="F132" s="2">
        <v>4.4293478260869561</v>
      </c>
      <c r="G132" s="2">
        <v>0</v>
      </c>
      <c r="H132" s="2">
        <v>0</v>
      </c>
      <c r="I132" s="2">
        <v>5.9293478260869561</v>
      </c>
      <c r="J132" s="2">
        <v>0</v>
      </c>
      <c r="K132" s="2">
        <v>0</v>
      </c>
      <c r="L132" s="2">
        <v>0.89815217391304369</v>
      </c>
      <c r="M132" s="2">
        <v>4.75</v>
      </c>
      <c r="N132" s="2">
        <v>0</v>
      </c>
      <c r="O132" s="2">
        <v>9.9657924743443566E-2</v>
      </c>
      <c r="P132" s="2">
        <v>5.3478260869565215</v>
      </c>
      <c r="Q132" s="2">
        <v>0</v>
      </c>
      <c r="R132" s="2">
        <v>0.11220068415051311</v>
      </c>
      <c r="S132" s="2">
        <v>0.83010869565217393</v>
      </c>
      <c r="T132" s="2">
        <v>1.6873913043478252</v>
      </c>
      <c r="U132" s="2">
        <v>0</v>
      </c>
      <c r="V132" s="2">
        <v>5.281870011402507E-2</v>
      </c>
      <c r="W132" s="2">
        <v>0.68673913043478252</v>
      </c>
      <c r="X132" s="2">
        <v>1.5336956521739133</v>
      </c>
      <c r="Y132" s="2">
        <v>0</v>
      </c>
      <c r="Z132" s="2">
        <v>4.6586088939566714E-2</v>
      </c>
      <c r="AA132" s="2">
        <v>0</v>
      </c>
      <c r="AB132" s="2">
        <v>0</v>
      </c>
      <c r="AC132" s="2">
        <v>0</v>
      </c>
      <c r="AD132" s="2">
        <v>0</v>
      </c>
      <c r="AE132" s="2">
        <v>0</v>
      </c>
      <c r="AF132" s="2">
        <v>0</v>
      </c>
      <c r="AG132" s="2">
        <v>0</v>
      </c>
      <c r="AH132" t="s">
        <v>196</v>
      </c>
      <c r="AI132">
        <v>4</v>
      </c>
    </row>
    <row r="133" spans="1:35" x14ac:dyDescent="0.25">
      <c r="A133" t="s">
        <v>902</v>
      </c>
      <c r="B133" t="s">
        <v>425</v>
      </c>
      <c r="C133" t="s">
        <v>652</v>
      </c>
      <c r="D133" t="s">
        <v>817</v>
      </c>
      <c r="E133" s="2">
        <v>47.032608695652172</v>
      </c>
      <c r="F133" s="2">
        <v>5.2173913043478262</v>
      </c>
      <c r="G133" s="2">
        <v>0</v>
      </c>
      <c r="H133" s="2">
        <v>0</v>
      </c>
      <c r="I133" s="2">
        <v>7.2828260869565202</v>
      </c>
      <c r="J133" s="2">
        <v>0</v>
      </c>
      <c r="K133" s="2">
        <v>0</v>
      </c>
      <c r="L133" s="2">
        <v>5.9184782608695654</v>
      </c>
      <c r="M133" s="2">
        <v>5.4960869565217383</v>
      </c>
      <c r="N133" s="2">
        <v>0</v>
      </c>
      <c r="O133" s="2">
        <v>0.11685694476542638</v>
      </c>
      <c r="P133" s="2">
        <v>4.8331521739130423</v>
      </c>
      <c r="Q133" s="2">
        <v>2.9130434782608696</v>
      </c>
      <c r="R133" s="2">
        <v>0.16469840536168243</v>
      </c>
      <c r="S133" s="2">
        <v>3.7173913043478262</v>
      </c>
      <c r="T133" s="2">
        <v>7.2989130434782608</v>
      </c>
      <c r="U133" s="2">
        <v>4.3478260869565216E-2</v>
      </c>
      <c r="V133" s="2">
        <v>0.23515137508666509</v>
      </c>
      <c r="W133" s="2">
        <v>4.6114130434782608</v>
      </c>
      <c r="X133" s="2">
        <v>7.4592391304347823</v>
      </c>
      <c r="Y133" s="2">
        <v>0</v>
      </c>
      <c r="Z133" s="2">
        <v>0.25664432632308759</v>
      </c>
      <c r="AA133" s="2">
        <v>0</v>
      </c>
      <c r="AB133" s="2">
        <v>0</v>
      </c>
      <c r="AC133" s="2">
        <v>0</v>
      </c>
      <c r="AD133" s="2">
        <v>0</v>
      </c>
      <c r="AE133" s="2">
        <v>0.34510869565217389</v>
      </c>
      <c r="AF133" s="2">
        <v>0</v>
      </c>
      <c r="AG133" s="2">
        <v>0</v>
      </c>
      <c r="AH133" t="s">
        <v>113</v>
      </c>
      <c r="AI133">
        <v>4</v>
      </c>
    </row>
    <row r="134" spans="1:35" x14ac:dyDescent="0.25">
      <c r="A134" t="s">
        <v>902</v>
      </c>
      <c r="B134" t="s">
        <v>445</v>
      </c>
      <c r="C134" t="s">
        <v>612</v>
      </c>
      <c r="D134" t="s">
        <v>837</v>
      </c>
      <c r="E134" s="2">
        <v>92.608695652173907</v>
      </c>
      <c r="F134" s="2">
        <v>48.856086956521764</v>
      </c>
      <c r="G134" s="2">
        <v>0.30978260869565216</v>
      </c>
      <c r="H134" s="2">
        <v>0.4963043478260869</v>
      </c>
      <c r="I134" s="2">
        <v>1.5543478260869565</v>
      </c>
      <c r="J134" s="2">
        <v>0</v>
      </c>
      <c r="K134" s="2">
        <v>0</v>
      </c>
      <c r="L134" s="2">
        <v>5.0230434782608713</v>
      </c>
      <c r="M134" s="2">
        <v>4.5405434782608678</v>
      </c>
      <c r="N134" s="2">
        <v>6.0172826086956501</v>
      </c>
      <c r="O134" s="2">
        <v>0.11400469483568071</v>
      </c>
      <c r="P134" s="2">
        <v>0</v>
      </c>
      <c r="Q134" s="2">
        <v>9.5881521739130431</v>
      </c>
      <c r="R134" s="2">
        <v>0.10353403755868545</v>
      </c>
      <c r="S134" s="2">
        <v>6.963152173913044</v>
      </c>
      <c r="T134" s="2">
        <v>5.5839130434782609</v>
      </c>
      <c r="U134" s="2">
        <v>0</v>
      </c>
      <c r="V134" s="2">
        <v>0.13548474178403758</v>
      </c>
      <c r="W134" s="2">
        <v>5.5089130434782607</v>
      </c>
      <c r="X134" s="2">
        <v>10.018695652173914</v>
      </c>
      <c r="Y134" s="2">
        <v>4.8141304347826086</v>
      </c>
      <c r="Z134" s="2">
        <v>0.21965258215962441</v>
      </c>
      <c r="AA134" s="2">
        <v>0</v>
      </c>
      <c r="AB134" s="2">
        <v>1.6844565217391301</v>
      </c>
      <c r="AC134" s="2">
        <v>0</v>
      </c>
      <c r="AD134" s="2">
        <v>0</v>
      </c>
      <c r="AE134" s="2">
        <v>0</v>
      </c>
      <c r="AF134" s="2">
        <v>0</v>
      </c>
      <c r="AG134" s="2">
        <v>0</v>
      </c>
      <c r="AH134" t="s">
        <v>133</v>
      </c>
      <c r="AI134">
        <v>4</v>
      </c>
    </row>
    <row r="135" spans="1:35" x14ac:dyDescent="0.25">
      <c r="A135" t="s">
        <v>902</v>
      </c>
      <c r="B135" t="s">
        <v>593</v>
      </c>
      <c r="C135" t="s">
        <v>633</v>
      </c>
      <c r="D135" t="s">
        <v>784</v>
      </c>
      <c r="E135" s="2">
        <v>93.043478260869563</v>
      </c>
      <c r="F135" s="2">
        <v>66.52358695652174</v>
      </c>
      <c r="G135" s="2">
        <v>0.47282608695652173</v>
      </c>
      <c r="H135" s="2">
        <v>0.72847826086956513</v>
      </c>
      <c r="I135" s="2">
        <v>3.0280434782608698</v>
      </c>
      <c r="J135" s="2">
        <v>0</v>
      </c>
      <c r="K135" s="2">
        <v>0</v>
      </c>
      <c r="L135" s="2">
        <v>5.0713043478260866</v>
      </c>
      <c r="M135" s="2">
        <v>4.5169565217391314</v>
      </c>
      <c r="N135" s="2">
        <v>5.0572826086956528</v>
      </c>
      <c r="O135" s="2">
        <v>0.10290070093457945</v>
      </c>
      <c r="P135" s="2">
        <v>0</v>
      </c>
      <c r="Q135" s="2">
        <v>4.5139130434782597</v>
      </c>
      <c r="R135" s="2">
        <v>4.8514018691588771E-2</v>
      </c>
      <c r="S135" s="2">
        <v>18.893260869565225</v>
      </c>
      <c r="T135" s="2">
        <v>27.313804347826085</v>
      </c>
      <c r="U135" s="2">
        <v>0</v>
      </c>
      <c r="V135" s="2">
        <v>0.4966179906542057</v>
      </c>
      <c r="W135" s="2">
        <v>14.110434782608694</v>
      </c>
      <c r="X135" s="2">
        <v>30.049239130434771</v>
      </c>
      <c r="Y135" s="2">
        <v>2.9373913043478255</v>
      </c>
      <c r="Z135" s="2">
        <v>0.50618341121495314</v>
      </c>
      <c r="AA135" s="2">
        <v>0</v>
      </c>
      <c r="AB135" s="2">
        <v>4.1858695652173905</v>
      </c>
      <c r="AC135" s="2">
        <v>0</v>
      </c>
      <c r="AD135" s="2">
        <v>0</v>
      </c>
      <c r="AE135" s="2">
        <v>0</v>
      </c>
      <c r="AF135" s="2">
        <v>0</v>
      </c>
      <c r="AG135" s="2">
        <v>0</v>
      </c>
      <c r="AH135" t="s">
        <v>286</v>
      </c>
      <c r="AI135">
        <v>4</v>
      </c>
    </row>
    <row r="136" spans="1:35" x14ac:dyDescent="0.25">
      <c r="A136" t="s">
        <v>902</v>
      </c>
      <c r="B136" t="s">
        <v>460</v>
      </c>
      <c r="C136" t="s">
        <v>733</v>
      </c>
      <c r="D136" t="s">
        <v>794</v>
      </c>
      <c r="E136" s="2">
        <v>61.554347826086953</v>
      </c>
      <c r="F136" s="2">
        <v>25.72717391304348</v>
      </c>
      <c r="G136" s="2">
        <v>0.24456521739130435</v>
      </c>
      <c r="H136" s="2">
        <v>0.38467391304347825</v>
      </c>
      <c r="I136" s="2">
        <v>0.97826086956521741</v>
      </c>
      <c r="J136" s="2">
        <v>0</v>
      </c>
      <c r="K136" s="2">
        <v>0</v>
      </c>
      <c r="L136" s="2">
        <v>7.1004347826086969</v>
      </c>
      <c r="M136" s="2">
        <v>4.7529347826086958</v>
      </c>
      <c r="N136" s="2">
        <v>4.0960869565217406</v>
      </c>
      <c r="O136" s="2">
        <v>0.14375949143563485</v>
      </c>
      <c r="P136" s="2">
        <v>4.8965217391304341</v>
      </c>
      <c r="Q136" s="2">
        <v>1.1349999999999998</v>
      </c>
      <c r="R136" s="2">
        <v>9.7986932721172509E-2</v>
      </c>
      <c r="S136" s="2">
        <v>3.2127173913043485</v>
      </c>
      <c r="T136" s="2">
        <v>8.538043478260871</v>
      </c>
      <c r="U136" s="2">
        <v>0</v>
      </c>
      <c r="V136" s="2">
        <v>0.19090058273000182</v>
      </c>
      <c r="W136" s="2">
        <v>10.549347826086958</v>
      </c>
      <c r="X136" s="2">
        <v>5.0456521739130435</v>
      </c>
      <c r="Y136" s="2">
        <v>0</v>
      </c>
      <c r="Z136" s="2">
        <v>0.25335334628288897</v>
      </c>
      <c r="AA136" s="2">
        <v>0</v>
      </c>
      <c r="AB136" s="2">
        <v>0</v>
      </c>
      <c r="AC136" s="2">
        <v>0</v>
      </c>
      <c r="AD136" s="2">
        <v>0</v>
      </c>
      <c r="AE136" s="2">
        <v>0</v>
      </c>
      <c r="AF136" s="2">
        <v>0</v>
      </c>
      <c r="AG136" s="2">
        <v>0</v>
      </c>
      <c r="AH136" t="s">
        <v>148</v>
      </c>
      <c r="AI136">
        <v>4</v>
      </c>
    </row>
    <row r="137" spans="1:35" x14ac:dyDescent="0.25">
      <c r="A137" t="s">
        <v>902</v>
      </c>
      <c r="B137" t="s">
        <v>416</v>
      </c>
      <c r="C137" t="s">
        <v>659</v>
      </c>
      <c r="D137" t="s">
        <v>823</v>
      </c>
      <c r="E137" s="2">
        <v>61.184782608695649</v>
      </c>
      <c r="F137" s="2">
        <v>22.733695652173907</v>
      </c>
      <c r="G137" s="2">
        <v>0.4891304347826087</v>
      </c>
      <c r="H137" s="2">
        <v>0.33608695652173914</v>
      </c>
      <c r="I137" s="2">
        <v>0.26630434782608697</v>
      </c>
      <c r="J137" s="2">
        <v>0</v>
      </c>
      <c r="K137" s="2">
        <v>0</v>
      </c>
      <c r="L137" s="2">
        <v>4.2804347826086948</v>
      </c>
      <c r="M137" s="2">
        <v>3.9202173913043477</v>
      </c>
      <c r="N137" s="2">
        <v>3.5750000000000002</v>
      </c>
      <c r="O137" s="2">
        <v>0.12250133238585895</v>
      </c>
      <c r="P137" s="2">
        <v>4.9002173913043467</v>
      </c>
      <c r="Q137" s="2">
        <v>4.4151086956521723</v>
      </c>
      <c r="R137" s="2">
        <v>0.15224906732989871</v>
      </c>
      <c r="S137" s="2">
        <v>3.4590217391304336</v>
      </c>
      <c r="T137" s="2">
        <v>3.099891304347826</v>
      </c>
      <c r="U137" s="2">
        <v>0</v>
      </c>
      <c r="V137" s="2">
        <v>0.10719843666725883</v>
      </c>
      <c r="W137" s="2">
        <v>5.1160869565217393</v>
      </c>
      <c r="X137" s="2">
        <v>3.8936956521739119</v>
      </c>
      <c r="Y137" s="2">
        <v>0</v>
      </c>
      <c r="Z137" s="2">
        <v>0.14725528513057382</v>
      </c>
      <c r="AA137" s="2">
        <v>0</v>
      </c>
      <c r="AB137" s="2">
        <v>0</v>
      </c>
      <c r="AC137" s="2">
        <v>0</v>
      </c>
      <c r="AD137" s="2">
        <v>0</v>
      </c>
      <c r="AE137" s="2">
        <v>0</v>
      </c>
      <c r="AF137" s="2">
        <v>0</v>
      </c>
      <c r="AG137" s="2">
        <v>0</v>
      </c>
      <c r="AH137" t="s">
        <v>104</v>
      </c>
      <c r="AI137">
        <v>4</v>
      </c>
    </row>
    <row r="138" spans="1:35" x14ac:dyDescent="0.25">
      <c r="A138" t="s">
        <v>902</v>
      </c>
      <c r="B138" t="s">
        <v>411</v>
      </c>
      <c r="C138" t="s">
        <v>648</v>
      </c>
      <c r="D138" t="s">
        <v>793</v>
      </c>
      <c r="E138" s="2">
        <v>97.260869565217391</v>
      </c>
      <c r="F138" s="2">
        <v>62.453586956521761</v>
      </c>
      <c r="G138" s="2">
        <v>0.375</v>
      </c>
      <c r="H138" s="2">
        <v>0.58043478260869563</v>
      </c>
      <c r="I138" s="2">
        <v>2.0125000000000002</v>
      </c>
      <c r="J138" s="2">
        <v>0</v>
      </c>
      <c r="K138" s="2">
        <v>0</v>
      </c>
      <c r="L138" s="2">
        <v>2.4594565217391309</v>
      </c>
      <c r="M138" s="2">
        <v>5.023586956521739</v>
      </c>
      <c r="N138" s="2">
        <v>7.7114130434782648</v>
      </c>
      <c r="O138" s="2">
        <v>0.13093652212784984</v>
      </c>
      <c r="P138" s="2">
        <v>5.1898913043478281</v>
      </c>
      <c r="Q138" s="2">
        <v>9.3550000000000004</v>
      </c>
      <c r="R138" s="2">
        <v>0.14954514975413502</v>
      </c>
      <c r="S138" s="2">
        <v>5.2016304347826088</v>
      </c>
      <c r="T138" s="2">
        <v>13.36815217391305</v>
      </c>
      <c r="U138" s="2">
        <v>0</v>
      </c>
      <c r="V138" s="2">
        <v>0.19092758158247658</v>
      </c>
      <c r="W138" s="2">
        <v>11.848695652173918</v>
      </c>
      <c r="X138" s="2">
        <v>18.38315217391305</v>
      </c>
      <c r="Y138" s="2">
        <v>4.1561956521739134</v>
      </c>
      <c r="Z138" s="2">
        <v>0.35356504246759068</v>
      </c>
      <c r="AA138" s="2">
        <v>0</v>
      </c>
      <c r="AB138" s="2">
        <v>0</v>
      </c>
      <c r="AC138" s="2">
        <v>0</v>
      </c>
      <c r="AD138" s="2">
        <v>0</v>
      </c>
      <c r="AE138" s="2">
        <v>0</v>
      </c>
      <c r="AF138" s="2">
        <v>0</v>
      </c>
      <c r="AG138" s="2">
        <v>0</v>
      </c>
      <c r="AH138" t="s">
        <v>99</v>
      </c>
      <c r="AI138">
        <v>4</v>
      </c>
    </row>
    <row r="139" spans="1:35" x14ac:dyDescent="0.25">
      <c r="A139" t="s">
        <v>902</v>
      </c>
      <c r="B139" t="s">
        <v>442</v>
      </c>
      <c r="C139" t="s">
        <v>727</v>
      </c>
      <c r="D139" t="s">
        <v>801</v>
      </c>
      <c r="E139" s="2">
        <v>118.96739130434783</v>
      </c>
      <c r="F139" s="2">
        <v>57.662934782608701</v>
      </c>
      <c r="G139" s="2">
        <v>0.30978260869565216</v>
      </c>
      <c r="H139" s="2">
        <v>0.60054347826086951</v>
      </c>
      <c r="I139" s="2">
        <v>0</v>
      </c>
      <c r="J139" s="2">
        <v>0</v>
      </c>
      <c r="K139" s="2">
        <v>0</v>
      </c>
      <c r="L139" s="2">
        <v>5.354565217391305</v>
      </c>
      <c r="M139" s="2">
        <v>5.0283695652173899</v>
      </c>
      <c r="N139" s="2">
        <v>5.1689130434782609</v>
      </c>
      <c r="O139" s="2">
        <v>8.5714938328003643E-2</v>
      </c>
      <c r="P139" s="2">
        <v>0</v>
      </c>
      <c r="Q139" s="2">
        <v>8.0170652173913055</v>
      </c>
      <c r="R139" s="2">
        <v>6.7388761991777082E-2</v>
      </c>
      <c r="S139" s="2">
        <v>9.2205434782608684</v>
      </c>
      <c r="T139" s="2">
        <v>8.4631521739130431</v>
      </c>
      <c r="U139" s="2">
        <v>0</v>
      </c>
      <c r="V139" s="2">
        <v>0.14864321608040199</v>
      </c>
      <c r="W139" s="2">
        <v>10.97478260869565</v>
      </c>
      <c r="X139" s="2">
        <v>8.0320652173913007</v>
      </c>
      <c r="Y139" s="2">
        <v>0</v>
      </c>
      <c r="Z139" s="2">
        <v>0.15976518958428501</v>
      </c>
      <c r="AA139" s="2">
        <v>0</v>
      </c>
      <c r="AB139" s="2">
        <v>4.497826086956521</v>
      </c>
      <c r="AC139" s="2">
        <v>0</v>
      </c>
      <c r="AD139" s="2">
        <v>0</v>
      </c>
      <c r="AE139" s="2">
        <v>0</v>
      </c>
      <c r="AF139" s="2">
        <v>0</v>
      </c>
      <c r="AG139" s="2">
        <v>0</v>
      </c>
      <c r="AH139" t="s">
        <v>130</v>
      </c>
      <c r="AI139">
        <v>4</v>
      </c>
    </row>
    <row r="140" spans="1:35" x14ac:dyDescent="0.25">
      <c r="A140" t="s">
        <v>902</v>
      </c>
      <c r="B140" t="s">
        <v>312</v>
      </c>
      <c r="C140" t="s">
        <v>654</v>
      </c>
      <c r="D140" t="s">
        <v>835</v>
      </c>
      <c r="E140" s="2">
        <v>91.391304347826093</v>
      </c>
      <c r="F140" s="2">
        <v>44.082826086956537</v>
      </c>
      <c r="G140" s="2">
        <v>0.4891304347826087</v>
      </c>
      <c r="H140" s="2">
        <v>0.45380434782608697</v>
      </c>
      <c r="I140" s="2">
        <v>1.0393478260869564</v>
      </c>
      <c r="J140" s="2">
        <v>0</v>
      </c>
      <c r="K140" s="2">
        <v>0</v>
      </c>
      <c r="L140" s="2">
        <v>4.9085869565217379</v>
      </c>
      <c r="M140" s="2">
        <v>5.2701086956521719</v>
      </c>
      <c r="N140" s="2">
        <v>2.2002173913043479</v>
      </c>
      <c r="O140" s="2">
        <v>8.1740009514747844E-2</v>
      </c>
      <c r="P140" s="2">
        <v>0</v>
      </c>
      <c r="Q140" s="2">
        <v>7.5965217391304352</v>
      </c>
      <c r="R140" s="2">
        <v>8.3120837297811612E-2</v>
      </c>
      <c r="S140" s="2">
        <v>7.7452173913043483</v>
      </c>
      <c r="T140" s="2">
        <v>0.78369565217391313</v>
      </c>
      <c r="U140" s="2">
        <v>0</v>
      </c>
      <c r="V140" s="2">
        <v>9.3323025689819233E-2</v>
      </c>
      <c r="W140" s="2">
        <v>7.1522826086956535</v>
      </c>
      <c r="X140" s="2">
        <v>9.5527173913043448</v>
      </c>
      <c r="Y140" s="2">
        <v>5.0839130434782627</v>
      </c>
      <c r="Z140" s="2">
        <v>0.23841341579448141</v>
      </c>
      <c r="AA140" s="2">
        <v>0</v>
      </c>
      <c r="AB140" s="2">
        <v>0</v>
      </c>
      <c r="AC140" s="2">
        <v>0</v>
      </c>
      <c r="AD140" s="2">
        <v>0</v>
      </c>
      <c r="AE140" s="2">
        <v>0</v>
      </c>
      <c r="AF140" s="2">
        <v>0</v>
      </c>
      <c r="AG140" s="2">
        <v>0</v>
      </c>
      <c r="AH140" t="s">
        <v>92</v>
      </c>
      <c r="AI140">
        <v>4</v>
      </c>
    </row>
    <row r="141" spans="1:35" x14ac:dyDescent="0.25">
      <c r="A141" t="s">
        <v>902</v>
      </c>
      <c r="B141" t="s">
        <v>452</v>
      </c>
      <c r="C141" t="s">
        <v>730</v>
      </c>
      <c r="D141" t="s">
        <v>797</v>
      </c>
      <c r="E141" s="2">
        <v>44.119565217391305</v>
      </c>
      <c r="F141" s="2">
        <v>38.137934782608696</v>
      </c>
      <c r="G141" s="2">
        <v>0.47282608695652173</v>
      </c>
      <c r="H141" s="2">
        <v>0.28260869565217389</v>
      </c>
      <c r="I141" s="2">
        <v>1.326086956521739</v>
      </c>
      <c r="J141" s="2">
        <v>0</v>
      </c>
      <c r="K141" s="2">
        <v>0</v>
      </c>
      <c r="L141" s="2">
        <v>2.8707608695652169</v>
      </c>
      <c r="M141" s="2">
        <v>5.3346739130434804</v>
      </c>
      <c r="N141" s="2">
        <v>0</v>
      </c>
      <c r="O141" s="2">
        <v>0.12091401823109145</v>
      </c>
      <c r="P141" s="2">
        <v>4.0821739130434773</v>
      </c>
      <c r="Q141" s="2">
        <v>3.6503260869565222</v>
      </c>
      <c r="R141" s="2">
        <v>0.17526237989652624</v>
      </c>
      <c r="S141" s="2">
        <v>2.5785869565217392</v>
      </c>
      <c r="T141" s="2">
        <v>9.1027173913043491</v>
      </c>
      <c r="U141" s="2">
        <v>0</v>
      </c>
      <c r="V141" s="2">
        <v>0.26476472037447651</v>
      </c>
      <c r="W141" s="2">
        <v>5.3896739130434774</v>
      </c>
      <c r="X141" s="2">
        <v>2.3171739130434785</v>
      </c>
      <c r="Y141" s="2">
        <v>0</v>
      </c>
      <c r="Z141" s="2">
        <v>0.17468095590046809</v>
      </c>
      <c r="AA141" s="2">
        <v>0</v>
      </c>
      <c r="AB141" s="2">
        <v>0</v>
      </c>
      <c r="AC141" s="2">
        <v>0</v>
      </c>
      <c r="AD141" s="2">
        <v>0</v>
      </c>
      <c r="AE141" s="2">
        <v>0</v>
      </c>
      <c r="AF141" s="2">
        <v>0</v>
      </c>
      <c r="AG141" s="2">
        <v>0</v>
      </c>
      <c r="AH141" t="s">
        <v>140</v>
      </c>
      <c r="AI141">
        <v>4</v>
      </c>
    </row>
    <row r="142" spans="1:35" x14ac:dyDescent="0.25">
      <c r="A142" t="s">
        <v>902</v>
      </c>
      <c r="B142" t="s">
        <v>372</v>
      </c>
      <c r="C142" t="s">
        <v>616</v>
      </c>
      <c r="D142" t="s">
        <v>811</v>
      </c>
      <c r="E142" s="2">
        <v>86.510869565217391</v>
      </c>
      <c r="F142" s="2">
        <v>47.594239130434794</v>
      </c>
      <c r="G142" s="2">
        <v>0.375</v>
      </c>
      <c r="H142" s="2">
        <v>0.48271739130434776</v>
      </c>
      <c r="I142" s="2">
        <v>5.3380434782608699</v>
      </c>
      <c r="J142" s="2">
        <v>0</v>
      </c>
      <c r="K142" s="2">
        <v>0</v>
      </c>
      <c r="L142" s="2">
        <v>4.8485869565217401</v>
      </c>
      <c r="M142" s="2">
        <v>4.5253260869565226</v>
      </c>
      <c r="N142" s="2">
        <v>5.2840217391304343</v>
      </c>
      <c r="O142" s="2">
        <v>0.11338861666038447</v>
      </c>
      <c r="P142" s="2">
        <v>2.847826086956522E-2</v>
      </c>
      <c r="Q142" s="2">
        <v>10.519565217391303</v>
      </c>
      <c r="R142" s="2">
        <v>0.12192737781128282</v>
      </c>
      <c r="S142" s="2">
        <v>8.8603260869565243</v>
      </c>
      <c r="T142" s="2">
        <v>8.0105434782608675</v>
      </c>
      <c r="U142" s="2">
        <v>0</v>
      </c>
      <c r="V142" s="2">
        <v>0.19501444905138834</v>
      </c>
      <c r="W142" s="2">
        <v>4.5378260869565228</v>
      </c>
      <c r="X142" s="2">
        <v>6.9634782608695653</v>
      </c>
      <c r="Y142" s="2">
        <v>0</v>
      </c>
      <c r="Z142" s="2">
        <v>0.1329463500439754</v>
      </c>
      <c r="AA142" s="2">
        <v>0</v>
      </c>
      <c r="AB142" s="2">
        <v>0</v>
      </c>
      <c r="AC142" s="2">
        <v>0</v>
      </c>
      <c r="AD142" s="2">
        <v>0</v>
      </c>
      <c r="AE142" s="2">
        <v>0</v>
      </c>
      <c r="AF142" s="2">
        <v>0</v>
      </c>
      <c r="AG142" s="2">
        <v>0</v>
      </c>
      <c r="AH142" t="s">
        <v>59</v>
      </c>
      <c r="AI142">
        <v>4</v>
      </c>
    </row>
    <row r="143" spans="1:35" x14ac:dyDescent="0.25">
      <c r="A143" t="s">
        <v>902</v>
      </c>
      <c r="B143" t="s">
        <v>601</v>
      </c>
      <c r="C143" t="s">
        <v>699</v>
      </c>
      <c r="D143" t="s">
        <v>801</v>
      </c>
      <c r="E143" s="2">
        <v>49.760869565217391</v>
      </c>
      <c r="F143" s="2">
        <v>65.120434782608669</v>
      </c>
      <c r="G143" s="2">
        <v>0.375</v>
      </c>
      <c r="H143" s="2">
        <v>0.52989130434782605</v>
      </c>
      <c r="I143" s="2">
        <v>3.4008695652173913</v>
      </c>
      <c r="J143" s="2">
        <v>0</v>
      </c>
      <c r="K143" s="2">
        <v>0</v>
      </c>
      <c r="L143" s="2">
        <v>4.1150000000000002</v>
      </c>
      <c r="M143" s="2">
        <v>4.3846739130434784</v>
      </c>
      <c r="N143" s="2">
        <v>5.1928260869565221</v>
      </c>
      <c r="O143" s="2">
        <v>0.19247051114023592</v>
      </c>
      <c r="P143" s="2">
        <v>4.1063043478260877</v>
      </c>
      <c r="Q143" s="2">
        <v>10.508913043478259</v>
      </c>
      <c r="R143" s="2">
        <v>0.29370904325032765</v>
      </c>
      <c r="S143" s="2">
        <v>19.587173913043479</v>
      </c>
      <c r="T143" s="2">
        <v>15.859130434782605</v>
      </c>
      <c r="U143" s="2">
        <v>0</v>
      </c>
      <c r="V143" s="2">
        <v>0.7123328964613368</v>
      </c>
      <c r="W143" s="2">
        <v>12.332717391304346</v>
      </c>
      <c r="X143" s="2">
        <v>19.286847826086955</v>
      </c>
      <c r="Y143" s="2">
        <v>4.5533695652173911</v>
      </c>
      <c r="Z143" s="2">
        <v>0.72693534294451723</v>
      </c>
      <c r="AA143" s="2">
        <v>0</v>
      </c>
      <c r="AB143" s="2">
        <v>0</v>
      </c>
      <c r="AC143" s="2">
        <v>0</v>
      </c>
      <c r="AD143" s="2">
        <v>0</v>
      </c>
      <c r="AE143" s="2">
        <v>0</v>
      </c>
      <c r="AF143" s="2">
        <v>0</v>
      </c>
      <c r="AG143" s="2">
        <v>0</v>
      </c>
      <c r="AH143" t="s">
        <v>294</v>
      </c>
      <c r="AI143">
        <v>4</v>
      </c>
    </row>
    <row r="144" spans="1:35" x14ac:dyDescent="0.25">
      <c r="A144" t="s">
        <v>902</v>
      </c>
      <c r="B144" t="s">
        <v>447</v>
      </c>
      <c r="C144" t="s">
        <v>713</v>
      </c>
      <c r="D144" t="s">
        <v>822</v>
      </c>
      <c r="E144" s="2">
        <v>84.097826086956516</v>
      </c>
      <c r="F144" s="2">
        <v>31.88771739130436</v>
      </c>
      <c r="G144" s="2">
        <v>0.375</v>
      </c>
      <c r="H144" s="2">
        <v>0.33152173913043476</v>
      </c>
      <c r="I144" s="2">
        <v>0.95652173913043481</v>
      </c>
      <c r="J144" s="2">
        <v>0</v>
      </c>
      <c r="K144" s="2">
        <v>0</v>
      </c>
      <c r="L144" s="2">
        <v>9.2176086956521761</v>
      </c>
      <c r="M144" s="2">
        <v>7.0455434782608704</v>
      </c>
      <c r="N144" s="2">
        <v>0</v>
      </c>
      <c r="O144" s="2">
        <v>8.3777950109861721E-2</v>
      </c>
      <c r="P144" s="2">
        <v>5.702826086956521</v>
      </c>
      <c r="Q144" s="2">
        <v>4.8856521739130434</v>
      </c>
      <c r="R144" s="2">
        <v>0.12590668217655421</v>
      </c>
      <c r="S144" s="2">
        <v>4.8794565217391312</v>
      </c>
      <c r="T144" s="2">
        <v>5.8639130434782585</v>
      </c>
      <c r="U144" s="2">
        <v>0</v>
      </c>
      <c r="V144" s="2">
        <v>0.12774848132351038</v>
      </c>
      <c r="W144" s="2">
        <v>2.2546739130434785</v>
      </c>
      <c r="X144" s="2">
        <v>10.634239130434786</v>
      </c>
      <c r="Y144" s="2">
        <v>0</v>
      </c>
      <c r="Z144" s="2">
        <v>0.15326095385808458</v>
      </c>
      <c r="AA144" s="2">
        <v>0</v>
      </c>
      <c r="AB144" s="2">
        <v>0</v>
      </c>
      <c r="AC144" s="2">
        <v>0</v>
      </c>
      <c r="AD144" s="2">
        <v>0</v>
      </c>
      <c r="AE144" s="2">
        <v>0</v>
      </c>
      <c r="AF144" s="2">
        <v>0</v>
      </c>
      <c r="AG144" s="2">
        <v>0</v>
      </c>
      <c r="AH144" t="s">
        <v>135</v>
      </c>
      <c r="AI144">
        <v>4</v>
      </c>
    </row>
    <row r="145" spans="1:35" x14ac:dyDescent="0.25">
      <c r="A145" t="s">
        <v>902</v>
      </c>
      <c r="B145" t="s">
        <v>558</v>
      </c>
      <c r="C145" t="s">
        <v>646</v>
      </c>
      <c r="D145" t="s">
        <v>776</v>
      </c>
      <c r="E145" s="2">
        <v>66.739130434782609</v>
      </c>
      <c r="F145" s="2">
        <v>29.395217391304346</v>
      </c>
      <c r="G145" s="2">
        <v>0.375</v>
      </c>
      <c r="H145" s="2">
        <v>0.35673913043478261</v>
      </c>
      <c r="I145" s="2">
        <v>1.1467391304347827</v>
      </c>
      <c r="J145" s="2">
        <v>0</v>
      </c>
      <c r="K145" s="2">
        <v>0</v>
      </c>
      <c r="L145" s="2">
        <v>5.387173913043477</v>
      </c>
      <c r="M145" s="2">
        <v>4.7380434782608694</v>
      </c>
      <c r="N145" s="2">
        <v>0</v>
      </c>
      <c r="O145" s="2">
        <v>7.0993485342019547E-2</v>
      </c>
      <c r="P145" s="2">
        <v>4.6370652173913038</v>
      </c>
      <c r="Q145" s="2">
        <v>2.2215217391304347</v>
      </c>
      <c r="R145" s="2">
        <v>0.1027671009771987</v>
      </c>
      <c r="S145" s="2">
        <v>7.6011956521739128</v>
      </c>
      <c r="T145" s="2">
        <v>2.668478260869565</v>
      </c>
      <c r="U145" s="2">
        <v>0</v>
      </c>
      <c r="V145" s="2">
        <v>0.15387785016286645</v>
      </c>
      <c r="W145" s="2">
        <v>7.2251086956521746</v>
      </c>
      <c r="X145" s="2">
        <v>3.8613043478260876</v>
      </c>
      <c r="Y145" s="2">
        <v>0</v>
      </c>
      <c r="Z145" s="2">
        <v>0.16611563517915312</v>
      </c>
      <c r="AA145" s="2">
        <v>0</v>
      </c>
      <c r="AB145" s="2">
        <v>0</v>
      </c>
      <c r="AC145" s="2">
        <v>0</v>
      </c>
      <c r="AD145" s="2">
        <v>0</v>
      </c>
      <c r="AE145" s="2">
        <v>0</v>
      </c>
      <c r="AF145" s="2">
        <v>0</v>
      </c>
      <c r="AG145" s="2">
        <v>0</v>
      </c>
      <c r="AH145" t="s">
        <v>250</v>
      </c>
      <c r="AI145">
        <v>4</v>
      </c>
    </row>
    <row r="146" spans="1:35" x14ac:dyDescent="0.25">
      <c r="A146" t="s">
        <v>902</v>
      </c>
      <c r="B146" t="s">
        <v>400</v>
      </c>
      <c r="C146" t="s">
        <v>715</v>
      </c>
      <c r="D146" t="s">
        <v>791</v>
      </c>
      <c r="E146" s="2">
        <v>87.467391304347828</v>
      </c>
      <c r="F146" s="2">
        <v>58.567065217391267</v>
      </c>
      <c r="G146" s="2">
        <v>0.4891304347826087</v>
      </c>
      <c r="H146" s="2">
        <v>0.33152173913043476</v>
      </c>
      <c r="I146" s="2">
        <v>1.1902173913043479</v>
      </c>
      <c r="J146" s="2">
        <v>0</v>
      </c>
      <c r="K146" s="2">
        <v>0</v>
      </c>
      <c r="L146" s="2">
        <v>5.6288043478260885</v>
      </c>
      <c r="M146" s="2">
        <v>4.005217391304349</v>
      </c>
      <c r="N146" s="2">
        <v>1.3357608695652174</v>
      </c>
      <c r="O146" s="2">
        <v>6.1062507766869653E-2</v>
      </c>
      <c r="P146" s="2">
        <v>4.0430434782608691</v>
      </c>
      <c r="Q146" s="2">
        <v>3.4379347826086954</v>
      </c>
      <c r="R146" s="2">
        <v>8.5528768485149731E-2</v>
      </c>
      <c r="S146" s="2">
        <v>6.4328260869565215</v>
      </c>
      <c r="T146" s="2">
        <v>6.3863043478260879</v>
      </c>
      <c r="U146" s="2">
        <v>0</v>
      </c>
      <c r="V146" s="2">
        <v>0.1465589660743134</v>
      </c>
      <c r="W146" s="2">
        <v>7.3467391304347833</v>
      </c>
      <c r="X146" s="2">
        <v>15.066847826086954</v>
      </c>
      <c r="Y146" s="2">
        <v>0</v>
      </c>
      <c r="Z146" s="2">
        <v>0.25625077668696405</v>
      </c>
      <c r="AA146" s="2">
        <v>0</v>
      </c>
      <c r="AB146" s="2">
        <v>0</v>
      </c>
      <c r="AC146" s="2">
        <v>0</v>
      </c>
      <c r="AD146" s="2">
        <v>0</v>
      </c>
      <c r="AE146" s="2">
        <v>0</v>
      </c>
      <c r="AF146" s="2">
        <v>0</v>
      </c>
      <c r="AG146" s="2">
        <v>3.2608695652173912E-2</v>
      </c>
      <c r="AH146" t="s">
        <v>87</v>
      </c>
      <c r="AI146">
        <v>4</v>
      </c>
    </row>
    <row r="147" spans="1:35" x14ac:dyDescent="0.25">
      <c r="A147" t="s">
        <v>902</v>
      </c>
      <c r="B147" t="s">
        <v>582</v>
      </c>
      <c r="C147" t="s">
        <v>631</v>
      </c>
      <c r="D147" t="s">
        <v>827</v>
      </c>
      <c r="E147" s="2">
        <v>77.097826086956516</v>
      </c>
      <c r="F147" s="2">
        <v>69.337717391304338</v>
      </c>
      <c r="G147" s="2">
        <v>0.4891304347826087</v>
      </c>
      <c r="H147" s="2">
        <v>0.68413043478260871</v>
      </c>
      <c r="I147" s="2">
        <v>3.2336956521739131</v>
      </c>
      <c r="J147" s="2">
        <v>0</v>
      </c>
      <c r="K147" s="2">
        <v>0</v>
      </c>
      <c r="L147" s="2">
        <v>13.768043478260873</v>
      </c>
      <c r="M147" s="2">
        <v>3.9704347826086952</v>
      </c>
      <c r="N147" s="2">
        <v>8.9295652173913052</v>
      </c>
      <c r="O147" s="2">
        <v>0.16731989285210772</v>
      </c>
      <c r="P147" s="2">
        <v>0</v>
      </c>
      <c r="Q147" s="2">
        <v>10.290978260869567</v>
      </c>
      <c r="R147" s="2">
        <v>0.1334794868179896</v>
      </c>
      <c r="S147" s="2">
        <v>12.827826086956518</v>
      </c>
      <c r="T147" s="2">
        <v>19.205434782608698</v>
      </c>
      <c r="U147" s="2">
        <v>6.2282608695652178E-2</v>
      </c>
      <c r="V147" s="2">
        <v>0.41629634851261815</v>
      </c>
      <c r="W147" s="2">
        <v>18.147717391304351</v>
      </c>
      <c r="X147" s="2">
        <v>20.496630434782606</v>
      </c>
      <c r="Y147" s="2">
        <v>3.7470652173913033</v>
      </c>
      <c r="Z147" s="2">
        <v>0.54983927816156775</v>
      </c>
      <c r="AA147" s="2">
        <v>0</v>
      </c>
      <c r="AB147" s="2">
        <v>0</v>
      </c>
      <c r="AC147" s="2">
        <v>0</v>
      </c>
      <c r="AD147" s="2">
        <v>0</v>
      </c>
      <c r="AE147" s="2">
        <v>0</v>
      </c>
      <c r="AF147" s="2">
        <v>0</v>
      </c>
      <c r="AG147" s="2">
        <v>0</v>
      </c>
      <c r="AH147" t="s">
        <v>275</v>
      </c>
      <c r="AI147">
        <v>4</v>
      </c>
    </row>
    <row r="148" spans="1:35" x14ac:dyDescent="0.25">
      <c r="A148" t="s">
        <v>902</v>
      </c>
      <c r="B148" t="s">
        <v>488</v>
      </c>
      <c r="C148" t="s">
        <v>742</v>
      </c>
      <c r="D148" t="s">
        <v>801</v>
      </c>
      <c r="E148" s="2">
        <v>78.913043478260875</v>
      </c>
      <c r="F148" s="2">
        <v>53.978478260869558</v>
      </c>
      <c r="G148" s="2">
        <v>0.375</v>
      </c>
      <c r="H148" s="2">
        <v>0.50543478260869568</v>
      </c>
      <c r="I148" s="2">
        <v>2.2336956521739131</v>
      </c>
      <c r="J148" s="2">
        <v>0</v>
      </c>
      <c r="K148" s="2">
        <v>0</v>
      </c>
      <c r="L148" s="2">
        <v>6.004891304347824</v>
      </c>
      <c r="M148" s="2">
        <v>7.3110869565217405</v>
      </c>
      <c r="N148" s="2">
        <v>0</v>
      </c>
      <c r="O148" s="2">
        <v>9.2647382920110211E-2</v>
      </c>
      <c r="P148" s="2">
        <v>3.1686956521739127</v>
      </c>
      <c r="Q148" s="2">
        <v>10.028804347826085</v>
      </c>
      <c r="R148" s="2">
        <v>0.1672410468319559</v>
      </c>
      <c r="S148" s="2">
        <v>15.473043478260863</v>
      </c>
      <c r="T148" s="2">
        <v>16.873478260869568</v>
      </c>
      <c r="U148" s="2">
        <v>0</v>
      </c>
      <c r="V148" s="2">
        <v>0.4099008264462809</v>
      </c>
      <c r="W148" s="2">
        <v>14.036847826086953</v>
      </c>
      <c r="X148" s="2">
        <v>20.684347826086949</v>
      </c>
      <c r="Y148" s="2">
        <v>4.9865217391304348</v>
      </c>
      <c r="Z148" s="2">
        <v>0.50318319559228641</v>
      </c>
      <c r="AA148" s="2">
        <v>0</v>
      </c>
      <c r="AB148" s="2">
        <v>0</v>
      </c>
      <c r="AC148" s="2">
        <v>0</v>
      </c>
      <c r="AD148" s="2">
        <v>0</v>
      </c>
      <c r="AE148" s="2">
        <v>0</v>
      </c>
      <c r="AF148" s="2">
        <v>0</v>
      </c>
      <c r="AG148" s="2">
        <v>0</v>
      </c>
      <c r="AH148" t="s">
        <v>176</v>
      </c>
      <c r="AI148">
        <v>4</v>
      </c>
    </row>
    <row r="149" spans="1:35" x14ac:dyDescent="0.25">
      <c r="A149" t="s">
        <v>902</v>
      </c>
      <c r="B149" t="s">
        <v>428</v>
      </c>
      <c r="C149" t="s">
        <v>679</v>
      </c>
      <c r="D149" t="s">
        <v>766</v>
      </c>
      <c r="E149" s="2">
        <v>81.880434782608702</v>
      </c>
      <c r="F149" s="2">
        <v>32.789891304347833</v>
      </c>
      <c r="G149" s="2">
        <v>0.375</v>
      </c>
      <c r="H149" s="2">
        <v>0.49967391304347825</v>
      </c>
      <c r="I149" s="2">
        <v>1.3722826086956521</v>
      </c>
      <c r="J149" s="2">
        <v>0</v>
      </c>
      <c r="K149" s="2">
        <v>0</v>
      </c>
      <c r="L149" s="2">
        <v>4.2076086956521754</v>
      </c>
      <c r="M149" s="2">
        <v>5.8646739130434788</v>
      </c>
      <c r="N149" s="2">
        <v>0</v>
      </c>
      <c r="O149" s="2">
        <v>7.1624850657108718E-2</v>
      </c>
      <c r="P149" s="2">
        <v>4.4186956521739136</v>
      </c>
      <c r="Q149" s="2">
        <v>5.4188043478260894</v>
      </c>
      <c r="R149" s="2">
        <v>0.12014469666799417</v>
      </c>
      <c r="S149" s="2">
        <v>8.7419565217391284</v>
      </c>
      <c r="T149" s="2">
        <v>13.494565217391305</v>
      </c>
      <c r="U149" s="2">
        <v>0</v>
      </c>
      <c r="V149" s="2">
        <v>0.27157307845479883</v>
      </c>
      <c r="W149" s="2">
        <v>12.543695652173914</v>
      </c>
      <c r="X149" s="2">
        <v>16.858260869565214</v>
      </c>
      <c r="Y149" s="2">
        <v>1.4766304347826089</v>
      </c>
      <c r="Z149" s="2">
        <v>0.37711801407141909</v>
      </c>
      <c r="AA149" s="2">
        <v>0</v>
      </c>
      <c r="AB149" s="2">
        <v>0</v>
      </c>
      <c r="AC149" s="2">
        <v>0</v>
      </c>
      <c r="AD149" s="2">
        <v>0</v>
      </c>
      <c r="AE149" s="2">
        <v>0</v>
      </c>
      <c r="AF149" s="2">
        <v>0</v>
      </c>
      <c r="AG149" s="2">
        <v>0</v>
      </c>
      <c r="AH149" t="s">
        <v>116</v>
      </c>
      <c r="AI149">
        <v>4</v>
      </c>
    </row>
    <row r="150" spans="1:35" x14ac:dyDescent="0.25">
      <c r="A150" t="s">
        <v>902</v>
      </c>
      <c r="B150" t="s">
        <v>407</v>
      </c>
      <c r="C150" t="s">
        <v>718</v>
      </c>
      <c r="D150" t="s">
        <v>771</v>
      </c>
      <c r="E150" s="2">
        <v>71.923913043478265</v>
      </c>
      <c r="F150" s="2">
        <v>32.821630434782605</v>
      </c>
      <c r="G150" s="2">
        <v>0.375</v>
      </c>
      <c r="H150" s="2">
        <v>0.4322826086956521</v>
      </c>
      <c r="I150" s="2">
        <v>4.9130434782608692</v>
      </c>
      <c r="J150" s="2">
        <v>0</v>
      </c>
      <c r="K150" s="2">
        <v>0</v>
      </c>
      <c r="L150" s="2">
        <v>0.92521739130434755</v>
      </c>
      <c r="M150" s="2">
        <v>4.0864130434782604</v>
      </c>
      <c r="N150" s="2">
        <v>0.87923913043478263</v>
      </c>
      <c r="O150" s="2">
        <v>6.9040350612059834E-2</v>
      </c>
      <c r="P150" s="2">
        <v>6.3901086956521747</v>
      </c>
      <c r="Q150" s="2">
        <v>7.5344565217391324</v>
      </c>
      <c r="R150" s="2">
        <v>0.19360132990781326</v>
      </c>
      <c r="S150" s="2">
        <v>5.0509782608695648</v>
      </c>
      <c r="T150" s="2">
        <v>7.0489130434782625</v>
      </c>
      <c r="U150" s="2">
        <v>0</v>
      </c>
      <c r="V150" s="2">
        <v>0.16823182711198431</v>
      </c>
      <c r="W150" s="2">
        <v>4.5572826086956537</v>
      </c>
      <c r="X150" s="2">
        <v>4.526847826086958</v>
      </c>
      <c r="Y150" s="2">
        <v>0</v>
      </c>
      <c r="Z150" s="2">
        <v>0.12630194952395349</v>
      </c>
      <c r="AA150" s="2">
        <v>0</v>
      </c>
      <c r="AB150" s="2">
        <v>0</v>
      </c>
      <c r="AC150" s="2">
        <v>0</v>
      </c>
      <c r="AD150" s="2">
        <v>0</v>
      </c>
      <c r="AE150" s="2">
        <v>0</v>
      </c>
      <c r="AF150" s="2">
        <v>0</v>
      </c>
      <c r="AG150" s="2">
        <v>0</v>
      </c>
      <c r="AH150" t="s">
        <v>95</v>
      </c>
      <c r="AI150">
        <v>4</v>
      </c>
    </row>
    <row r="151" spans="1:35" x14ac:dyDescent="0.25">
      <c r="A151" t="s">
        <v>902</v>
      </c>
      <c r="B151" t="s">
        <v>453</v>
      </c>
      <c r="C151" t="s">
        <v>661</v>
      </c>
      <c r="D151" t="s">
        <v>843</v>
      </c>
      <c r="E151" s="2">
        <v>97.141304347826093</v>
      </c>
      <c r="F151" s="2">
        <v>39.28967391304348</v>
      </c>
      <c r="G151" s="2">
        <v>0.47282608695652173</v>
      </c>
      <c r="H151" s="2">
        <v>0.48608695652173911</v>
      </c>
      <c r="I151" s="2">
        <v>1.4030434782608696</v>
      </c>
      <c r="J151" s="2">
        <v>0</v>
      </c>
      <c r="K151" s="2">
        <v>0</v>
      </c>
      <c r="L151" s="2">
        <v>9.6561956521739134</v>
      </c>
      <c r="M151" s="2">
        <v>5.7301086956521736</v>
      </c>
      <c r="N151" s="2">
        <v>0</v>
      </c>
      <c r="O151" s="2">
        <v>5.8987355935996411E-2</v>
      </c>
      <c r="P151" s="2">
        <v>4.1036956521739123</v>
      </c>
      <c r="Q151" s="2">
        <v>5.5654347826086967</v>
      </c>
      <c r="R151" s="2">
        <v>9.9536757301107753E-2</v>
      </c>
      <c r="S151" s="2">
        <v>9.5499999999999972</v>
      </c>
      <c r="T151" s="2">
        <v>4.1542391304347843</v>
      </c>
      <c r="U151" s="2">
        <v>0</v>
      </c>
      <c r="V151" s="2">
        <v>0.14107530491216291</v>
      </c>
      <c r="W151" s="2">
        <v>6.1651086956521741</v>
      </c>
      <c r="X151" s="2">
        <v>9.102391304347826</v>
      </c>
      <c r="Y151" s="2">
        <v>0</v>
      </c>
      <c r="Z151" s="2">
        <v>0.15716795345194134</v>
      </c>
      <c r="AA151" s="2">
        <v>0</v>
      </c>
      <c r="AB151" s="2">
        <v>0</v>
      </c>
      <c r="AC151" s="2">
        <v>0</v>
      </c>
      <c r="AD151" s="2">
        <v>0</v>
      </c>
      <c r="AE151" s="2">
        <v>0</v>
      </c>
      <c r="AF151" s="2">
        <v>0</v>
      </c>
      <c r="AG151" s="2">
        <v>0</v>
      </c>
      <c r="AH151" t="s">
        <v>141</v>
      </c>
      <c r="AI151">
        <v>4</v>
      </c>
    </row>
    <row r="152" spans="1:35" x14ac:dyDescent="0.25">
      <c r="A152" t="s">
        <v>902</v>
      </c>
      <c r="B152" t="s">
        <v>583</v>
      </c>
      <c r="C152" t="s">
        <v>763</v>
      </c>
      <c r="D152" t="s">
        <v>827</v>
      </c>
      <c r="E152" s="2">
        <v>71.076086956521735</v>
      </c>
      <c r="F152" s="2">
        <v>68.648369565217394</v>
      </c>
      <c r="G152" s="2">
        <v>0.4891304347826087</v>
      </c>
      <c r="H152" s="2">
        <v>0.56260869565217386</v>
      </c>
      <c r="I152" s="2">
        <v>5.2581521739130439</v>
      </c>
      <c r="J152" s="2">
        <v>0</v>
      </c>
      <c r="K152" s="2">
        <v>0</v>
      </c>
      <c r="L152" s="2">
        <v>23.076195652173912</v>
      </c>
      <c r="M152" s="2">
        <v>4.9077173913043479</v>
      </c>
      <c r="N152" s="2">
        <v>8.6171739130434819</v>
      </c>
      <c r="O152" s="2">
        <v>0.19028750573482189</v>
      </c>
      <c r="P152" s="2">
        <v>0</v>
      </c>
      <c r="Q152" s="2">
        <v>5.9601086956521758</v>
      </c>
      <c r="R152" s="2">
        <v>8.3855329561094996E-2</v>
      </c>
      <c r="S152" s="2">
        <v>13.298369565217397</v>
      </c>
      <c r="T152" s="2">
        <v>17.970217391304345</v>
      </c>
      <c r="U152" s="2">
        <v>0</v>
      </c>
      <c r="V152" s="2">
        <v>0.43993118213794169</v>
      </c>
      <c r="W152" s="2">
        <v>15.74380434782608</v>
      </c>
      <c r="X152" s="2">
        <v>21.093260869565214</v>
      </c>
      <c r="Y152" s="2">
        <v>4.5672826086956526</v>
      </c>
      <c r="Z152" s="2">
        <v>0.58253555589539674</v>
      </c>
      <c r="AA152" s="2">
        <v>0</v>
      </c>
      <c r="AB152" s="2">
        <v>4.4898913043478252</v>
      </c>
      <c r="AC152" s="2">
        <v>0</v>
      </c>
      <c r="AD152" s="2">
        <v>0</v>
      </c>
      <c r="AE152" s="2">
        <v>0</v>
      </c>
      <c r="AF152" s="2">
        <v>0</v>
      </c>
      <c r="AG152" s="2">
        <v>0</v>
      </c>
      <c r="AH152" t="s">
        <v>276</v>
      </c>
      <c r="AI152">
        <v>4</v>
      </c>
    </row>
    <row r="153" spans="1:35" x14ac:dyDescent="0.25">
      <c r="A153" t="s">
        <v>902</v>
      </c>
      <c r="B153" t="s">
        <v>585</v>
      </c>
      <c r="C153" t="s">
        <v>764</v>
      </c>
      <c r="D153" t="s">
        <v>801</v>
      </c>
      <c r="E153" s="2">
        <v>66.391304347826093</v>
      </c>
      <c r="F153" s="2">
        <v>63.323586956521766</v>
      </c>
      <c r="G153" s="2">
        <v>0.30978260869565216</v>
      </c>
      <c r="H153" s="2">
        <v>0.64130434782608692</v>
      </c>
      <c r="I153" s="2">
        <v>0</v>
      </c>
      <c r="J153" s="2">
        <v>0</v>
      </c>
      <c r="K153" s="2">
        <v>0</v>
      </c>
      <c r="L153" s="2">
        <v>8.9265217391304361</v>
      </c>
      <c r="M153" s="2">
        <v>6.1583695652173907</v>
      </c>
      <c r="N153" s="2">
        <v>2.8527173913043482</v>
      </c>
      <c r="O153" s="2">
        <v>0.13572691552062865</v>
      </c>
      <c r="P153" s="2">
        <v>5.1252173913043455</v>
      </c>
      <c r="Q153" s="2">
        <v>3.1720652173913035</v>
      </c>
      <c r="R153" s="2">
        <v>0.12497544204322195</v>
      </c>
      <c r="S153" s="2">
        <v>13.487717391304349</v>
      </c>
      <c r="T153" s="2">
        <v>16.030543478260867</v>
      </c>
      <c r="U153" s="2">
        <v>0</v>
      </c>
      <c r="V153" s="2">
        <v>0.44461034708578911</v>
      </c>
      <c r="W153" s="2">
        <v>21.628043478260864</v>
      </c>
      <c r="X153" s="2">
        <v>18.921195652173907</v>
      </c>
      <c r="Y153" s="2">
        <v>4.0701086956521753</v>
      </c>
      <c r="Z153" s="2">
        <v>0.67206614276358845</v>
      </c>
      <c r="AA153" s="2">
        <v>0</v>
      </c>
      <c r="AB153" s="2">
        <v>0</v>
      </c>
      <c r="AC153" s="2">
        <v>0</v>
      </c>
      <c r="AD153" s="2">
        <v>0</v>
      </c>
      <c r="AE153" s="2">
        <v>0</v>
      </c>
      <c r="AF153" s="2">
        <v>0</v>
      </c>
      <c r="AG153" s="2">
        <v>0</v>
      </c>
      <c r="AH153" t="s">
        <v>278</v>
      </c>
      <c r="AI153">
        <v>4</v>
      </c>
    </row>
    <row r="154" spans="1:35" x14ac:dyDescent="0.25">
      <c r="A154" t="s">
        <v>902</v>
      </c>
      <c r="B154" t="s">
        <v>408</v>
      </c>
      <c r="C154" t="s">
        <v>699</v>
      </c>
      <c r="D154" t="s">
        <v>801</v>
      </c>
      <c r="E154" s="2">
        <v>81.532608695652172</v>
      </c>
      <c r="F154" s="2">
        <v>57.970760869565211</v>
      </c>
      <c r="G154" s="2">
        <v>0.20652173913043478</v>
      </c>
      <c r="H154" s="2">
        <v>0.53891304347826086</v>
      </c>
      <c r="I154" s="2">
        <v>0</v>
      </c>
      <c r="J154" s="2">
        <v>0</v>
      </c>
      <c r="K154" s="2">
        <v>0</v>
      </c>
      <c r="L154" s="2">
        <v>3.9944565217391301</v>
      </c>
      <c r="M154" s="2">
        <v>5.5718478260869571</v>
      </c>
      <c r="N154" s="2">
        <v>0</v>
      </c>
      <c r="O154" s="2">
        <v>6.8338888148246915E-2</v>
      </c>
      <c r="P154" s="2">
        <v>4.5055434782608685</v>
      </c>
      <c r="Q154" s="2">
        <v>8.5299999999999994</v>
      </c>
      <c r="R154" s="2">
        <v>0.15988134915344618</v>
      </c>
      <c r="S154" s="2">
        <v>10.202065217391308</v>
      </c>
      <c r="T154" s="2">
        <v>8.254999999999999</v>
      </c>
      <c r="U154" s="2">
        <v>0</v>
      </c>
      <c r="V154" s="2">
        <v>0.22637648313558195</v>
      </c>
      <c r="W154" s="2">
        <v>4.8157608695652181</v>
      </c>
      <c r="X154" s="2">
        <v>10.507065217391304</v>
      </c>
      <c r="Y154" s="2">
        <v>0</v>
      </c>
      <c r="Z154" s="2">
        <v>0.18793494200773231</v>
      </c>
      <c r="AA154" s="2">
        <v>0</v>
      </c>
      <c r="AB154" s="2">
        <v>0</v>
      </c>
      <c r="AC154" s="2">
        <v>0</v>
      </c>
      <c r="AD154" s="2">
        <v>0</v>
      </c>
      <c r="AE154" s="2">
        <v>0</v>
      </c>
      <c r="AF154" s="2">
        <v>0</v>
      </c>
      <c r="AG154" s="2">
        <v>0</v>
      </c>
      <c r="AH154" t="s">
        <v>96</v>
      </c>
      <c r="AI154">
        <v>4</v>
      </c>
    </row>
    <row r="155" spans="1:35" x14ac:dyDescent="0.25">
      <c r="A155" t="s">
        <v>902</v>
      </c>
      <c r="B155" t="s">
        <v>573</v>
      </c>
      <c r="C155" t="s">
        <v>665</v>
      </c>
      <c r="D155" t="s">
        <v>842</v>
      </c>
      <c r="E155" s="2">
        <v>71.891304347826093</v>
      </c>
      <c r="F155" s="2">
        <v>48.420543478260868</v>
      </c>
      <c r="G155" s="2">
        <v>0.30978260869565216</v>
      </c>
      <c r="H155" s="2">
        <v>0.44239130434782614</v>
      </c>
      <c r="I155" s="2">
        <v>1.3510869565217392</v>
      </c>
      <c r="J155" s="2">
        <v>0</v>
      </c>
      <c r="K155" s="2">
        <v>0</v>
      </c>
      <c r="L155" s="2">
        <v>4.6276086956521718</v>
      </c>
      <c r="M155" s="2">
        <v>5.0408695652173909</v>
      </c>
      <c r="N155" s="2">
        <v>0</v>
      </c>
      <c r="O155" s="2">
        <v>7.0117931660114902E-2</v>
      </c>
      <c r="P155" s="2">
        <v>4.4431521739130417</v>
      </c>
      <c r="Q155" s="2">
        <v>2.7618478260869561</v>
      </c>
      <c r="R155" s="2">
        <v>0.1002207438766253</v>
      </c>
      <c r="S155" s="2">
        <v>12.93358695652174</v>
      </c>
      <c r="T155" s="2">
        <v>8.7771739130434767</v>
      </c>
      <c r="U155" s="2">
        <v>0</v>
      </c>
      <c r="V155" s="2">
        <v>0.30199425461143026</v>
      </c>
      <c r="W155" s="2">
        <v>4.2845652173913038</v>
      </c>
      <c r="X155" s="2">
        <v>13.532826086956524</v>
      </c>
      <c r="Y155" s="2">
        <v>0</v>
      </c>
      <c r="Z155" s="2">
        <v>0.24783791956456006</v>
      </c>
      <c r="AA155" s="2">
        <v>0</v>
      </c>
      <c r="AB155" s="2">
        <v>0</v>
      </c>
      <c r="AC155" s="2">
        <v>0</v>
      </c>
      <c r="AD155" s="2">
        <v>0</v>
      </c>
      <c r="AE155" s="2">
        <v>0</v>
      </c>
      <c r="AF155" s="2">
        <v>0</v>
      </c>
      <c r="AG155" s="2">
        <v>0</v>
      </c>
      <c r="AH155" t="s">
        <v>265</v>
      </c>
      <c r="AI155">
        <v>4</v>
      </c>
    </row>
    <row r="156" spans="1:35" x14ac:dyDescent="0.25">
      <c r="A156" t="s">
        <v>902</v>
      </c>
      <c r="B156" t="s">
        <v>509</v>
      </c>
      <c r="C156" t="s">
        <v>645</v>
      </c>
      <c r="D156" t="s">
        <v>788</v>
      </c>
      <c r="E156" s="2">
        <v>55.869565217391305</v>
      </c>
      <c r="F156" s="2">
        <v>45.518913043478271</v>
      </c>
      <c r="G156" s="2">
        <v>0.4891304347826087</v>
      </c>
      <c r="H156" s="2">
        <v>0.3283695652173913</v>
      </c>
      <c r="I156" s="2">
        <v>3.3120652173913054</v>
      </c>
      <c r="J156" s="2">
        <v>0</v>
      </c>
      <c r="K156" s="2">
        <v>0</v>
      </c>
      <c r="L156" s="2">
        <v>4.0518478260869557</v>
      </c>
      <c r="M156" s="2">
        <v>4.6398913043478283</v>
      </c>
      <c r="N156" s="2">
        <v>4.4175000000000013</v>
      </c>
      <c r="O156" s="2">
        <v>0.1621167315175098</v>
      </c>
      <c r="P156" s="2">
        <v>4.4319565217391288</v>
      </c>
      <c r="Q156" s="2">
        <v>8.0157608695652147</v>
      </c>
      <c r="R156" s="2">
        <v>0.22279961089494157</v>
      </c>
      <c r="S156" s="2">
        <v>8.8467391304347807</v>
      </c>
      <c r="T156" s="2">
        <v>2.749021739130435</v>
      </c>
      <c r="U156" s="2">
        <v>0</v>
      </c>
      <c r="V156" s="2">
        <v>0.2075505836575875</v>
      </c>
      <c r="W156" s="2">
        <v>4.2877173913043469</v>
      </c>
      <c r="X156" s="2">
        <v>4.5914130434782603</v>
      </c>
      <c r="Y156" s="2">
        <v>0</v>
      </c>
      <c r="Z156" s="2">
        <v>0.15892607003891046</v>
      </c>
      <c r="AA156" s="2">
        <v>0</v>
      </c>
      <c r="AB156" s="2">
        <v>0</v>
      </c>
      <c r="AC156" s="2">
        <v>0</v>
      </c>
      <c r="AD156" s="2">
        <v>0</v>
      </c>
      <c r="AE156" s="2">
        <v>0</v>
      </c>
      <c r="AF156" s="2">
        <v>0</v>
      </c>
      <c r="AG156" s="2">
        <v>0</v>
      </c>
      <c r="AH156" t="s">
        <v>199</v>
      </c>
      <c r="AI156">
        <v>4</v>
      </c>
    </row>
    <row r="157" spans="1:35" x14ac:dyDescent="0.25">
      <c r="A157" t="s">
        <v>902</v>
      </c>
      <c r="B157" t="s">
        <v>406</v>
      </c>
      <c r="C157" t="s">
        <v>717</v>
      </c>
      <c r="D157" t="s">
        <v>772</v>
      </c>
      <c r="E157" s="2">
        <v>76.271739130434781</v>
      </c>
      <c r="F157" s="2">
        <v>61.851413043478253</v>
      </c>
      <c r="G157" s="2">
        <v>0.52173913043478259</v>
      </c>
      <c r="H157" s="2">
        <v>0.5</v>
      </c>
      <c r="I157" s="2">
        <v>1.4592391304347827</v>
      </c>
      <c r="J157" s="2">
        <v>0</v>
      </c>
      <c r="K157" s="2">
        <v>0</v>
      </c>
      <c r="L157" s="2">
        <v>10.065</v>
      </c>
      <c r="M157" s="2">
        <v>4.6045652173913041</v>
      </c>
      <c r="N157" s="2">
        <v>4.5105434782608693</v>
      </c>
      <c r="O157" s="2">
        <v>0.11950833689610944</v>
      </c>
      <c r="P157" s="2">
        <v>4.2232608695652161</v>
      </c>
      <c r="Q157" s="2">
        <v>3.7139130434782617</v>
      </c>
      <c r="R157" s="2">
        <v>0.10406441499216189</v>
      </c>
      <c r="S157" s="2">
        <v>5.4084782608695647</v>
      </c>
      <c r="T157" s="2">
        <v>6.9266304347826102</v>
      </c>
      <c r="U157" s="2">
        <v>0</v>
      </c>
      <c r="V157" s="2">
        <v>0.16172580875017814</v>
      </c>
      <c r="W157" s="2">
        <v>9.1522826086956517</v>
      </c>
      <c r="X157" s="2">
        <v>2.9579347826086946</v>
      </c>
      <c r="Y157" s="2">
        <v>4.4496739130434779</v>
      </c>
      <c r="Z157" s="2">
        <v>0.21711700156762145</v>
      </c>
      <c r="AA157" s="2">
        <v>0</v>
      </c>
      <c r="AB157" s="2">
        <v>0</v>
      </c>
      <c r="AC157" s="2">
        <v>0</v>
      </c>
      <c r="AD157" s="2">
        <v>0</v>
      </c>
      <c r="AE157" s="2">
        <v>0</v>
      </c>
      <c r="AF157" s="2">
        <v>0</v>
      </c>
      <c r="AG157" s="2">
        <v>0</v>
      </c>
      <c r="AH157" t="s">
        <v>94</v>
      </c>
      <c r="AI157">
        <v>4</v>
      </c>
    </row>
    <row r="158" spans="1:35" x14ac:dyDescent="0.25">
      <c r="A158" t="s">
        <v>902</v>
      </c>
      <c r="B158" t="s">
        <v>431</v>
      </c>
      <c r="C158" t="s">
        <v>722</v>
      </c>
      <c r="D158" t="s">
        <v>828</v>
      </c>
      <c r="E158" s="2">
        <v>50.239130434782609</v>
      </c>
      <c r="F158" s="2">
        <v>41.717173913043467</v>
      </c>
      <c r="G158" s="2">
        <v>0.4891304347826087</v>
      </c>
      <c r="H158" s="2">
        <v>0.34478260869565214</v>
      </c>
      <c r="I158" s="2">
        <v>0</v>
      </c>
      <c r="J158" s="2">
        <v>0</v>
      </c>
      <c r="K158" s="2">
        <v>0</v>
      </c>
      <c r="L158" s="2">
        <v>9.4269565217391307</v>
      </c>
      <c r="M158" s="2">
        <v>5.1973913043478266</v>
      </c>
      <c r="N158" s="2">
        <v>0</v>
      </c>
      <c r="O158" s="2">
        <v>0.10345305062743403</v>
      </c>
      <c r="P158" s="2">
        <v>9.1756521739130399</v>
      </c>
      <c r="Q158" s="2">
        <v>3.9484782608695643</v>
      </c>
      <c r="R158" s="2">
        <v>0.26123323236694063</v>
      </c>
      <c r="S158" s="2">
        <v>4.1220652173913042</v>
      </c>
      <c r="T158" s="2">
        <v>4.9026086956521757</v>
      </c>
      <c r="U158" s="2">
        <v>0</v>
      </c>
      <c r="V158" s="2">
        <v>0.17963435742102987</v>
      </c>
      <c r="W158" s="2">
        <v>4.0223913043478259</v>
      </c>
      <c r="X158" s="2">
        <v>8.313695652173914</v>
      </c>
      <c r="Y158" s="2">
        <v>0</v>
      </c>
      <c r="Z158" s="2">
        <v>0.2455473820856772</v>
      </c>
      <c r="AA158" s="2">
        <v>0</v>
      </c>
      <c r="AB158" s="2">
        <v>0</v>
      </c>
      <c r="AC158" s="2">
        <v>0</v>
      </c>
      <c r="AD158" s="2">
        <v>0</v>
      </c>
      <c r="AE158" s="2">
        <v>0</v>
      </c>
      <c r="AF158" s="2">
        <v>0</v>
      </c>
      <c r="AG158" s="2">
        <v>0</v>
      </c>
      <c r="AH158" t="s">
        <v>119</v>
      </c>
      <c r="AI158">
        <v>4</v>
      </c>
    </row>
    <row r="159" spans="1:35" x14ac:dyDescent="0.25">
      <c r="A159" t="s">
        <v>902</v>
      </c>
      <c r="B159" t="s">
        <v>540</v>
      </c>
      <c r="C159" t="s">
        <v>670</v>
      </c>
      <c r="D159" t="s">
        <v>785</v>
      </c>
      <c r="E159" s="2">
        <v>39.380434782608695</v>
      </c>
      <c r="F159" s="2">
        <v>5.1304347826086953</v>
      </c>
      <c r="G159" s="2">
        <v>9.7826086956521743E-2</v>
      </c>
      <c r="H159" s="2">
        <v>0.15217391304347827</v>
      </c>
      <c r="I159" s="2">
        <v>1.075</v>
      </c>
      <c r="J159" s="2">
        <v>0</v>
      </c>
      <c r="K159" s="2">
        <v>4.3459782608695665</v>
      </c>
      <c r="L159" s="2">
        <v>1.9398913043478259</v>
      </c>
      <c r="M159" s="2">
        <v>5.3720652173913042</v>
      </c>
      <c r="N159" s="2">
        <v>0.78836956521739132</v>
      </c>
      <c r="O159" s="2">
        <v>0.15643389456251725</v>
      </c>
      <c r="P159" s="2">
        <v>6.8227173913043506</v>
      </c>
      <c r="Q159" s="2">
        <v>0</v>
      </c>
      <c r="R159" s="2">
        <v>0.173251449075352</v>
      </c>
      <c r="S159" s="2">
        <v>8.3178260869565221</v>
      </c>
      <c r="T159" s="2">
        <v>3.1195652173913044E-2</v>
      </c>
      <c r="U159" s="2">
        <v>0</v>
      </c>
      <c r="V159" s="2">
        <v>0.21200938448799339</v>
      </c>
      <c r="W159" s="2">
        <v>0.31532608695652176</v>
      </c>
      <c r="X159" s="2">
        <v>4.0334782608695656</v>
      </c>
      <c r="Y159" s="2">
        <v>0</v>
      </c>
      <c r="Z159" s="2">
        <v>0.1104305823902843</v>
      </c>
      <c r="AA159" s="2">
        <v>0</v>
      </c>
      <c r="AB159" s="2">
        <v>0</v>
      </c>
      <c r="AC159" s="2">
        <v>0</v>
      </c>
      <c r="AD159" s="2">
        <v>0</v>
      </c>
      <c r="AE159" s="2">
        <v>0</v>
      </c>
      <c r="AF159" s="2">
        <v>0</v>
      </c>
      <c r="AG159" s="2">
        <v>7.6086956521739135E-2</v>
      </c>
      <c r="AH159" t="s">
        <v>230</v>
      </c>
      <c r="AI159">
        <v>4</v>
      </c>
    </row>
    <row r="160" spans="1:35" x14ac:dyDescent="0.25">
      <c r="A160" t="s">
        <v>902</v>
      </c>
      <c r="B160" t="s">
        <v>544</v>
      </c>
      <c r="C160" t="s">
        <v>644</v>
      </c>
      <c r="D160" t="s">
        <v>815</v>
      </c>
      <c r="E160" s="2">
        <v>93.913043478260875</v>
      </c>
      <c r="F160" s="2">
        <v>5.7391304347826084</v>
      </c>
      <c r="G160" s="2">
        <v>0.60869565217391308</v>
      </c>
      <c r="H160" s="2">
        <v>0</v>
      </c>
      <c r="I160" s="2">
        <v>0</v>
      </c>
      <c r="J160" s="2">
        <v>0</v>
      </c>
      <c r="K160" s="2">
        <v>0</v>
      </c>
      <c r="L160" s="2">
        <v>4.1643478260869564</v>
      </c>
      <c r="M160" s="2">
        <v>4.906847826086957</v>
      </c>
      <c r="N160" s="2">
        <v>5.7193478260869588</v>
      </c>
      <c r="O160" s="2">
        <v>0.11314930555555558</v>
      </c>
      <c r="P160" s="2">
        <v>10.154347826086957</v>
      </c>
      <c r="Q160" s="2">
        <v>14.129999999999995</v>
      </c>
      <c r="R160" s="2">
        <v>0.25858333333333328</v>
      </c>
      <c r="S160" s="2">
        <v>4.6627173913043478</v>
      </c>
      <c r="T160" s="2">
        <v>10.012934782608692</v>
      </c>
      <c r="U160" s="2">
        <v>0</v>
      </c>
      <c r="V160" s="2">
        <v>0.15626851851851847</v>
      </c>
      <c r="W160" s="2">
        <v>2.7110869565217404</v>
      </c>
      <c r="X160" s="2">
        <v>9.6459782608695672</v>
      </c>
      <c r="Y160" s="2">
        <v>0</v>
      </c>
      <c r="Z160" s="2">
        <v>0.13157986111111114</v>
      </c>
      <c r="AA160" s="2">
        <v>0</v>
      </c>
      <c r="AB160" s="2">
        <v>0</v>
      </c>
      <c r="AC160" s="2">
        <v>0</v>
      </c>
      <c r="AD160" s="2">
        <v>0</v>
      </c>
      <c r="AE160" s="2">
        <v>2.8178260869565213</v>
      </c>
      <c r="AF160" s="2">
        <v>0</v>
      </c>
      <c r="AG160" s="2">
        <v>0</v>
      </c>
      <c r="AH160" t="s">
        <v>234</v>
      </c>
      <c r="AI160">
        <v>4</v>
      </c>
    </row>
    <row r="161" spans="1:35" x14ac:dyDescent="0.25">
      <c r="A161" t="s">
        <v>902</v>
      </c>
      <c r="B161" t="s">
        <v>548</v>
      </c>
      <c r="C161" t="s">
        <v>654</v>
      </c>
      <c r="D161" t="s">
        <v>835</v>
      </c>
      <c r="E161" s="2">
        <v>82.967391304347828</v>
      </c>
      <c r="F161" s="2">
        <v>5.3043478260869561</v>
      </c>
      <c r="G161" s="2">
        <v>0</v>
      </c>
      <c r="H161" s="2">
        <v>0</v>
      </c>
      <c r="I161" s="2">
        <v>3.5625</v>
      </c>
      <c r="J161" s="2">
        <v>0</v>
      </c>
      <c r="K161" s="2">
        <v>0</v>
      </c>
      <c r="L161" s="2">
        <v>4.7368478260869562</v>
      </c>
      <c r="M161" s="2">
        <v>2.2967391304347835</v>
      </c>
      <c r="N161" s="2">
        <v>4.2072826086956523</v>
      </c>
      <c r="O161" s="2">
        <v>7.8392506222979177E-2</v>
      </c>
      <c r="P161" s="2">
        <v>6.1586956521739129</v>
      </c>
      <c r="Q161" s="2">
        <v>5.6636956521739137</v>
      </c>
      <c r="R161" s="2">
        <v>0.14249443207126949</v>
      </c>
      <c r="S161" s="2">
        <v>3.7876086956521733</v>
      </c>
      <c r="T161" s="2">
        <v>10.007826086956522</v>
      </c>
      <c r="U161" s="2">
        <v>0</v>
      </c>
      <c r="V161" s="2">
        <v>0.16627538320450672</v>
      </c>
      <c r="W161" s="2">
        <v>2.827717391304347</v>
      </c>
      <c r="X161" s="2">
        <v>9.0529347826086966</v>
      </c>
      <c r="Y161" s="2">
        <v>0</v>
      </c>
      <c r="Z161" s="2">
        <v>0.14319664614175293</v>
      </c>
      <c r="AA161" s="2">
        <v>0</v>
      </c>
      <c r="AB161" s="2">
        <v>0</v>
      </c>
      <c r="AC161" s="2">
        <v>0</v>
      </c>
      <c r="AD161" s="2">
        <v>0</v>
      </c>
      <c r="AE161" s="2">
        <v>0</v>
      </c>
      <c r="AF161" s="2">
        <v>0</v>
      </c>
      <c r="AG161" s="2">
        <v>0</v>
      </c>
      <c r="AH161" t="s">
        <v>238</v>
      </c>
      <c r="AI161">
        <v>4</v>
      </c>
    </row>
    <row r="162" spans="1:35" x14ac:dyDescent="0.25">
      <c r="A162" t="s">
        <v>902</v>
      </c>
      <c r="B162" t="s">
        <v>362</v>
      </c>
      <c r="C162" t="s">
        <v>683</v>
      </c>
      <c r="D162" t="s">
        <v>779</v>
      </c>
      <c r="E162" s="2">
        <v>152.16304347826087</v>
      </c>
      <c r="F162" s="2">
        <v>5.3043478260869561</v>
      </c>
      <c r="G162" s="2">
        <v>1.4130434782608696</v>
      </c>
      <c r="H162" s="2">
        <v>0.56521739130434778</v>
      </c>
      <c r="I162" s="2">
        <v>2.7717391304347827</v>
      </c>
      <c r="J162" s="2">
        <v>0</v>
      </c>
      <c r="K162" s="2">
        <v>1.4130434782608696</v>
      </c>
      <c r="L162" s="2">
        <v>11.185108695652175</v>
      </c>
      <c r="M162" s="2">
        <v>10.956521739130435</v>
      </c>
      <c r="N162" s="2">
        <v>0</v>
      </c>
      <c r="O162" s="2">
        <v>7.2005143224516038E-2</v>
      </c>
      <c r="P162" s="2">
        <v>5.4782608695652177</v>
      </c>
      <c r="Q162" s="2">
        <v>7.6411956521739155</v>
      </c>
      <c r="R162" s="2">
        <v>8.6219729980712922E-2</v>
      </c>
      <c r="S162" s="2">
        <v>11.69913043478261</v>
      </c>
      <c r="T162" s="2">
        <v>17.444456521739138</v>
      </c>
      <c r="U162" s="2">
        <v>0</v>
      </c>
      <c r="V162" s="2">
        <v>0.19152868062004433</v>
      </c>
      <c r="W162" s="2">
        <v>3.3485869565217379</v>
      </c>
      <c r="X162" s="2">
        <v>17.807608695652181</v>
      </c>
      <c r="Y162" s="2">
        <v>0</v>
      </c>
      <c r="Z162" s="2">
        <v>0.13903635973998146</v>
      </c>
      <c r="AA162" s="2">
        <v>0.56521739130434778</v>
      </c>
      <c r="AB162" s="2">
        <v>0</v>
      </c>
      <c r="AC162" s="2">
        <v>0</v>
      </c>
      <c r="AD162" s="2">
        <v>0</v>
      </c>
      <c r="AE162" s="2">
        <v>0</v>
      </c>
      <c r="AF162" s="2">
        <v>0</v>
      </c>
      <c r="AG162" s="2">
        <v>0</v>
      </c>
      <c r="AH162" t="s">
        <v>49</v>
      </c>
      <c r="AI162">
        <v>4</v>
      </c>
    </row>
    <row r="163" spans="1:35" x14ac:dyDescent="0.25">
      <c r="A163" t="s">
        <v>902</v>
      </c>
      <c r="B163" t="s">
        <v>494</v>
      </c>
      <c r="C163" t="s">
        <v>635</v>
      </c>
      <c r="D163" t="s">
        <v>772</v>
      </c>
      <c r="E163" s="2">
        <v>105.76086956521739</v>
      </c>
      <c r="F163" s="2">
        <v>5.3804347826086953</v>
      </c>
      <c r="G163" s="2">
        <v>0</v>
      </c>
      <c r="H163" s="2">
        <v>0</v>
      </c>
      <c r="I163" s="2">
        <v>9.5041304347826081</v>
      </c>
      <c r="J163" s="2">
        <v>0</v>
      </c>
      <c r="K163" s="2">
        <v>0</v>
      </c>
      <c r="L163" s="2">
        <v>7.4602173913043472</v>
      </c>
      <c r="M163" s="2">
        <v>9.0554347826086943</v>
      </c>
      <c r="N163" s="2">
        <v>0</v>
      </c>
      <c r="O163" s="2">
        <v>8.5621788283658781E-2</v>
      </c>
      <c r="P163" s="2">
        <v>1.8016304347826086</v>
      </c>
      <c r="Q163" s="2">
        <v>6.8616304347826098</v>
      </c>
      <c r="R163" s="2">
        <v>8.1913669064748215E-2</v>
      </c>
      <c r="S163" s="2">
        <v>5.1689130434782635</v>
      </c>
      <c r="T163" s="2">
        <v>10.620869565217388</v>
      </c>
      <c r="U163" s="2">
        <v>0</v>
      </c>
      <c r="V163" s="2">
        <v>0.14929701952723537</v>
      </c>
      <c r="W163" s="2">
        <v>6.9993478260869555</v>
      </c>
      <c r="X163" s="2">
        <v>13.289673913043476</v>
      </c>
      <c r="Y163" s="2">
        <v>0</v>
      </c>
      <c r="Z163" s="2">
        <v>0.19183864337101747</v>
      </c>
      <c r="AA163" s="2">
        <v>0</v>
      </c>
      <c r="AB163" s="2">
        <v>0</v>
      </c>
      <c r="AC163" s="2">
        <v>0</v>
      </c>
      <c r="AD163" s="2">
        <v>0</v>
      </c>
      <c r="AE163" s="2">
        <v>0</v>
      </c>
      <c r="AF163" s="2">
        <v>0</v>
      </c>
      <c r="AG163" s="2">
        <v>0</v>
      </c>
      <c r="AH163" t="s">
        <v>183</v>
      </c>
      <c r="AI163">
        <v>4</v>
      </c>
    </row>
    <row r="164" spans="1:35" x14ac:dyDescent="0.25">
      <c r="A164" t="s">
        <v>902</v>
      </c>
      <c r="B164" t="s">
        <v>506</v>
      </c>
      <c r="C164" t="s">
        <v>617</v>
      </c>
      <c r="D164" t="s">
        <v>774</v>
      </c>
      <c r="E164" s="2">
        <v>112.10869565217391</v>
      </c>
      <c r="F164" s="2">
        <v>5.0543478260869561</v>
      </c>
      <c r="G164" s="2">
        <v>0</v>
      </c>
      <c r="H164" s="2">
        <v>0</v>
      </c>
      <c r="I164" s="2">
        <v>6.6657608695652177</v>
      </c>
      <c r="J164" s="2">
        <v>0</v>
      </c>
      <c r="K164" s="2">
        <v>0</v>
      </c>
      <c r="L164" s="2">
        <v>6.8864130434782629</v>
      </c>
      <c r="M164" s="2">
        <v>9.9510869565217384</v>
      </c>
      <c r="N164" s="2">
        <v>0</v>
      </c>
      <c r="O164" s="2">
        <v>8.8762846616249752E-2</v>
      </c>
      <c r="P164" s="2">
        <v>5.0652173913043477</v>
      </c>
      <c r="Q164" s="2">
        <v>3.6331521739130435</v>
      </c>
      <c r="R164" s="2">
        <v>7.7588714368819076E-2</v>
      </c>
      <c r="S164" s="2">
        <v>4.0925000000000002</v>
      </c>
      <c r="T164" s="2">
        <v>7.8106521739130468</v>
      </c>
      <c r="U164" s="2">
        <v>0</v>
      </c>
      <c r="V164" s="2">
        <v>0.10617510180337408</v>
      </c>
      <c r="W164" s="2">
        <v>9.2136956521739091</v>
      </c>
      <c r="X164" s="2">
        <v>8.8948913043478228</v>
      </c>
      <c r="Y164" s="2">
        <v>0</v>
      </c>
      <c r="Z164" s="2">
        <v>0.16152705061082021</v>
      </c>
      <c r="AA164" s="2">
        <v>0</v>
      </c>
      <c r="AB164" s="2">
        <v>0</v>
      </c>
      <c r="AC164" s="2">
        <v>0</v>
      </c>
      <c r="AD164" s="2">
        <v>0</v>
      </c>
      <c r="AE164" s="2">
        <v>0</v>
      </c>
      <c r="AF164" s="2">
        <v>0</v>
      </c>
      <c r="AG164" s="2">
        <v>0</v>
      </c>
      <c r="AH164" t="s">
        <v>195</v>
      </c>
      <c r="AI164">
        <v>4</v>
      </c>
    </row>
    <row r="165" spans="1:35" x14ac:dyDescent="0.25">
      <c r="A165" t="s">
        <v>902</v>
      </c>
      <c r="B165" t="s">
        <v>570</v>
      </c>
      <c r="C165" t="s">
        <v>680</v>
      </c>
      <c r="D165" t="s">
        <v>827</v>
      </c>
      <c r="E165" s="2">
        <v>142.60869565217391</v>
      </c>
      <c r="F165" s="2">
        <v>5.0434782608695654</v>
      </c>
      <c r="G165" s="2">
        <v>0.39130434782608697</v>
      </c>
      <c r="H165" s="2">
        <v>0.45652173913043476</v>
      </c>
      <c r="I165" s="2">
        <v>5.1739130434782608</v>
      </c>
      <c r="J165" s="2">
        <v>0</v>
      </c>
      <c r="K165" s="2">
        <v>0</v>
      </c>
      <c r="L165" s="2">
        <v>5.0177173913043474</v>
      </c>
      <c r="M165" s="2">
        <v>0</v>
      </c>
      <c r="N165" s="2">
        <v>9.3191304347826129</v>
      </c>
      <c r="O165" s="2">
        <v>6.5347560975609786E-2</v>
      </c>
      <c r="P165" s="2">
        <v>0</v>
      </c>
      <c r="Q165" s="2">
        <v>22.534673913043481</v>
      </c>
      <c r="R165" s="2">
        <v>0.1580175304878049</v>
      </c>
      <c r="S165" s="2">
        <v>3.5101086956521748</v>
      </c>
      <c r="T165" s="2">
        <v>9.325869565217392</v>
      </c>
      <c r="U165" s="2">
        <v>0</v>
      </c>
      <c r="V165" s="2">
        <v>9.0008384146341477E-2</v>
      </c>
      <c r="W165" s="2">
        <v>5.3220652173913034</v>
      </c>
      <c r="X165" s="2">
        <v>11.414021739130431</v>
      </c>
      <c r="Y165" s="2">
        <v>0</v>
      </c>
      <c r="Z165" s="2">
        <v>0.11735670731707315</v>
      </c>
      <c r="AA165" s="2">
        <v>0</v>
      </c>
      <c r="AB165" s="2">
        <v>0</v>
      </c>
      <c r="AC165" s="2">
        <v>0</v>
      </c>
      <c r="AD165" s="2">
        <v>0</v>
      </c>
      <c r="AE165" s="2">
        <v>0</v>
      </c>
      <c r="AF165" s="2">
        <v>0</v>
      </c>
      <c r="AG165" s="2">
        <v>0</v>
      </c>
      <c r="AH165" t="s">
        <v>262</v>
      </c>
      <c r="AI165">
        <v>4</v>
      </c>
    </row>
    <row r="166" spans="1:35" x14ac:dyDescent="0.25">
      <c r="A166" t="s">
        <v>902</v>
      </c>
      <c r="B166" t="s">
        <v>441</v>
      </c>
      <c r="C166" t="s">
        <v>615</v>
      </c>
      <c r="D166" t="s">
        <v>779</v>
      </c>
      <c r="E166" s="2">
        <v>122.77173913043478</v>
      </c>
      <c r="F166" s="2">
        <v>0</v>
      </c>
      <c r="G166" s="2">
        <v>0.45358695652173908</v>
      </c>
      <c r="H166" s="2">
        <v>0.70652173913043481</v>
      </c>
      <c r="I166" s="2">
        <v>4.5522826086956529</v>
      </c>
      <c r="J166" s="2">
        <v>0</v>
      </c>
      <c r="K166" s="2">
        <v>0</v>
      </c>
      <c r="L166" s="2">
        <v>14.353369565217383</v>
      </c>
      <c r="M166" s="2">
        <v>15.282065217391304</v>
      </c>
      <c r="N166" s="2">
        <v>0</v>
      </c>
      <c r="O166" s="2">
        <v>0.12447543160690572</v>
      </c>
      <c r="P166" s="2">
        <v>4.7146739130434785</v>
      </c>
      <c r="Q166" s="2">
        <v>20.650543478260875</v>
      </c>
      <c r="R166" s="2">
        <v>0.20660469234174419</v>
      </c>
      <c r="S166" s="2">
        <v>23.476195652173917</v>
      </c>
      <c r="T166" s="2">
        <v>8.7331521739130444</v>
      </c>
      <c r="U166" s="2">
        <v>0</v>
      </c>
      <c r="V166" s="2">
        <v>0.26235148295706068</v>
      </c>
      <c r="W166" s="2">
        <v>10.324239130434787</v>
      </c>
      <c r="X166" s="2">
        <v>20.872934782608692</v>
      </c>
      <c r="Y166" s="2">
        <v>0</v>
      </c>
      <c r="Z166" s="2">
        <v>0.2541071270473661</v>
      </c>
      <c r="AA166" s="2">
        <v>0</v>
      </c>
      <c r="AB166" s="2">
        <v>0</v>
      </c>
      <c r="AC166" s="2">
        <v>0</v>
      </c>
      <c r="AD166" s="2">
        <v>0</v>
      </c>
      <c r="AE166" s="2">
        <v>0</v>
      </c>
      <c r="AF166" s="2">
        <v>0</v>
      </c>
      <c r="AG166" s="2">
        <v>0</v>
      </c>
      <c r="AH166" t="s">
        <v>129</v>
      </c>
      <c r="AI166">
        <v>4</v>
      </c>
    </row>
    <row r="167" spans="1:35" x14ac:dyDescent="0.25">
      <c r="A167" t="s">
        <v>902</v>
      </c>
      <c r="B167" t="s">
        <v>356</v>
      </c>
      <c r="C167" t="s">
        <v>683</v>
      </c>
      <c r="D167" t="s">
        <v>779</v>
      </c>
      <c r="E167" s="2">
        <v>131.59782608695653</v>
      </c>
      <c r="F167" s="2">
        <v>5.7065217391304346</v>
      </c>
      <c r="G167" s="2">
        <v>0.20108695652173914</v>
      </c>
      <c r="H167" s="2">
        <v>0</v>
      </c>
      <c r="I167" s="2">
        <v>0</v>
      </c>
      <c r="J167" s="2">
        <v>0</v>
      </c>
      <c r="K167" s="2">
        <v>0</v>
      </c>
      <c r="L167" s="2">
        <v>18.697826086956518</v>
      </c>
      <c r="M167" s="2">
        <v>4.8327173913043469</v>
      </c>
      <c r="N167" s="2">
        <v>5.8720652173913068</v>
      </c>
      <c r="O167" s="2">
        <v>8.1344676633352611E-2</v>
      </c>
      <c r="P167" s="2">
        <v>4.5971739130434779</v>
      </c>
      <c r="Q167" s="2">
        <v>12.80445652173913</v>
      </c>
      <c r="R167" s="2">
        <v>0.13223341868340627</v>
      </c>
      <c r="S167" s="2">
        <v>7.5811956521739106</v>
      </c>
      <c r="T167" s="2">
        <v>20.859782608695657</v>
      </c>
      <c r="U167" s="2">
        <v>0</v>
      </c>
      <c r="V167" s="2">
        <v>0.21612042619971916</v>
      </c>
      <c r="W167" s="2">
        <v>6.8202173913043493</v>
      </c>
      <c r="X167" s="2">
        <v>22.189999999999998</v>
      </c>
      <c r="Y167" s="2">
        <v>0</v>
      </c>
      <c r="Z167" s="2">
        <v>0.22044602296192284</v>
      </c>
      <c r="AA167" s="2">
        <v>0</v>
      </c>
      <c r="AB167" s="2">
        <v>0</v>
      </c>
      <c r="AC167" s="2">
        <v>0</v>
      </c>
      <c r="AD167" s="2">
        <v>0</v>
      </c>
      <c r="AE167" s="2">
        <v>9.3779347826086976</v>
      </c>
      <c r="AF167" s="2">
        <v>0</v>
      </c>
      <c r="AG167" s="2">
        <v>0</v>
      </c>
      <c r="AH167" t="s">
        <v>43</v>
      </c>
      <c r="AI167">
        <v>4</v>
      </c>
    </row>
    <row r="168" spans="1:35" x14ac:dyDescent="0.25">
      <c r="A168" t="s">
        <v>902</v>
      </c>
      <c r="B168" t="s">
        <v>513</v>
      </c>
      <c r="C168" t="s">
        <v>749</v>
      </c>
      <c r="D168" t="s">
        <v>779</v>
      </c>
      <c r="E168" s="2">
        <v>76.010869565217391</v>
      </c>
      <c r="F168" s="2">
        <v>5.6521739130434785</v>
      </c>
      <c r="G168" s="2">
        <v>0.17934782608695651</v>
      </c>
      <c r="H168" s="2">
        <v>0.61956521739130432</v>
      </c>
      <c r="I168" s="2">
        <v>1.1304347826086956</v>
      </c>
      <c r="J168" s="2">
        <v>0</v>
      </c>
      <c r="K168" s="2">
        <v>0</v>
      </c>
      <c r="L168" s="2">
        <v>5.1359782608695648</v>
      </c>
      <c r="M168" s="2">
        <v>5.6521739130434785</v>
      </c>
      <c r="N168" s="2">
        <v>13.603804347826086</v>
      </c>
      <c r="O168" s="2">
        <v>0.25333190333190331</v>
      </c>
      <c r="P168" s="2">
        <v>0</v>
      </c>
      <c r="Q168" s="2">
        <v>0</v>
      </c>
      <c r="R168" s="2">
        <v>0</v>
      </c>
      <c r="S168" s="2">
        <v>5.0911956521739121</v>
      </c>
      <c r="T168" s="2">
        <v>9.2044565217391359</v>
      </c>
      <c r="U168" s="2">
        <v>0</v>
      </c>
      <c r="V168" s="2">
        <v>0.18807378807378813</v>
      </c>
      <c r="W168" s="2">
        <v>4.6280434782608708</v>
      </c>
      <c r="X168" s="2">
        <v>8.6298913043478258</v>
      </c>
      <c r="Y168" s="2">
        <v>0</v>
      </c>
      <c r="Z168" s="2">
        <v>0.17442156442156442</v>
      </c>
      <c r="AA168" s="2">
        <v>0</v>
      </c>
      <c r="AB168" s="2">
        <v>0</v>
      </c>
      <c r="AC168" s="2">
        <v>0</v>
      </c>
      <c r="AD168" s="2">
        <v>0</v>
      </c>
      <c r="AE168" s="2">
        <v>0</v>
      </c>
      <c r="AF168" s="2">
        <v>0</v>
      </c>
      <c r="AG168" s="2">
        <v>0</v>
      </c>
      <c r="AH168" t="s">
        <v>203</v>
      </c>
      <c r="AI168">
        <v>4</v>
      </c>
    </row>
    <row r="169" spans="1:35" x14ac:dyDescent="0.25">
      <c r="A169" t="s">
        <v>902</v>
      </c>
      <c r="B169" t="s">
        <v>531</v>
      </c>
      <c r="C169" t="s">
        <v>617</v>
      </c>
      <c r="D169" t="s">
        <v>774</v>
      </c>
      <c r="E169" s="2">
        <v>42.228260869565219</v>
      </c>
      <c r="F169" s="2">
        <v>5.4782608695652177</v>
      </c>
      <c r="G169" s="2">
        <v>2.1739130434782608E-2</v>
      </c>
      <c r="H169" s="2">
        <v>0.16304347826086957</v>
      </c>
      <c r="I169" s="2">
        <v>0.33152173913043476</v>
      </c>
      <c r="J169" s="2">
        <v>0</v>
      </c>
      <c r="K169" s="2">
        <v>0.67391304347826086</v>
      </c>
      <c r="L169" s="2">
        <v>2.1805434782608684</v>
      </c>
      <c r="M169" s="2">
        <v>4.1793478260869561</v>
      </c>
      <c r="N169" s="2">
        <v>0</v>
      </c>
      <c r="O169" s="2">
        <v>9.8970398970398957E-2</v>
      </c>
      <c r="P169" s="2">
        <v>0</v>
      </c>
      <c r="Q169" s="2">
        <v>5.5380434782608692</v>
      </c>
      <c r="R169" s="2">
        <v>0.13114543114543115</v>
      </c>
      <c r="S169" s="2">
        <v>2.6839130434782614</v>
      </c>
      <c r="T169" s="2">
        <v>1.6976086956521736</v>
      </c>
      <c r="U169" s="2">
        <v>0</v>
      </c>
      <c r="V169" s="2">
        <v>0.10375804375804376</v>
      </c>
      <c r="W169" s="2">
        <v>0.63597826086956522</v>
      </c>
      <c r="X169" s="2">
        <v>5.6968478260869579</v>
      </c>
      <c r="Y169" s="2">
        <v>0</v>
      </c>
      <c r="Z169" s="2">
        <v>0.14996653796653797</v>
      </c>
      <c r="AA169" s="2">
        <v>0.19565217391304349</v>
      </c>
      <c r="AB169" s="2">
        <v>0</v>
      </c>
      <c r="AC169" s="2">
        <v>0</v>
      </c>
      <c r="AD169" s="2">
        <v>0</v>
      </c>
      <c r="AE169" s="2">
        <v>0</v>
      </c>
      <c r="AF169" s="2">
        <v>0</v>
      </c>
      <c r="AG169" s="2">
        <v>0.20652173913043478</v>
      </c>
      <c r="AH169" t="s">
        <v>221</v>
      </c>
      <c r="AI169">
        <v>4</v>
      </c>
    </row>
    <row r="170" spans="1:35" x14ac:dyDescent="0.25">
      <c r="A170" t="s">
        <v>902</v>
      </c>
      <c r="B170" t="s">
        <v>391</v>
      </c>
      <c r="C170" t="s">
        <v>712</v>
      </c>
      <c r="D170" t="s">
        <v>790</v>
      </c>
      <c r="E170" s="2">
        <v>72.184782608695656</v>
      </c>
      <c r="F170" s="2">
        <v>4.6086956521739131</v>
      </c>
      <c r="G170" s="2">
        <v>0.25815217391304346</v>
      </c>
      <c r="H170" s="2">
        <v>0.47010869565217389</v>
      </c>
      <c r="I170" s="2">
        <v>0</v>
      </c>
      <c r="J170" s="2">
        <v>0</v>
      </c>
      <c r="K170" s="2">
        <v>0</v>
      </c>
      <c r="L170" s="2">
        <v>2.8717391304347832</v>
      </c>
      <c r="M170" s="2">
        <v>5.5669565217391304</v>
      </c>
      <c r="N170" s="2">
        <v>3.0804347826086955</v>
      </c>
      <c r="O170" s="2">
        <v>0.11979521156452341</v>
      </c>
      <c r="P170" s="2">
        <v>5.6028260869565205</v>
      </c>
      <c r="Q170" s="2">
        <v>5.3493478260869578</v>
      </c>
      <c r="R170" s="2">
        <v>0.15172413793103445</v>
      </c>
      <c r="S170" s="2">
        <v>4.9825000000000008</v>
      </c>
      <c r="T170" s="2">
        <v>5.5045652173913036</v>
      </c>
      <c r="U170" s="2">
        <v>0</v>
      </c>
      <c r="V170" s="2">
        <v>0.14528083120012045</v>
      </c>
      <c r="W170" s="2">
        <v>3.9875000000000007</v>
      </c>
      <c r="X170" s="2">
        <v>12.614239130434783</v>
      </c>
      <c r="Y170" s="2">
        <v>0</v>
      </c>
      <c r="Z170" s="2">
        <v>0.22998945941876223</v>
      </c>
      <c r="AA170" s="2">
        <v>0</v>
      </c>
      <c r="AB170" s="2">
        <v>0</v>
      </c>
      <c r="AC170" s="2">
        <v>0</v>
      </c>
      <c r="AD170" s="2">
        <v>0</v>
      </c>
      <c r="AE170" s="2">
        <v>0</v>
      </c>
      <c r="AF170" s="2">
        <v>0</v>
      </c>
      <c r="AG170" s="2">
        <v>0</v>
      </c>
      <c r="AH170" t="s">
        <v>78</v>
      </c>
      <c r="AI170">
        <v>4</v>
      </c>
    </row>
    <row r="171" spans="1:35" x14ac:dyDescent="0.25">
      <c r="A171" t="s">
        <v>902</v>
      </c>
      <c r="B171" t="s">
        <v>485</v>
      </c>
      <c r="C171" t="s">
        <v>663</v>
      </c>
      <c r="D171" t="s">
        <v>835</v>
      </c>
      <c r="E171" s="2">
        <v>39.673913043478258</v>
      </c>
      <c r="F171" s="2">
        <v>5.7391304347826084</v>
      </c>
      <c r="G171" s="2">
        <v>1.0869565217391304E-2</v>
      </c>
      <c r="H171" s="2">
        <v>0</v>
      </c>
      <c r="I171" s="2">
        <v>0</v>
      </c>
      <c r="J171" s="2">
        <v>0</v>
      </c>
      <c r="K171" s="2">
        <v>0</v>
      </c>
      <c r="L171" s="2">
        <v>0.3835869565217393</v>
      </c>
      <c r="M171" s="2">
        <v>4.5834782608695663</v>
      </c>
      <c r="N171" s="2">
        <v>0</v>
      </c>
      <c r="O171" s="2">
        <v>0.1155287671232877</v>
      </c>
      <c r="P171" s="2">
        <v>5.7998913043478248</v>
      </c>
      <c r="Q171" s="2">
        <v>0</v>
      </c>
      <c r="R171" s="2">
        <v>0.1461890410958904</v>
      </c>
      <c r="S171" s="2">
        <v>1.1580434782608695</v>
      </c>
      <c r="T171" s="2">
        <v>6.2911956521739141</v>
      </c>
      <c r="U171" s="2">
        <v>0</v>
      </c>
      <c r="V171" s="2">
        <v>0.18776164383561647</v>
      </c>
      <c r="W171" s="2">
        <v>1.247717391304348</v>
      </c>
      <c r="X171" s="2">
        <v>4.2241304347826079</v>
      </c>
      <c r="Y171" s="2">
        <v>0</v>
      </c>
      <c r="Z171" s="2">
        <v>0.13792054794520547</v>
      </c>
      <c r="AA171" s="2">
        <v>0</v>
      </c>
      <c r="AB171" s="2">
        <v>0</v>
      </c>
      <c r="AC171" s="2">
        <v>0</v>
      </c>
      <c r="AD171" s="2">
        <v>0</v>
      </c>
      <c r="AE171" s="2">
        <v>0</v>
      </c>
      <c r="AF171" s="2">
        <v>0</v>
      </c>
      <c r="AG171" s="2">
        <v>0</v>
      </c>
      <c r="AH171" t="s">
        <v>173</v>
      </c>
      <c r="AI171">
        <v>4</v>
      </c>
    </row>
    <row r="172" spans="1:35" x14ac:dyDescent="0.25">
      <c r="A172" t="s">
        <v>902</v>
      </c>
      <c r="B172" t="s">
        <v>586</v>
      </c>
      <c r="C172" t="s">
        <v>624</v>
      </c>
      <c r="D172" t="s">
        <v>827</v>
      </c>
      <c r="E172" s="2">
        <v>117.07608695652173</v>
      </c>
      <c r="F172" s="2">
        <v>5.375</v>
      </c>
      <c r="G172" s="2">
        <v>0</v>
      </c>
      <c r="H172" s="2">
        <v>0</v>
      </c>
      <c r="I172" s="2">
        <v>6.4402173913043477</v>
      </c>
      <c r="J172" s="2">
        <v>0</v>
      </c>
      <c r="K172" s="2">
        <v>0</v>
      </c>
      <c r="L172" s="2">
        <v>13.506956521739129</v>
      </c>
      <c r="M172" s="2">
        <v>0</v>
      </c>
      <c r="N172" s="2">
        <v>10.434782608695652</v>
      </c>
      <c r="O172" s="2">
        <v>8.9128214650450288E-2</v>
      </c>
      <c r="P172" s="2">
        <v>4.6467391304347823</v>
      </c>
      <c r="Q172" s="2">
        <v>5.4636956521739117</v>
      </c>
      <c r="R172" s="2">
        <v>8.6357812645065438E-2</v>
      </c>
      <c r="S172" s="2">
        <v>14.19478260869565</v>
      </c>
      <c r="T172" s="2">
        <v>11.848804347826089</v>
      </c>
      <c r="U172" s="2">
        <v>2.7720652173913036</v>
      </c>
      <c r="V172" s="2">
        <v>0.24612756475721848</v>
      </c>
      <c r="W172" s="2">
        <v>8.9618478260869558</v>
      </c>
      <c r="X172" s="2">
        <v>26.249673913043466</v>
      </c>
      <c r="Y172" s="2">
        <v>0</v>
      </c>
      <c r="Z172" s="2">
        <v>0.30075758982452871</v>
      </c>
      <c r="AA172" s="2">
        <v>0</v>
      </c>
      <c r="AB172" s="2">
        <v>0</v>
      </c>
      <c r="AC172" s="2">
        <v>0</v>
      </c>
      <c r="AD172" s="2">
        <v>0.10347826086956521</v>
      </c>
      <c r="AE172" s="2">
        <v>4.1270652173913049</v>
      </c>
      <c r="AF172" s="2">
        <v>0</v>
      </c>
      <c r="AG172" s="2">
        <v>0</v>
      </c>
      <c r="AH172" t="s">
        <v>279</v>
      </c>
      <c r="AI172">
        <v>4</v>
      </c>
    </row>
    <row r="173" spans="1:35" x14ac:dyDescent="0.25">
      <c r="A173" t="s">
        <v>902</v>
      </c>
      <c r="B173" t="s">
        <v>580</v>
      </c>
      <c r="C173" t="s">
        <v>626</v>
      </c>
      <c r="D173" t="s">
        <v>858</v>
      </c>
      <c r="E173" s="2">
        <v>60.891304347826086</v>
      </c>
      <c r="F173" s="2">
        <v>5.5652173913043477</v>
      </c>
      <c r="G173" s="2">
        <v>0.35217391304347834</v>
      </c>
      <c r="H173" s="2">
        <v>0</v>
      </c>
      <c r="I173" s="2">
        <v>1.2581521739130435</v>
      </c>
      <c r="J173" s="2">
        <v>0</v>
      </c>
      <c r="K173" s="2">
        <v>0</v>
      </c>
      <c r="L173" s="2">
        <v>4.2176086956521743</v>
      </c>
      <c r="M173" s="2">
        <v>5.4782608695652177</v>
      </c>
      <c r="N173" s="2">
        <v>0</v>
      </c>
      <c r="O173" s="2">
        <v>8.9967868618350599E-2</v>
      </c>
      <c r="P173" s="2">
        <v>0</v>
      </c>
      <c r="Q173" s="2">
        <v>0</v>
      </c>
      <c r="R173" s="2">
        <v>0</v>
      </c>
      <c r="S173" s="2">
        <v>5.3943478260869577</v>
      </c>
      <c r="T173" s="2">
        <v>4.136304347826087</v>
      </c>
      <c r="U173" s="2">
        <v>0</v>
      </c>
      <c r="V173" s="2">
        <v>0.15651910032131383</v>
      </c>
      <c r="W173" s="2">
        <v>3.547608695652174</v>
      </c>
      <c r="X173" s="2">
        <v>10.30260869565217</v>
      </c>
      <c r="Y173" s="2">
        <v>0</v>
      </c>
      <c r="Z173" s="2">
        <v>0.22745805069617989</v>
      </c>
      <c r="AA173" s="2">
        <v>0</v>
      </c>
      <c r="AB173" s="2">
        <v>0</v>
      </c>
      <c r="AC173" s="2">
        <v>0</v>
      </c>
      <c r="AD173" s="2">
        <v>0</v>
      </c>
      <c r="AE173" s="2">
        <v>0</v>
      </c>
      <c r="AF173" s="2">
        <v>0</v>
      </c>
      <c r="AG173" s="2">
        <v>0</v>
      </c>
      <c r="AH173" t="s">
        <v>273</v>
      </c>
      <c r="AI173">
        <v>4</v>
      </c>
    </row>
    <row r="174" spans="1:35" x14ac:dyDescent="0.25">
      <c r="A174" t="s">
        <v>902</v>
      </c>
      <c r="B174" t="s">
        <v>328</v>
      </c>
      <c r="C174" t="s">
        <v>612</v>
      </c>
      <c r="D174" t="s">
        <v>837</v>
      </c>
      <c r="E174" s="2">
        <v>67.119565217391298</v>
      </c>
      <c r="F174" s="2">
        <v>5.2173913043478262</v>
      </c>
      <c r="G174" s="2">
        <v>2.1739130434782608E-2</v>
      </c>
      <c r="H174" s="2">
        <v>0.52717391304347827</v>
      </c>
      <c r="I174" s="2">
        <v>4.2228260869565215</v>
      </c>
      <c r="J174" s="2">
        <v>0</v>
      </c>
      <c r="K174" s="2">
        <v>0</v>
      </c>
      <c r="L174" s="2">
        <v>4.3070652173913047</v>
      </c>
      <c r="M174" s="2">
        <v>10.483695652173912</v>
      </c>
      <c r="N174" s="2">
        <v>0</v>
      </c>
      <c r="O174" s="2">
        <v>0.15619433198380567</v>
      </c>
      <c r="P174" s="2">
        <v>5.5652173913043477</v>
      </c>
      <c r="Q174" s="2">
        <v>0</v>
      </c>
      <c r="R174" s="2">
        <v>8.2914979757085019E-2</v>
      </c>
      <c r="S174" s="2">
        <v>6.5543478260869561</v>
      </c>
      <c r="T174" s="2">
        <v>8.1385869565217384</v>
      </c>
      <c r="U174" s="2">
        <v>0</v>
      </c>
      <c r="V174" s="2">
        <v>0.21890688259109314</v>
      </c>
      <c r="W174" s="2">
        <v>10.413043478260869</v>
      </c>
      <c r="X174" s="2">
        <v>13.358695652173912</v>
      </c>
      <c r="Y174" s="2">
        <v>0</v>
      </c>
      <c r="Z174" s="2">
        <v>0.35417004048582995</v>
      </c>
      <c r="AA174" s="2">
        <v>0</v>
      </c>
      <c r="AB174" s="2">
        <v>0</v>
      </c>
      <c r="AC174" s="2">
        <v>0</v>
      </c>
      <c r="AD174" s="2">
        <v>0</v>
      </c>
      <c r="AE174" s="2">
        <v>0</v>
      </c>
      <c r="AF174" s="2">
        <v>0</v>
      </c>
      <c r="AG174" s="2">
        <v>1.0869565217391304E-2</v>
      </c>
      <c r="AH174" t="s">
        <v>15</v>
      </c>
      <c r="AI174">
        <v>4</v>
      </c>
    </row>
    <row r="175" spans="1:35" x14ac:dyDescent="0.25">
      <c r="A175" t="s">
        <v>902</v>
      </c>
      <c r="B175" t="s">
        <v>316</v>
      </c>
      <c r="C175" t="s">
        <v>699</v>
      </c>
      <c r="D175" t="s">
        <v>801</v>
      </c>
      <c r="E175" s="2">
        <v>165.56521739130434</v>
      </c>
      <c r="F175" s="2">
        <v>5.5217391304347823</v>
      </c>
      <c r="G175" s="2">
        <v>8.152173913043478E-3</v>
      </c>
      <c r="H175" s="2">
        <v>0.73913043478260865</v>
      </c>
      <c r="I175" s="2">
        <v>8.179347826086957</v>
      </c>
      <c r="J175" s="2">
        <v>0</v>
      </c>
      <c r="K175" s="2">
        <v>0</v>
      </c>
      <c r="L175" s="2">
        <v>5.3967391304347823</v>
      </c>
      <c r="M175" s="2">
        <v>27.951086956521738</v>
      </c>
      <c r="N175" s="2">
        <v>16.600543478260871</v>
      </c>
      <c r="O175" s="2">
        <v>0.26908810399159666</v>
      </c>
      <c r="P175" s="2">
        <v>5.9429347826086953</v>
      </c>
      <c r="Q175" s="2">
        <v>10.008152173913043</v>
      </c>
      <c r="R175" s="2">
        <v>9.6343224789915957E-2</v>
      </c>
      <c r="S175" s="2">
        <v>9.4728260869565215</v>
      </c>
      <c r="T175" s="2">
        <v>14.456521739130435</v>
      </c>
      <c r="U175" s="2">
        <v>0</v>
      </c>
      <c r="V175" s="2">
        <v>0.14453125</v>
      </c>
      <c r="W175" s="2">
        <v>9.2934782608695645</v>
      </c>
      <c r="X175" s="2">
        <v>13.766304347826088</v>
      </c>
      <c r="Y175" s="2">
        <v>0</v>
      </c>
      <c r="Z175" s="2">
        <v>0.13927914915966386</v>
      </c>
      <c r="AA175" s="2">
        <v>0</v>
      </c>
      <c r="AB175" s="2">
        <v>0</v>
      </c>
      <c r="AC175" s="2">
        <v>0</v>
      </c>
      <c r="AD175" s="2">
        <v>0</v>
      </c>
      <c r="AE175" s="2">
        <v>4.7445652173913047</v>
      </c>
      <c r="AF175" s="2">
        <v>4.2961956521739131</v>
      </c>
      <c r="AG175" s="2">
        <v>2.717391304347826E-3</v>
      </c>
      <c r="AH175" t="s">
        <v>3</v>
      </c>
      <c r="AI175">
        <v>4</v>
      </c>
    </row>
    <row r="176" spans="1:35" x14ac:dyDescent="0.25">
      <c r="A176" t="s">
        <v>902</v>
      </c>
      <c r="B176" t="s">
        <v>333</v>
      </c>
      <c r="C176" t="s">
        <v>654</v>
      </c>
      <c r="D176" t="s">
        <v>835</v>
      </c>
      <c r="E176" s="2">
        <v>89.326086956521735</v>
      </c>
      <c r="F176" s="2">
        <v>5.7391304347826084</v>
      </c>
      <c r="G176" s="2">
        <v>0</v>
      </c>
      <c r="H176" s="2">
        <v>0.53260869565217395</v>
      </c>
      <c r="I176" s="2">
        <v>3.0326086956521738</v>
      </c>
      <c r="J176" s="2">
        <v>0</v>
      </c>
      <c r="K176" s="2">
        <v>0</v>
      </c>
      <c r="L176" s="2">
        <v>0.36260869565217391</v>
      </c>
      <c r="M176" s="2">
        <v>7.0516304347826084</v>
      </c>
      <c r="N176" s="2">
        <v>3.7391304347826089</v>
      </c>
      <c r="O176" s="2">
        <v>0.12080189827208566</v>
      </c>
      <c r="P176" s="2">
        <v>5.0434782608695654</v>
      </c>
      <c r="Q176" s="2">
        <v>3.2065217391304346</v>
      </c>
      <c r="R176" s="2">
        <v>9.2358238014115357E-2</v>
      </c>
      <c r="S176" s="2">
        <v>7.6331521739130439</v>
      </c>
      <c r="T176" s="2">
        <v>1.263586956521739</v>
      </c>
      <c r="U176" s="2">
        <v>0</v>
      </c>
      <c r="V176" s="2">
        <v>9.9598442443416896E-2</v>
      </c>
      <c r="W176" s="2">
        <v>10.163043478260869</v>
      </c>
      <c r="X176" s="2">
        <v>5.5</v>
      </c>
      <c r="Y176" s="2">
        <v>0</v>
      </c>
      <c r="Z176" s="2">
        <v>0.17534679970795813</v>
      </c>
      <c r="AA176" s="2">
        <v>0</v>
      </c>
      <c r="AB176" s="2">
        <v>0</v>
      </c>
      <c r="AC176" s="2">
        <v>0</v>
      </c>
      <c r="AD176" s="2">
        <v>0</v>
      </c>
      <c r="AE176" s="2">
        <v>2.9510869565217392</v>
      </c>
      <c r="AF176" s="2">
        <v>0</v>
      </c>
      <c r="AG176" s="2">
        <v>0.27173913043478259</v>
      </c>
      <c r="AH176" t="s">
        <v>20</v>
      </c>
      <c r="AI176">
        <v>4</v>
      </c>
    </row>
    <row r="177" spans="1:35" x14ac:dyDescent="0.25">
      <c r="A177" t="s">
        <v>902</v>
      </c>
      <c r="B177" t="s">
        <v>334</v>
      </c>
      <c r="C177" t="s">
        <v>703</v>
      </c>
      <c r="D177" t="s">
        <v>800</v>
      </c>
      <c r="E177" s="2">
        <v>92.010869565217391</v>
      </c>
      <c r="F177" s="2">
        <v>5.3043478260869561</v>
      </c>
      <c r="G177" s="2">
        <v>3.2608695652173912E-2</v>
      </c>
      <c r="H177" s="2">
        <v>0</v>
      </c>
      <c r="I177" s="2">
        <v>4.2364130434782608</v>
      </c>
      <c r="J177" s="2">
        <v>0</v>
      </c>
      <c r="K177" s="2">
        <v>0</v>
      </c>
      <c r="L177" s="2">
        <v>5.1331521739130439</v>
      </c>
      <c r="M177" s="2">
        <v>5.7391304347826084</v>
      </c>
      <c r="N177" s="2">
        <v>5.7608695652173916</v>
      </c>
      <c r="O177" s="2">
        <v>0.12498523331364442</v>
      </c>
      <c r="P177" s="2">
        <v>5.3913043478260869</v>
      </c>
      <c r="Q177" s="2">
        <v>8.5108695652173907</v>
      </c>
      <c r="R177" s="2">
        <v>0.15109273479031304</v>
      </c>
      <c r="S177" s="2">
        <v>5.6277173913043477</v>
      </c>
      <c r="T177" s="2">
        <v>9.7092391304347831</v>
      </c>
      <c r="U177" s="2">
        <v>3.285326086956522</v>
      </c>
      <c r="V177" s="2">
        <v>0.20239220318960427</v>
      </c>
      <c r="W177" s="2">
        <v>9.0978260869565215</v>
      </c>
      <c r="X177" s="2">
        <v>19.589673913043477</v>
      </c>
      <c r="Y177" s="2">
        <v>0</v>
      </c>
      <c r="Z177" s="2">
        <v>0.31178381571175429</v>
      </c>
      <c r="AA177" s="2">
        <v>0</v>
      </c>
      <c r="AB177" s="2">
        <v>0</v>
      </c>
      <c r="AC177" s="2">
        <v>0</v>
      </c>
      <c r="AD177" s="2">
        <v>0</v>
      </c>
      <c r="AE177" s="2">
        <v>0.29347826086956524</v>
      </c>
      <c r="AF177" s="2">
        <v>0</v>
      </c>
      <c r="AG177" s="2">
        <v>0</v>
      </c>
      <c r="AH177" t="s">
        <v>21</v>
      </c>
      <c r="AI177">
        <v>4</v>
      </c>
    </row>
    <row r="178" spans="1:35" x14ac:dyDescent="0.25">
      <c r="A178" t="s">
        <v>902</v>
      </c>
      <c r="B178" t="s">
        <v>314</v>
      </c>
      <c r="C178" t="s">
        <v>698</v>
      </c>
      <c r="D178" t="s">
        <v>834</v>
      </c>
      <c r="E178" s="2">
        <v>172.72826086956522</v>
      </c>
      <c r="F178" s="2">
        <v>12.434782608695652</v>
      </c>
      <c r="G178" s="2">
        <v>0.58152173913043481</v>
      </c>
      <c r="H178" s="2">
        <v>0.92391304347826086</v>
      </c>
      <c r="I178" s="2">
        <v>10.160326086956522</v>
      </c>
      <c r="J178" s="2">
        <v>0</v>
      </c>
      <c r="K178" s="2">
        <v>0</v>
      </c>
      <c r="L178" s="2">
        <v>7.4842391304347808</v>
      </c>
      <c r="M178" s="2">
        <v>25.013586956521738</v>
      </c>
      <c r="N178" s="2">
        <v>1.8804347826086956</v>
      </c>
      <c r="O178" s="2">
        <v>0.15570134038134792</v>
      </c>
      <c r="P178" s="2">
        <v>1.0434782608695652</v>
      </c>
      <c r="Q178" s="2">
        <v>16.885869565217391</v>
      </c>
      <c r="R178" s="2">
        <v>0.10380089358756529</v>
      </c>
      <c r="S178" s="2">
        <v>21.790760869565219</v>
      </c>
      <c r="T178" s="2">
        <v>19.274456521739129</v>
      </c>
      <c r="U178" s="2">
        <v>0.45108695652173914</v>
      </c>
      <c r="V178" s="2">
        <v>0.24035617645207979</v>
      </c>
      <c r="W178" s="2">
        <v>16.057065217391305</v>
      </c>
      <c r="X178" s="2">
        <v>22.9375</v>
      </c>
      <c r="Y178" s="2">
        <v>8.116847826086957</v>
      </c>
      <c r="Z178" s="2">
        <v>0.27274872569378894</v>
      </c>
      <c r="AA178" s="2">
        <v>0</v>
      </c>
      <c r="AB178" s="2">
        <v>0</v>
      </c>
      <c r="AC178" s="2">
        <v>0</v>
      </c>
      <c r="AD178" s="2">
        <v>0</v>
      </c>
      <c r="AE178" s="2">
        <v>1.7663043478260869</v>
      </c>
      <c r="AF178" s="2">
        <v>2.7092391304347827</v>
      </c>
      <c r="AG178" s="2">
        <v>0.10326086956521739</v>
      </c>
      <c r="AH178" t="s">
        <v>1</v>
      </c>
      <c r="AI178">
        <v>4</v>
      </c>
    </row>
    <row r="179" spans="1:35" x14ac:dyDescent="0.25">
      <c r="A179" t="s">
        <v>902</v>
      </c>
      <c r="B179" t="s">
        <v>507</v>
      </c>
      <c r="C179" t="s">
        <v>653</v>
      </c>
      <c r="D179" t="s">
        <v>807</v>
      </c>
      <c r="E179" s="2">
        <v>91.434782608695656</v>
      </c>
      <c r="F179" s="2">
        <v>10.597826086956522</v>
      </c>
      <c r="G179" s="2">
        <v>1.6304347826086956E-2</v>
      </c>
      <c r="H179" s="2">
        <v>0.86956521739130432</v>
      </c>
      <c r="I179" s="2">
        <v>5.6521739130434785</v>
      </c>
      <c r="J179" s="2">
        <v>0</v>
      </c>
      <c r="K179" s="2">
        <v>0</v>
      </c>
      <c r="L179" s="2">
        <v>4.0516304347826084</v>
      </c>
      <c r="M179" s="2">
        <v>30.304347826086957</v>
      </c>
      <c r="N179" s="2">
        <v>0</v>
      </c>
      <c r="O179" s="2">
        <v>0.33143128863528293</v>
      </c>
      <c r="P179" s="2">
        <v>0.26902173913043476</v>
      </c>
      <c r="Q179" s="2">
        <v>11.157608695652174</v>
      </c>
      <c r="R179" s="2">
        <v>0.12497028055159297</v>
      </c>
      <c r="S179" s="2">
        <v>23.614130434782609</v>
      </c>
      <c r="T179" s="2">
        <v>25.119565217391305</v>
      </c>
      <c r="U179" s="2">
        <v>0</v>
      </c>
      <c r="V179" s="2">
        <v>0.53298858773181168</v>
      </c>
      <c r="W179" s="2">
        <v>32.855978260869563</v>
      </c>
      <c r="X179" s="2">
        <v>30.597826086956523</v>
      </c>
      <c r="Y179" s="2">
        <v>0</v>
      </c>
      <c r="Z179" s="2">
        <v>0.69397883975273411</v>
      </c>
      <c r="AA179" s="2">
        <v>0</v>
      </c>
      <c r="AB179" s="2">
        <v>0</v>
      </c>
      <c r="AC179" s="2">
        <v>0</v>
      </c>
      <c r="AD179" s="2">
        <v>0</v>
      </c>
      <c r="AE179" s="2">
        <v>0</v>
      </c>
      <c r="AF179" s="2">
        <v>0</v>
      </c>
      <c r="AG179" s="2">
        <v>0</v>
      </c>
      <c r="AH179" t="s">
        <v>197</v>
      </c>
      <c r="AI179">
        <v>4</v>
      </c>
    </row>
    <row r="180" spans="1:35" x14ac:dyDescent="0.25">
      <c r="A180" t="s">
        <v>902</v>
      </c>
      <c r="B180" t="s">
        <v>345</v>
      </c>
      <c r="C180" t="s">
        <v>650</v>
      </c>
      <c r="D180" t="s">
        <v>810</v>
      </c>
      <c r="E180" s="2">
        <v>72.163043478260875</v>
      </c>
      <c r="F180" s="2">
        <v>5.7826086956521738</v>
      </c>
      <c r="G180" s="2">
        <v>0</v>
      </c>
      <c r="H180" s="2">
        <v>0.36956521739130432</v>
      </c>
      <c r="I180" s="2">
        <v>2.0108695652173911</v>
      </c>
      <c r="J180" s="2">
        <v>0</v>
      </c>
      <c r="K180" s="2">
        <v>0</v>
      </c>
      <c r="L180" s="2">
        <v>0.71739130434782605</v>
      </c>
      <c r="M180" s="2">
        <v>9.6385869565217384</v>
      </c>
      <c r="N180" s="2">
        <v>7.3396739130434785</v>
      </c>
      <c r="O180" s="2">
        <v>0.23527639704774816</v>
      </c>
      <c r="P180" s="2">
        <v>5.2826086956521738</v>
      </c>
      <c r="Q180" s="2">
        <v>5.0625</v>
      </c>
      <c r="R180" s="2">
        <v>0.14335743334839582</v>
      </c>
      <c r="S180" s="2">
        <v>13.282608695652174</v>
      </c>
      <c r="T180" s="2">
        <v>5.576956521739131</v>
      </c>
      <c r="U180" s="2">
        <v>5.6711956521739131</v>
      </c>
      <c r="V180" s="2">
        <v>0.33993523120951952</v>
      </c>
      <c r="W180" s="2">
        <v>6.1929347826086953</v>
      </c>
      <c r="X180" s="2">
        <v>12.548913043478262</v>
      </c>
      <c r="Y180" s="2">
        <v>1.326086956521739</v>
      </c>
      <c r="Z180" s="2">
        <v>0.2780915800572375</v>
      </c>
      <c r="AA180" s="2">
        <v>0</v>
      </c>
      <c r="AB180" s="2">
        <v>0</v>
      </c>
      <c r="AC180" s="2">
        <v>0</v>
      </c>
      <c r="AD180" s="2">
        <v>0</v>
      </c>
      <c r="AE180" s="2">
        <v>0.32608695652173914</v>
      </c>
      <c r="AF180" s="2">
        <v>0</v>
      </c>
      <c r="AG180" s="2">
        <v>1.6304347826086956E-2</v>
      </c>
      <c r="AH180" t="s">
        <v>32</v>
      </c>
      <c r="AI180">
        <v>4</v>
      </c>
    </row>
    <row r="181" spans="1:35" x14ac:dyDescent="0.25">
      <c r="A181" t="s">
        <v>902</v>
      </c>
      <c r="B181" t="s">
        <v>331</v>
      </c>
      <c r="C181" t="s">
        <v>653</v>
      </c>
      <c r="D181" t="s">
        <v>807</v>
      </c>
      <c r="E181" s="2">
        <v>134.22826086956522</v>
      </c>
      <c r="F181" s="2">
        <v>5.1739130434782608</v>
      </c>
      <c r="G181" s="2">
        <v>3.2608695652173912E-2</v>
      </c>
      <c r="H181" s="2">
        <v>0.77717391304347827</v>
      </c>
      <c r="I181" s="2">
        <v>5.0434782608695654</v>
      </c>
      <c r="J181" s="2">
        <v>0</v>
      </c>
      <c r="K181" s="2">
        <v>0</v>
      </c>
      <c r="L181" s="2">
        <v>2.3804347826086958</v>
      </c>
      <c r="M181" s="2">
        <v>20.290760869565219</v>
      </c>
      <c r="N181" s="2">
        <v>0.17391304347826086</v>
      </c>
      <c r="O181" s="2">
        <v>0.15246173779253383</v>
      </c>
      <c r="P181" s="2">
        <v>5.1195652173913047</v>
      </c>
      <c r="Q181" s="2">
        <v>5.4782608695652177</v>
      </c>
      <c r="R181" s="2">
        <v>7.8953761438173148E-2</v>
      </c>
      <c r="S181" s="2">
        <v>8.1603260869565215</v>
      </c>
      <c r="T181" s="2">
        <v>4.4347826086956523</v>
      </c>
      <c r="U181" s="2">
        <v>0</v>
      </c>
      <c r="V181" s="2">
        <v>9.3833508786136527E-2</v>
      </c>
      <c r="W181" s="2">
        <v>5.3260869565217392</v>
      </c>
      <c r="X181" s="2">
        <v>6.9538043478260869</v>
      </c>
      <c r="Y181" s="2">
        <v>0.37228260869565216</v>
      </c>
      <c r="Z181" s="2">
        <v>9.4258644424649776E-2</v>
      </c>
      <c r="AA181" s="2">
        <v>0</v>
      </c>
      <c r="AB181" s="2">
        <v>0</v>
      </c>
      <c r="AC181" s="2">
        <v>0</v>
      </c>
      <c r="AD181" s="2">
        <v>0</v>
      </c>
      <c r="AE181" s="2">
        <v>0</v>
      </c>
      <c r="AF181" s="2">
        <v>3.5</v>
      </c>
      <c r="AG181" s="2">
        <v>0</v>
      </c>
      <c r="AH181" t="s">
        <v>18</v>
      </c>
      <c r="AI181">
        <v>4</v>
      </c>
    </row>
    <row r="182" spans="1:35" x14ac:dyDescent="0.25">
      <c r="A182" t="s">
        <v>902</v>
      </c>
      <c r="B182" t="s">
        <v>384</v>
      </c>
      <c r="C182" t="s">
        <v>687</v>
      </c>
      <c r="D182" t="s">
        <v>818</v>
      </c>
      <c r="E182" s="2">
        <v>96.815217391304344</v>
      </c>
      <c r="F182" s="2">
        <v>5</v>
      </c>
      <c r="G182" s="2">
        <v>1.6304347826086956E-2</v>
      </c>
      <c r="H182" s="2">
        <v>0.84239130434782605</v>
      </c>
      <c r="I182" s="2">
        <v>8.6956521739130432E-2</v>
      </c>
      <c r="J182" s="2">
        <v>0</v>
      </c>
      <c r="K182" s="2">
        <v>0</v>
      </c>
      <c r="L182" s="2">
        <v>5.1534782608695648</v>
      </c>
      <c r="M182" s="2">
        <v>16.285326086956523</v>
      </c>
      <c r="N182" s="2">
        <v>4.8396739130434785</v>
      </c>
      <c r="O182" s="2">
        <v>0.21819916919276974</v>
      </c>
      <c r="P182" s="2">
        <v>5.5652173913043477</v>
      </c>
      <c r="Q182" s="2">
        <v>4.4293478260869561</v>
      </c>
      <c r="R182" s="2">
        <v>0.10323341192320648</v>
      </c>
      <c r="S182" s="2">
        <v>10.516304347826088</v>
      </c>
      <c r="T182" s="2">
        <v>16.404891304347824</v>
      </c>
      <c r="U182" s="2">
        <v>11.010869565217391</v>
      </c>
      <c r="V182" s="2">
        <v>0.39179858538228363</v>
      </c>
      <c r="W182" s="2">
        <v>11.3125</v>
      </c>
      <c r="X182" s="2">
        <v>17.548913043478262</v>
      </c>
      <c r="Y182" s="2">
        <v>1.3097826086956521</v>
      </c>
      <c r="Z182" s="2">
        <v>0.31163691478612332</v>
      </c>
      <c r="AA182" s="2">
        <v>0</v>
      </c>
      <c r="AB182" s="2">
        <v>0</v>
      </c>
      <c r="AC182" s="2">
        <v>0</v>
      </c>
      <c r="AD182" s="2">
        <v>0</v>
      </c>
      <c r="AE182" s="2">
        <v>2.152173913043478</v>
      </c>
      <c r="AF182" s="2">
        <v>0</v>
      </c>
      <c r="AG182" s="2">
        <v>0</v>
      </c>
      <c r="AH182" t="s">
        <v>71</v>
      </c>
      <c r="AI182">
        <v>4</v>
      </c>
    </row>
    <row r="183" spans="1:35" x14ac:dyDescent="0.25">
      <c r="A183" t="s">
        <v>902</v>
      </c>
      <c r="B183" t="s">
        <v>318</v>
      </c>
      <c r="C183" t="s">
        <v>685</v>
      </c>
      <c r="D183" t="s">
        <v>776</v>
      </c>
      <c r="E183" s="2">
        <v>142.53260869565219</v>
      </c>
      <c r="F183" s="2">
        <v>5.4782608695652177</v>
      </c>
      <c r="G183" s="2">
        <v>0.15760869565217392</v>
      </c>
      <c r="H183" s="2">
        <v>0.53260869565217395</v>
      </c>
      <c r="I183" s="2">
        <v>5.6521739130434785</v>
      </c>
      <c r="J183" s="2">
        <v>0</v>
      </c>
      <c r="K183" s="2">
        <v>0</v>
      </c>
      <c r="L183" s="2">
        <v>4.9782608695652177</v>
      </c>
      <c r="M183" s="2">
        <v>16.554347826086957</v>
      </c>
      <c r="N183" s="2">
        <v>5.625</v>
      </c>
      <c r="O183" s="2">
        <v>0.15560893769541675</v>
      </c>
      <c r="P183" s="2">
        <v>6.3125</v>
      </c>
      <c r="Q183" s="2">
        <v>6.6141304347826084</v>
      </c>
      <c r="R183" s="2">
        <v>9.0692442614199648E-2</v>
      </c>
      <c r="S183" s="2">
        <v>10.997282608695652</v>
      </c>
      <c r="T183" s="2">
        <v>8.4972826086956523</v>
      </c>
      <c r="U183" s="2">
        <v>0</v>
      </c>
      <c r="V183" s="2">
        <v>0.13677266834439106</v>
      </c>
      <c r="W183" s="2">
        <v>15.149456521739131</v>
      </c>
      <c r="X183" s="2">
        <v>8.9945652173913047</v>
      </c>
      <c r="Y183" s="2">
        <v>0</v>
      </c>
      <c r="Z183" s="2">
        <v>0.16939296880957827</v>
      </c>
      <c r="AA183" s="2">
        <v>0</v>
      </c>
      <c r="AB183" s="2">
        <v>0</v>
      </c>
      <c r="AC183" s="2">
        <v>0</v>
      </c>
      <c r="AD183" s="2">
        <v>0</v>
      </c>
      <c r="AE183" s="2">
        <v>0.92119565217391308</v>
      </c>
      <c r="AF183" s="2">
        <v>0</v>
      </c>
      <c r="AG183" s="2">
        <v>7.6086956521739135E-2</v>
      </c>
      <c r="AH183" t="s">
        <v>5</v>
      </c>
      <c r="AI183">
        <v>4</v>
      </c>
    </row>
    <row r="184" spans="1:35" x14ac:dyDescent="0.25">
      <c r="A184" t="s">
        <v>902</v>
      </c>
      <c r="B184" t="s">
        <v>590</v>
      </c>
      <c r="C184" t="s">
        <v>711</v>
      </c>
      <c r="D184" t="s">
        <v>813</v>
      </c>
      <c r="E184" s="2">
        <v>56.597826086956523</v>
      </c>
      <c r="F184" s="2">
        <v>5.3913043478260869</v>
      </c>
      <c r="G184" s="2">
        <v>0.13043478260869565</v>
      </c>
      <c r="H184" s="2">
        <v>0.36956521739130432</v>
      </c>
      <c r="I184" s="2">
        <v>5.0326086956521738</v>
      </c>
      <c r="J184" s="2">
        <v>0</v>
      </c>
      <c r="K184" s="2">
        <v>0</v>
      </c>
      <c r="L184" s="2">
        <v>2.7527173913043477</v>
      </c>
      <c r="M184" s="2">
        <v>20.467391304347824</v>
      </c>
      <c r="N184" s="2">
        <v>0</v>
      </c>
      <c r="O184" s="2">
        <v>0.36162857691569039</v>
      </c>
      <c r="P184" s="2">
        <v>5.7581521739130439</v>
      </c>
      <c r="Q184" s="2">
        <v>2.2364130434782608</v>
      </c>
      <c r="R184" s="2">
        <v>0.14125216055310161</v>
      </c>
      <c r="S184" s="2">
        <v>11.605978260869565</v>
      </c>
      <c r="T184" s="2">
        <v>16.714673913043477</v>
      </c>
      <c r="U184" s="2">
        <v>0</v>
      </c>
      <c r="V184" s="2">
        <v>0.50038409832917219</v>
      </c>
      <c r="W184" s="2">
        <v>15.605978260869565</v>
      </c>
      <c r="X184" s="2">
        <v>18.162717391304344</v>
      </c>
      <c r="Y184" s="2">
        <v>0</v>
      </c>
      <c r="Z184" s="2">
        <v>0.59664298060303433</v>
      </c>
      <c r="AA184" s="2">
        <v>0</v>
      </c>
      <c r="AB184" s="2">
        <v>0</v>
      </c>
      <c r="AC184" s="2">
        <v>0</v>
      </c>
      <c r="AD184" s="2">
        <v>0</v>
      </c>
      <c r="AE184" s="2">
        <v>0</v>
      </c>
      <c r="AF184" s="2">
        <v>0</v>
      </c>
      <c r="AG184" s="2">
        <v>0</v>
      </c>
      <c r="AH184" t="s">
        <v>283</v>
      </c>
      <c r="AI184">
        <v>4</v>
      </c>
    </row>
    <row r="185" spans="1:35" x14ac:dyDescent="0.25">
      <c r="A185" t="s">
        <v>902</v>
      </c>
      <c r="B185" t="s">
        <v>327</v>
      </c>
      <c r="C185" t="s">
        <v>653</v>
      </c>
      <c r="D185" t="s">
        <v>807</v>
      </c>
      <c r="E185" s="2">
        <v>97.913043478260875</v>
      </c>
      <c r="F185" s="2">
        <v>5.1304347826086953</v>
      </c>
      <c r="G185" s="2">
        <v>1.6304347826086956E-2</v>
      </c>
      <c r="H185" s="2">
        <v>0.69021739130434778</v>
      </c>
      <c r="I185" s="2">
        <v>6.0434782608695654</v>
      </c>
      <c r="J185" s="2">
        <v>0</v>
      </c>
      <c r="K185" s="2">
        <v>0</v>
      </c>
      <c r="L185" s="2">
        <v>2.7554347826086958</v>
      </c>
      <c r="M185" s="2">
        <v>12.470108695652174</v>
      </c>
      <c r="N185" s="2">
        <v>4.2853260869565215</v>
      </c>
      <c r="O185" s="2">
        <v>0.17112566607460034</v>
      </c>
      <c r="P185" s="2">
        <v>6.4836956521739131</v>
      </c>
      <c r="Q185" s="2">
        <v>5.3940217391304346</v>
      </c>
      <c r="R185" s="2">
        <v>0.12130883658969804</v>
      </c>
      <c r="S185" s="2">
        <v>4.8905434782608692</v>
      </c>
      <c r="T185" s="2">
        <v>4.2907608695652177</v>
      </c>
      <c r="U185" s="2">
        <v>0</v>
      </c>
      <c r="V185" s="2">
        <v>9.3769982238010655E-2</v>
      </c>
      <c r="W185" s="2">
        <v>4.4891304347826084</v>
      </c>
      <c r="X185" s="2">
        <v>5.1385869565217392</v>
      </c>
      <c r="Y185" s="2">
        <v>0</v>
      </c>
      <c r="Z185" s="2">
        <v>9.8329262877442272E-2</v>
      </c>
      <c r="AA185" s="2">
        <v>0</v>
      </c>
      <c r="AB185" s="2">
        <v>0</v>
      </c>
      <c r="AC185" s="2">
        <v>0</v>
      </c>
      <c r="AD185" s="2">
        <v>0</v>
      </c>
      <c r="AE185" s="2">
        <v>0</v>
      </c>
      <c r="AF185" s="2">
        <v>0</v>
      </c>
      <c r="AG185" s="2">
        <v>0</v>
      </c>
      <c r="AH185" t="s">
        <v>14</v>
      </c>
      <c r="AI185">
        <v>4</v>
      </c>
    </row>
    <row r="186" spans="1:35" x14ac:dyDescent="0.25">
      <c r="A186" t="s">
        <v>902</v>
      </c>
      <c r="B186" t="s">
        <v>378</v>
      </c>
      <c r="C186" t="s">
        <v>657</v>
      </c>
      <c r="D186" t="s">
        <v>778</v>
      </c>
      <c r="E186" s="2">
        <v>86.804347826086953</v>
      </c>
      <c r="F186" s="2">
        <v>5.3913043478260869</v>
      </c>
      <c r="G186" s="2">
        <v>0.17934782608695651</v>
      </c>
      <c r="H186" s="2">
        <v>1.25</v>
      </c>
      <c r="I186" s="2">
        <v>2.6086956521739131</v>
      </c>
      <c r="J186" s="2">
        <v>0</v>
      </c>
      <c r="K186" s="2">
        <v>0</v>
      </c>
      <c r="L186" s="2">
        <v>0.79891304347826086</v>
      </c>
      <c r="M186" s="2">
        <v>9.320652173913043</v>
      </c>
      <c r="N186" s="2">
        <v>0</v>
      </c>
      <c r="O186" s="2">
        <v>0.10737540696218383</v>
      </c>
      <c r="P186" s="2">
        <v>5.2146739130434785</v>
      </c>
      <c r="Q186" s="2">
        <v>4.7934782608695654</v>
      </c>
      <c r="R186" s="2">
        <v>0.11529551715502129</v>
      </c>
      <c r="S186" s="2">
        <v>4.1793478260869561</v>
      </c>
      <c r="T186" s="2">
        <v>3.8097826086956523</v>
      </c>
      <c r="U186" s="2">
        <v>0</v>
      </c>
      <c r="V186" s="2">
        <v>9.2036063110443281E-2</v>
      </c>
      <c r="W186" s="2">
        <v>5.9021739130434785</v>
      </c>
      <c r="X186" s="2">
        <v>5.2913043478260873</v>
      </c>
      <c r="Y186" s="2">
        <v>2.4619565217391304</v>
      </c>
      <c r="Z186" s="2">
        <v>0.15731279739544202</v>
      </c>
      <c r="AA186" s="2">
        <v>0</v>
      </c>
      <c r="AB186" s="2">
        <v>0</v>
      </c>
      <c r="AC186" s="2">
        <v>0</v>
      </c>
      <c r="AD186" s="2">
        <v>0</v>
      </c>
      <c r="AE186" s="2">
        <v>1.0869565217391304E-2</v>
      </c>
      <c r="AF186" s="2">
        <v>0</v>
      </c>
      <c r="AG186" s="2">
        <v>0</v>
      </c>
      <c r="AH186" t="s">
        <v>65</v>
      </c>
      <c r="AI186">
        <v>4</v>
      </c>
    </row>
    <row r="187" spans="1:35" x14ac:dyDescent="0.25">
      <c r="A187" t="s">
        <v>902</v>
      </c>
      <c r="B187" t="s">
        <v>326</v>
      </c>
      <c r="C187" t="s">
        <v>692</v>
      </c>
      <c r="D187" t="s">
        <v>769</v>
      </c>
      <c r="E187" s="2">
        <v>83.086956521739125</v>
      </c>
      <c r="F187" s="2">
        <v>5.3913043478260869</v>
      </c>
      <c r="G187" s="2">
        <v>0</v>
      </c>
      <c r="H187" s="2">
        <v>0.52717391304347827</v>
      </c>
      <c r="I187" s="2">
        <v>2.9483695652173911</v>
      </c>
      <c r="J187" s="2">
        <v>0</v>
      </c>
      <c r="K187" s="2">
        <v>0</v>
      </c>
      <c r="L187" s="2">
        <v>1.6448913043478259</v>
      </c>
      <c r="M187" s="2">
        <v>8.5135869565217384</v>
      </c>
      <c r="N187" s="2">
        <v>0</v>
      </c>
      <c r="O187" s="2">
        <v>0.10246598639455783</v>
      </c>
      <c r="P187" s="2">
        <v>0</v>
      </c>
      <c r="Q187" s="2">
        <v>7.3152173913043477</v>
      </c>
      <c r="R187" s="2">
        <v>8.8042909471480899E-2</v>
      </c>
      <c r="S187" s="2">
        <v>6.8478260869565215</v>
      </c>
      <c r="T187" s="2">
        <v>6.4836956521739131</v>
      </c>
      <c r="U187" s="2">
        <v>0</v>
      </c>
      <c r="V187" s="2">
        <v>0.16045264259549974</v>
      </c>
      <c r="W187" s="2">
        <v>14.385869565217391</v>
      </c>
      <c r="X187" s="2">
        <v>4.7228260869565215</v>
      </c>
      <c r="Y187" s="2">
        <v>2.402173913043478</v>
      </c>
      <c r="Z187" s="2">
        <v>0.25889586603872317</v>
      </c>
      <c r="AA187" s="2">
        <v>0</v>
      </c>
      <c r="AB187" s="2">
        <v>0</v>
      </c>
      <c r="AC187" s="2">
        <v>0</v>
      </c>
      <c r="AD187" s="2">
        <v>0</v>
      </c>
      <c r="AE187" s="2">
        <v>2.6630434782608696</v>
      </c>
      <c r="AF187" s="2">
        <v>0</v>
      </c>
      <c r="AG187" s="2">
        <v>3.2608695652173912E-2</v>
      </c>
      <c r="AH187" t="s">
        <v>13</v>
      </c>
      <c r="AI187">
        <v>4</v>
      </c>
    </row>
    <row r="188" spans="1:35" x14ac:dyDescent="0.25">
      <c r="A188" t="s">
        <v>902</v>
      </c>
      <c r="B188" t="s">
        <v>323</v>
      </c>
      <c r="C188" t="s">
        <v>701</v>
      </c>
      <c r="D188" t="s">
        <v>802</v>
      </c>
      <c r="E188" s="2">
        <v>101.47826086956522</v>
      </c>
      <c r="F188" s="2">
        <v>5.1304347826086953</v>
      </c>
      <c r="G188" s="2">
        <v>1.3043478260869565</v>
      </c>
      <c r="H188" s="2">
        <v>0.54347826086956519</v>
      </c>
      <c r="I188" s="2">
        <v>3.5706521739130435</v>
      </c>
      <c r="J188" s="2">
        <v>0</v>
      </c>
      <c r="K188" s="2">
        <v>0</v>
      </c>
      <c r="L188" s="2">
        <v>5.6820652173913047</v>
      </c>
      <c r="M188" s="2">
        <v>5.9402173913043477</v>
      </c>
      <c r="N188" s="2">
        <v>9.7170652173913048</v>
      </c>
      <c r="O188" s="2">
        <v>0.15429198800342758</v>
      </c>
      <c r="P188" s="2">
        <v>4.7065217391304346</v>
      </c>
      <c r="Q188" s="2">
        <v>5.9565217391304346</v>
      </c>
      <c r="R188" s="2">
        <v>0.10507712082262211</v>
      </c>
      <c r="S188" s="2">
        <v>9.5867391304347827</v>
      </c>
      <c r="T188" s="2">
        <v>9.0847826086956509</v>
      </c>
      <c r="U188" s="2">
        <v>6.4728260869565215</v>
      </c>
      <c r="V188" s="2">
        <v>0.24778063410454157</v>
      </c>
      <c r="W188" s="2">
        <v>9.4021739130434785</v>
      </c>
      <c r="X188" s="2">
        <v>15.831521739130435</v>
      </c>
      <c r="Y188" s="2">
        <v>0.92934782608695654</v>
      </c>
      <c r="Z188" s="2">
        <v>0.25781919451585261</v>
      </c>
      <c r="AA188" s="2">
        <v>0</v>
      </c>
      <c r="AB188" s="2">
        <v>0</v>
      </c>
      <c r="AC188" s="2">
        <v>0</v>
      </c>
      <c r="AD188" s="2">
        <v>0</v>
      </c>
      <c r="AE188" s="2">
        <v>0</v>
      </c>
      <c r="AF188" s="2">
        <v>0</v>
      </c>
      <c r="AG188" s="2">
        <v>0</v>
      </c>
      <c r="AH188" t="s">
        <v>10</v>
      </c>
      <c r="AI188">
        <v>4</v>
      </c>
    </row>
    <row r="189" spans="1:35" x14ac:dyDescent="0.25">
      <c r="A189" t="s">
        <v>902</v>
      </c>
      <c r="B189" t="s">
        <v>320</v>
      </c>
      <c r="C189" t="s">
        <v>662</v>
      </c>
      <c r="D189" t="s">
        <v>814</v>
      </c>
      <c r="E189" s="2">
        <v>99.934782608695656</v>
      </c>
      <c r="F189" s="2">
        <v>5.0434782608695654</v>
      </c>
      <c r="G189" s="2">
        <v>0.26902173913043476</v>
      </c>
      <c r="H189" s="2">
        <v>0.35597826086956524</v>
      </c>
      <c r="I189" s="2">
        <v>5.0434782608695654</v>
      </c>
      <c r="J189" s="2">
        <v>0</v>
      </c>
      <c r="K189" s="2">
        <v>0</v>
      </c>
      <c r="L189" s="2">
        <v>2.1658695652173914</v>
      </c>
      <c r="M189" s="2">
        <v>11.127717391304348</v>
      </c>
      <c r="N189" s="2">
        <v>0</v>
      </c>
      <c r="O189" s="2">
        <v>0.11134979334348488</v>
      </c>
      <c r="P189" s="2">
        <v>4.5597826086956523</v>
      </c>
      <c r="Q189" s="2">
        <v>5.4891304347826084</v>
      </c>
      <c r="R189" s="2">
        <v>0.10055470959321297</v>
      </c>
      <c r="S189" s="2">
        <v>5.9701086956521738</v>
      </c>
      <c r="T189" s="2">
        <v>5.1331521739130439</v>
      </c>
      <c r="U189" s="2">
        <v>0</v>
      </c>
      <c r="V189" s="2">
        <v>0.11110506852294975</v>
      </c>
      <c r="W189" s="2">
        <v>3.25</v>
      </c>
      <c r="X189" s="2">
        <v>9.193804347826088</v>
      </c>
      <c r="Y189" s="2">
        <v>5.1114130434782608</v>
      </c>
      <c r="Z189" s="2">
        <v>0.1756667391777246</v>
      </c>
      <c r="AA189" s="2">
        <v>0</v>
      </c>
      <c r="AB189" s="2">
        <v>0</v>
      </c>
      <c r="AC189" s="2">
        <v>0</v>
      </c>
      <c r="AD189" s="2">
        <v>0</v>
      </c>
      <c r="AE189" s="2">
        <v>3.8668478260869565</v>
      </c>
      <c r="AF189" s="2">
        <v>0</v>
      </c>
      <c r="AG189" s="2">
        <v>0</v>
      </c>
      <c r="AH189" t="s">
        <v>7</v>
      </c>
      <c r="AI189">
        <v>4</v>
      </c>
    </row>
    <row r="190" spans="1:35" x14ac:dyDescent="0.25">
      <c r="A190" t="s">
        <v>902</v>
      </c>
      <c r="B190" t="s">
        <v>332</v>
      </c>
      <c r="C190" t="s">
        <v>628</v>
      </c>
      <c r="D190" t="s">
        <v>829</v>
      </c>
      <c r="E190" s="2">
        <v>136.14130434782609</v>
      </c>
      <c r="F190" s="2">
        <v>5.3913043478260869</v>
      </c>
      <c r="G190" s="2">
        <v>5.9782608695652176E-2</v>
      </c>
      <c r="H190" s="2">
        <v>1.1413043478260869</v>
      </c>
      <c r="I190" s="2">
        <v>10.432065217391305</v>
      </c>
      <c r="J190" s="2">
        <v>0</v>
      </c>
      <c r="K190" s="2">
        <v>0</v>
      </c>
      <c r="L190" s="2">
        <v>5.1748913043478266</v>
      </c>
      <c r="M190" s="2">
        <v>16.519021739130434</v>
      </c>
      <c r="N190" s="2">
        <v>3.9592391304347827</v>
      </c>
      <c r="O190" s="2">
        <v>0.15041916167664668</v>
      </c>
      <c r="P190" s="2">
        <v>5.6005434782608692</v>
      </c>
      <c r="Q190" s="2">
        <v>12.709239130434783</v>
      </c>
      <c r="R190" s="2">
        <v>0.13449101796407184</v>
      </c>
      <c r="S190" s="2">
        <v>5.6983695652173916</v>
      </c>
      <c r="T190" s="2">
        <v>9.8125</v>
      </c>
      <c r="U190" s="2">
        <v>6.0244565217391308</v>
      </c>
      <c r="V190" s="2">
        <v>0.15818363273453095</v>
      </c>
      <c r="W190" s="2">
        <v>12.043478260869565</v>
      </c>
      <c r="X190" s="2">
        <v>18.668478260869566</v>
      </c>
      <c r="Y190" s="2">
        <v>0</v>
      </c>
      <c r="Z190" s="2">
        <v>0.22558882235528943</v>
      </c>
      <c r="AA190" s="2">
        <v>0</v>
      </c>
      <c r="AB190" s="2">
        <v>0</v>
      </c>
      <c r="AC190" s="2">
        <v>0</v>
      </c>
      <c r="AD190" s="2">
        <v>0</v>
      </c>
      <c r="AE190" s="2">
        <v>5.7155434782608685</v>
      </c>
      <c r="AF190" s="2">
        <v>0</v>
      </c>
      <c r="AG190" s="2">
        <v>0</v>
      </c>
      <c r="AH190" t="s">
        <v>19</v>
      </c>
      <c r="AI190">
        <v>4</v>
      </c>
    </row>
    <row r="191" spans="1:35" x14ac:dyDescent="0.25">
      <c r="A191" t="s">
        <v>902</v>
      </c>
      <c r="B191" t="s">
        <v>346</v>
      </c>
      <c r="C191" t="s">
        <v>707</v>
      </c>
      <c r="D191" t="s">
        <v>819</v>
      </c>
      <c r="E191" s="2">
        <v>100.8804347826087</v>
      </c>
      <c r="F191" s="2">
        <v>5.5652173913043477</v>
      </c>
      <c r="G191" s="2">
        <v>1.6304347826086956E-2</v>
      </c>
      <c r="H191" s="2">
        <v>0.79347826086956519</v>
      </c>
      <c r="I191" s="2">
        <v>5.5652173913043477</v>
      </c>
      <c r="J191" s="2">
        <v>0</v>
      </c>
      <c r="K191" s="2">
        <v>0</v>
      </c>
      <c r="L191" s="2">
        <v>2.0543478260869565</v>
      </c>
      <c r="M191" s="2">
        <v>20.877717391304348</v>
      </c>
      <c r="N191" s="2">
        <v>0</v>
      </c>
      <c r="O191" s="2">
        <v>0.20695506949682144</v>
      </c>
      <c r="P191" s="2">
        <v>5.1576086956521738</v>
      </c>
      <c r="Q191" s="2">
        <v>4.1114130434782608</v>
      </c>
      <c r="R191" s="2">
        <v>9.1881262794957425E-2</v>
      </c>
      <c r="S191" s="2">
        <v>10.141304347826088</v>
      </c>
      <c r="T191" s="2">
        <v>11.967391304347826</v>
      </c>
      <c r="U191" s="2">
        <v>0</v>
      </c>
      <c r="V191" s="2">
        <v>0.21915741838163991</v>
      </c>
      <c r="W191" s="2">
        <v>5.7092391304347823</v>
      </c>
      <c r="X191" s="2">
        <v>14.046195652173912</v>
      </c>
      <c r="Y191" s="2">
        <v>0</v>
      </c>
      <c r="Z191" s="2">
        <v>0.19583019071220772</v>
      </c>
      <c r="AA191" s="2">
        <v>0</v>
      </c>
      <c r="AB191" s="2">
        <v>0</v>
      </c>
      <c r="AC191" s="2">
        <v>0</v>
      </c>
      <c r="AD191" s="2">
        <v>0</v>
      </c>
      <c r="AE191" s="2">
        <v>0</v>
      </c>
      <c r="AF191" s="2">
        <v>0</v>
      </c>
      <c r="AG191" s="2">
        <v>2.1739130434782608E-2</v>
      </c>
      <c r="AH191" t="s">
        <v>33</v>
      </c>
      <c r="AI191">
        <v>4</v>
      </c>
    </row>
    <row r="192" spans="1:35" x14ac:dyDescent="0.25">
      <c r="A192" t="s">
        <v>902</v>
      </c>
      <c r="B192" t="s">
        <v>313</v>
      </c>
      <c r="C192" t="s">
        <v>692</v>
      </c>
      <c r="D192" t="s">
        <v>769</v>
      </c>
      <c r="E192" s="2">
        <v>47.108695652173914</v>
      </c>
      <c r="F192" s="2">
        <v>4.6086956521739131</v>
      </c>
      <c r="G192" s="2">
        <v>0.4114130434782608</v>
      </c>
      <c r="H192" s="2">
        <v>0.32065217391304346</v>
      </c>
      <c r="I192" s="2">
        <v>2.5217391304347827</v>
      </c>
      <c r="J192" s="2">
        <v>0</v>
      </c>
      <c r="K192" s="2">
        <v>0</v>
      </c>
      <c r="L192" s="2">
        <v>3.9320652173913042</v>
      </c>
      <c r="M192" s="2">
        <v>5.4782608695652177</v>
      </c>
      <c r="N192" s="2">
        <v>0</v>
      </c>
      <c r="O192" s="2">
        <v>0.1162898015689894</v>
      </c>
      <c r="P192" s="2">
        <v>4.7119565217391308</v>
      </c>
      <c r="Q192" s="2">
        <v>2.6847826086956523</v>
      </c>
      <c r="R192" s="2">
        <v>0.15701430549146286</v>
      </c>
      <c r="S192" s="2">
        <v>4.7010869565217392</v>
      </c>
      <c r="T192" s="2">
        <v>0.47826086956521741</v>
      </c>
      <c r="U192" s="2">
        <v>0</v>
      </c>
      <c r="V192" s="2">
        <v>0.10994462390401477</v>
      </c>
      <c r="W192" s="2">
        <v>1.0380434782608696</v>
      </c>
      <c r="X192" s="2">
        <v>4.7092391304347823</v>
      </c>
      <c r="Y192" s="2">
        <v>0.13043478260869565</v>
      </c>
      <c r="Z192" s="2">
        <v>0.12476926626672818</v>
      </c>
      <c r="AA192" s="2">
        <v>0</v>
      </c>
      <c r="AB192" s="2">
        <v>0</v>
      </c>
      <c r="AC192" s="2">
        <v>0</v>
      </c>
      <c r="AD192" s="2">
        <v>0</v>
      </c>
      <c r="AE192" s="2">
        <v>1.2228260869565217</v>
      </c>
      <c r="AF192" s="2">
        <v>0</v>
      </c>
      <c r="AG192" s="2">
        <v>0</v>
      </c>
      <c r="AH192" t="s">
        <v>0</v>
      </c>
      <c r="AI192">
        <v>4</v>
      </c>
    </row>
    <row r="193" spans="1:35" x14ac:dyDescent="0.25">
      <c r="A193" t="s">
        <v>902</v>
      </c>
      <c r="B193" t="s">
        <v>329</v>
      </c>
      <c r="C193" t="s">
        <v>647</v>
      </c>
      <c r="D193" t="s">
        <v>838</v>
      </c>
      <c r="E193" s="2">
        <v>82.847826086956516</v>
      </c>
      <c r="F193" s="2">
        <v>10.782608695652174</v>
      </c>
      <c r="G193" s="2">
        <v>7.0652173913043478E-3</v>
      </c>
      <c r="H193" s="2">
        <v>1.1684782608695652</v>
      </c>
      <c r="I193" s="2">
        <v>4.5543478260869561</v>
      </c>
      <c r="J193" s="2">
        <v>0</v>
      </c>
      <c r="K193" s="2">
        <v>0</v>
      </c>
      <c r="L193" s="2">
        <v>5.379130434782609</v>
      </c>
      <c r="M193" s="2">
        <v>11.603260869565217</v>
      </c>
      <c r="N193" s="2">
        <v>0</v>
      </c>
      <c r="O193" s="2">
        <v>0.14005510364733667</v>
      </c>
      <c r="P193" s="2">
        <v>6.4782608695652177</v>
      </c>
      <c r="Q193" s="2">
        <v>5.4701086956521738</v>
      </c>
      <c r="R193" s="2">
        <v>0.14422067698766727</v>
      </c>
      <c r="S193" s="2">
        <v>3.7173913043478262</v>
      </c>
      <c r="T193" s="2">
        <v>17.720108695652176</v>
      </c>
      <c r="U193" s="2">
        <v>0</v>
      </c>
      <c r="V193" s="2">
        <v>0.25875754395171874</v>
      </c>
      <c r="W193" s="2">
        <v>11.222826086956522</v>
      </c>
      <c r="X193" s="2">
        <v>19.597826086956523</v>
      </c>
      <c r="Y193" s="2">
        <v>0.96467391304347827</v>
      </c>
      <c r="Z193" s="2">
        <v>0.38365914458147471</v>
      </c>
      <c r="AA193" s="2">
        <v>0</v>
      </c>
      <c r="AB193" s="2">
        <v>0</v>
      </c>
      <c r="AC193" s="2">
        <v>0</v>
      </c>
      <c r="AD193" s="2">
        <v>0</v>
      </c>
      <c r="AE193" s="2">
        <v>4.6304347826086953</v>
      </c>
      <c r="AF193" s="2">
        <v>0</v>
      </c>
      <c r="AG193" s="2">
        <v>0</v>
      </c>
      <c r="AH193" t="s">
        <v>16</v>
      </c>
      <c r="AI193">
        <v>4</v>
      </c>
    </row>
    <row r="194" spans="1:35" x14ac:dyDescent="0.25">
      <c r="A194" t="s">
        <v>902</v>
      </c>
      <c r="B194" t="s">
        <v>340</v>
      </c>
      <c r="C194" t="s">
        <v>657</v>
      </c>
      <c r="D194" t="s">
        <v>778</v>
      </c>
      <c r="E194" s="2">
        <v>52.793478260869563</v>
      </c>
      <c r="F194" s="2">
        <v>5.2173913043478262</v>
      </c>
      <c r="G194" s="2">
        <v>1.6304347826086956E-2</v>
      </c>
      <c r="H194" s="2">
        <v>0.85326086956521741</v>
      </c>
      <c r="I194" s="2">
        <v>2.6086956521739131</v>
      </c>
      <c r="J194" s="2">
        <v>0</v>
      </c>
      <c r="K194" s="2">
        <v>0</v>
      </c>
      <c r="L194" s="2">
        <v>0.9468478260869565</v>
      </c>
      <c r="M194" s="2">
        <v>11.119565217391305</v>
      </c>
      <c r="N194" s="2">
        <v>0</v>
      </c>
      <c r="O194" s="2">
        <v>0.21062384187770231</v>
      </c>
      <c r="P194" s="2">
        <v>4.9402173913043477</v>
      </c>
      <c r="Q194" s="2">
        <v>2.2092391304347827</v>
      </c>
      <c r="R194" s="2">
        <v>0.13542310067943175</v>
      </c>
      <c r="S194" s="2">
        <v>5.2798913043478262</v>
      </c>
      <c r="T194" s="2">
        <v>10.480978260869565</v>
      </c>
      <c r="U194" s="2">
        <v>0</v>
      </c>
      <c r="V194" s="2">
        <v>0.29853819229977352</v>
      </c>
      <c r="W194" s="2">
        <v>8.491847826086957</v>
      </c>
      <c r="X194" s="2">
        <v>17.891304347826086</v>
      </c>
      <c r="Y194" s="2">
        <v>0</v>
      </c>
      <c r="Z194" s="2">
        <v>0.49974263948939673</v>
      </c>
      <c r="AA194" s="2">
        <v>0</v>
      </c>
      <c r="AB194" s="2">
        <v>0</v>
      </c>
      <c r="AC194" s="2">
        <v>0</v>
      </c>
      <c r="AD194" s="2">
        <v>0</v>
      </c>
      <c r="AE194" s="2">
        <v>1.8451086956521738</v>
      </c>
      <c r="AF194" s="2">
        <v>0</v>
      </c>
      <c r="AG194" s="2">
        <v>0</v>
      </c>
      <c r="AH194" t="s">
        <v>27</v>
      </c>
      <c r="AI194">
        <v>4</v>
      </c>
    </row>
    <row r="195" spans="1:35" x14ac:dyDescent="0.25">
      <c r="A195" t="s">
        <v>902</v>
      </c>
      <c r="B195" t="s">
        <v>344</v>
      </c>
      <c r="C195" t="s">
        <v>664</v>
      </c>
      <c r="D195" t="s">
        <v>839</v>
      </c>
      <c r="E195" s="2">
        <v>92.891304347826093</v>
      </c>
      <c r="F195" s="2">
        <v>5.0869565217391308</v>
      </c>
      <c r="G195" s="2">
        <v>8.152173913043478E-3</v>
      </c>
      <c r="H195" s="2">
        <v>0.31793478260869568</v>
      </c>
      <c r="I195" s="2">
        <v>1.8179347826086956</v>
      </c>
      <c r="J195" s="2">
        <v>0</v>
      </c>
      <c r="K195" s="2">
        <v>0</v>
      </c>
      <c r="L195" s="2">
        <v>2.5516304347826089</v>
      </c>
      <c r="M195" s="2">
        <v>10.336956521739131</v>
      </c>
      <c r="N195" s="2">
        <v>0</v>
      </c>
      <c r="O195" s="2">
        <v>0.11128013105546454</v>
      </c>
      <c r="P195" s="2">
        <v>4.7201086956521738</v>
      </c>
      <c r="Q195" s="2">
        <v>7.125</v>
      </c>
      <c r="R195" s="2">
        <v>0.12751579686402995</v>
      </c>
      <c r="S195" s="2">
        <v>5.2961956521739131</v>
      </c>
      <c r="T195" s="2">
        <v>14.239130434782609</v>
      </c>
      <c r="U195" s="2">
        <v>0</v>
      </c>
      <c r="V195" s="2">
        <v>0.21030306576175989</v>
      </c>
      <c r="W195" s="2">
        <v>5.5923913043478262</v>
      </c>
      <c r="X195" s="2">
        <v>12.684782608695652</v>
      </c>
      <c r="Y195" s="2">
        <v>0</v>
      </c>
      <c r="Z195" s="2">
        <v>0.19675871752866836</v>
      </c>
      <c r="AA195" s="2">
        <v>0</v>
      </c>
      <c r="AB195" s="2">
        <v>0</v>
      </c>
      <c r="AC195" s="2">
        <v>0</v>
      </c>
      <c r="AD195" s="2">
        <v>0</v>
      </c>
      <c r="AE195" s="2">
        <v>0</v>
      </c>
      <c r="AF195" s="2">
        <v>0</v>
      </c>
      <c r="AG195" s="2">
        <v>0</v>
      </c>
      <c r="AH195" t="s">
        <v>31</v>
      </c>
      <c r="AI195">
        <v>4</v>
      </c>
    </row>
    <row r="196" spans="1:35" x14ac:dyDescent="0.25">
      <c r="A196" t="s">
        <v>902</v>
      </c>
      <c r="B196" t="s">
        <v>339</v>
      </c>
      <c r="C196" t="s">
        <v>705</v>
      </c>
      <c r="D196" t="s">
        <v>783</v>
      </c>
      <c r="E196" s="2">
        <v>87</v>
      </c>
      <c r="F196" s="2">
        <v>4.9565217391304346</v>
      </c>
      <c r="G196" s="2">
        <v>4.8913043478260872E-2</v>
      </c>
      <c r="H196" s="2">
        <v>0.52717391304347827</v>
      </c>
      <c r="I196" s="2">
        <v>2.0951086956521738</v>
      </c>
      <c r="J196" s="2">
        <v>0</v>
      </c>
      <c r="K196" s="2">
        <v>0</v>
      </c>
      <c r="L196" s="2">
        <v>1.1684782608695652</v>
      </c>
      <c r="M196" s="2">
        <v>4.8260869565217392</v>
      </c>
      <c r="N196" s="2">
        <v>9.2771739130434785</v>
      </c>
      <c r="O196" s="2">
        <v>0.16210644677661171</v>
      </c>
      <c r="P196" s="2">
        <v>2.652173913043478</v>
      </c>
      <c r="Q196" s="2">
        <v>4.6032608695652177</v>
      </c>
      <c r="R196" s="2">
        <v>8.3395802098950519E-2</v>
      </c>
      <c r="S196" s="2">
        <v>4.8695652173913047</v>
      </c>
      <c r="T196" s="2">
        <v>4.2853260869565215</v>
      </c>
      <c r="U196" s="2">
        <v>0</v>
      </c>
      <c r="V196" s="2">
        <v>0.10522863568215893</v>
      </c>
      <c r="W196" s="2">
        <v>1.6603260869565217</v>
      </c>
      <c r="X196" s="2">
        <v>9.3722826086956523</v>
      </c>
      <c r="Y196" s="2">
        <v>0</v>
      </c>
      <c r="Z196" s="2">
        <v>0.12681159420289856</v>
      </c>
      <c r="AA196" s="2">
        <v>0</v>
      </c>
      <c r="AB196" s="2">
        <v>0</v>
      </c>
      <c r="AC196" s="2">
        <v>0</v>
      </c>
      <c r="AD196" s="2">
        <v>0</v>
      </c>
      <c r="AE196" s="2">
        <v>0</v>
      </c>
      <c r="AF196" s="2">
        <v>0</v>
      </c>
      <c r="AG196" s="2">
        <v>0</v>
      </c>
      <c r="AH196" t="s">
        <v>26</v>
      </c>
      <c r="AI196">
        <v>4</v>
      </c>
    </row>
    <row r="197" spans="1:35" x14ac:dyDescent="0.25">
      <c r="A197" t="s">
        <v>902</v>
      </c>
      <c r="B197" t="s">
        <v>341</v>
      </c>
      <c r="C197" t="s">
        <v>689</v>
      </c>
      <c r="D197" t="s">
        <v>782</v>
      </c>
      <c r="E197" s="2">
        <v>70.271739130434781</v>
      </c>
      <c r="F197" s="2">
        <v>5.6521739130434785</v>
      </c>
      <c r="G197" s="2">
        <v>6.5217391304347824E-2</v>
      </c>
      <c r="H197" s="2">
        <v>8.6956521739130432E-2</v>
      </c>
      <c r="I197" s="2">
        <v>1.923913043478261</v>
      </c>
      <c r="J197" s="2">
        <v>0</v>
      </c>
      <c r="K197" s="2">
        <v>0</v>
      </c>
      <c r="L197" s="2">
        <v>2.8918478260869565</v>
      </c>
      <c r="M197" s="2">
        <v>5.6875</v>
      </c>
      <c r="N197" s="2">
        <v>5.2826086956521738</v>
      </c>
      <c r="O197" s="2">
        <v>0.15610982211910288</v>
      </c>
      <c r="P197" s="2">
        <v>2.3016304347826089</v>
      </c>
      <c r="Q197" s="2">
        <v>2.4673913043478262</v>
      </c>
      <c r="R197" s="2">
        <v>6.7865429234338762E-2</v>
      </c>
      <c r="S197" s="2">
        <v>4.8804347826086953</v>
      </c>
      <c r="T197" s="2">
        <v>5.8967391304347823</v>
      </c>
      <c r="U197" s="2">
        <v>0</v>
      </c>
      <c r="V197" s="2">
        <v>0.15336426914153131</v>
      </c>
      <c r="W197" s="2">
        <v>0.50815217391304346</v>
      </c>
      <c r="X197" s="2">
        <v>6.4320652173913047</v>
      </c>
      <c r="Y197" s="2">
        <v>0</v>
      </c>
      <c r="Z197" s="2">
        <v>9.8762567672080429E-2</v>
      </c>
      <c r="AA197" s="2">
        <v>0</v>
      </c>
      <c r="AB197" s="2">
        <v>0</v>
      </c>
      <c r="AC197" s="2">
        <v>0</v>
      </c>
      <c r="AD197" s="2">
        <v>0</v>
      </c>
      <c r="AE197" s="2">
        <v>0.21739130434782608</v>
      </c>
      <c r="AF197" s="2">
        <v>0</v>
      </c>
      <c r="AG197" s="2">
        <v>0</v>
      </c>
      <c r="AH197" t="s">
        <v>28</v>
      </c>
      <c r="AI197">
        <v>4</v>
      </c>
    </row>
    <row r="198" spans="1:35" x14ac:dyDescent="0.25">
      <c r="A198" t="s">
        <v>902</v>
      </c>
      <c r="B198" t="s">
        <v>348</v>
      </c>
      <c r="C198" t="s">
        <v>645</v>
      </c>
      <c r="D198" t="s">
        <v>788</v>
      </c>
      <c r="E198" s="2">
        <v>88.097826086956516</v>
      </c>
      <c r="F198" s="2">
        <v>5.5652173913043477</v>
      </c>
      <c r="G198" s="2">
        <v>0.31521739130434784</v>
      </c>
      <c r="H198" s="2">
        <v>0.79347826086956519</v>
      </c>
      <c r="I198" s="2">
        <v>1.5271739130434783</v>
      </c>
      <c r="J198" s="2">
        <v>0</v>
      </c>
      <c r="K198" s="2">
        <v>0</v>
      </c>
      <c r="L198" s="2">
        <v>2.7865217391304351</v>
      </c>
      <c r="M198" s="2">
        <v>6.6929347826086953</v>
      </c>
      <c r="N198" s="2">
        <v>5.1467391304347823</v>
      </c>
      <c r="O198" s="2">
        <v>0.13439235040098704</v>
      </c>
      <c r="P198" s="2">
        <v>4.9239130434782608</v>
      </c>
      <c r="Q198" s="2">
        <v>4.2255434782608692</v>
      </c>
      <c r="R198" s="2">
        <v>0.10385564466378777</v>
      </c>
      <c r="S198" s="2">
        <v>5.1983695652173916</v>
      </c>
      <c r="T198" s="2">
        <v>8.5434782608695645</v>
      </c>
      <c r="U198" s="2">
        <v>0</v>
      </c>
      <c r="V198" s="2">
        <v>0.15598396051819866</v>
      </c>
      <c r="W198" s="2">
        <v>3.5831521739130432</v>
      </c>
      <c r="X198" s="2">
        <v>9.3125</v>
      </c>
      <c r="Y198" s="2">
        <v>8.0625</v>
      </c>
      <c r="Z198" s="2">
        <v>0.23789636027143737</v>
      </c>
      <c r="AA198" s="2">
        <v>0</v>
      </c>
      <c r="AB198" s="2">
        <v>0</v>
      </c>
      <c r="AC198" s="2">
        <v>0</v>
      </c>
      <c r="AD198" s="2">
        <v>0</v>
      </c>
      <c r="AE198" s="2">
        <v>2.0190217391304346</v>
      </c>
      <c r="AF198" s="2">
        <v>0</v>
      </c>
      <c r="AG198" s="2">
        <v>0</v>
      </c>
      <c r="AH198" t="s">
        <v>35</v>
      </c>
      <c r="AI198">
        <v>4</v>
      </c>
    </row>
    <row r="199" spans="1:35" x14ac:dyDescent="0.25">
      <c r="A199" t="s">
        <v>902</v>
      </c>
      <c r="B199" t="s">
        <v>325</v>
      </c>
      <c r="C199" t="s">
        <v>634</v>
      </c>
      <c r="D199" t="s">
        <v>824</v>
      </c>
      <c r="E199" s="2">
        <v>91.75</v>
      </c>
      <c r="F199" s="2">
        <v>4.6521739130434785</v>
      </c>
      <c r="G199" s="2">
        <v>1.0869565217391304E-2</v>
      </c>
      <c r="H199" s="2">
        <v>0.69021739130434778</v>
      </c>
      <c r="I199" s="2">
        <v>5.8260869565217392</v>
      </c>
      <c r="J199" s="2">
        <v>0</v>
      </c>
      <c r="K199" s="2">
        <v>0</v>
      </c>
      <c r="L199" s="2">
        <v>7.5298913043478262</v>
      </c>
      <c r="M199" s="2">
        <v>16.997282608695652</v>
      </c>
      <c r="N199" s="2">
        <v>0</v>
      </c>
      <c r="O199" s="2">
        <v>0.18525648619831775</v>
      </c>
      <c r="P199" s="2">
        <v>5.0081521739130439</v>
      </c>
      <c r="Q199" s="2">
        <v>4.2663043478260869</v>
      </c>
      <c r="R199" s="2">
        <v>0.10108399478734748</v>
      </c>
      <c r="S199" s="2">
        <v>14.377717391304348</v>
      </c>
      <c r="T199" s="2">
        <v>6.5108695652173916</v>
      </c>
      <c r="U199" s="2">
        <v>13.497282608695652</v>
      </c>
      <c r="V199" s="2">
        <v>0.37477786992062551</v>
      </c>
      <c r="W199" s="2">
        <v>3.277173913043478</v>
      </c>
      <c r="X199" s="2">
        <v>26.581521739130434</v>
      </c>
      <c r="Y199" s="2">
        <v>9.554347826086957</v>
      </c>
      <c r="Z199" s="2">
        <v>0.42956995616633098</v>
      </c>
      <c r="AA199" s="2">
        <v>0</v>
      </c>
      <c r="AB199" s="2">
        <v>0</v>
      </c>
      <c r="AC199" s="2">
        <v>0</v>
      </c>
      <c r="AD199" s="2">
        <v>0</v>
      </c>
      <c r="AE199" s="2">
        <v>0.52717391304347827</v>
      </c>
      <c r="AF199" s="2">
        <v>0</v>
      </c>
      <c r="AG199" s="2">
        <v>0</v>
      </c>
      <c r="AH199" t="s">
        <v>12</v>
      </c>
      <c r="AI199">
        <v>4</v>
      </c>
    </row>
    <row r="200" spans="1:35" x14ac:dyDescent="0.25">
      <c r="A200" t="s">
        <v>902</v>
      </c>
      <c r="B200" t="s">
        <v>588</v>
      </c>
      <c r="C200" t="s">
        <v>717</v>
      </c>
      <c r="D200" t="s">
        <v>772</v>
      </c>
      <c r="E200" s="2">
        <v>82.293478260869563</v>
      </c>
      <c r="F200" s="2">
        <v>5.2173913043478262</v>
      </c>
      <c r="G200" s="2">
        <v>2.391304347826087E-2</v>
      </c>
      <c r="H200" s="2">
        <v>0.90760869565217395</v>
      </c>
      <c r="I200" s="2">
        <v>3.6875</v>
      </c>
      <c r="J200" s="2">
        <v>0</v>
      </c>
      <c r="K200" s="2">
        <v>0</v>
      </c>
      <c r="L200" s="2">
        <v>2.6983695652173911</v>
      </c>
      <c r="M200" s="2">
        <v>16.242391304347827</v>
      </c>
      <c r="N200" s="2">
        <v>0</v>
      </c>
      <c r="O200" s="2">
        <v>0.19737154933298112</v>
      </c>
      <c r="P200" s="2">
        <v>5.125</v>
      </c>
      <c r="Q200" s="2">
        <v>3.5163043478260869</v>
      </c>
      <c r="R200" s="2">
        <v>0.1050059437326641</v>
      </c>
      <c r="S200" s="2">
        <v>7.4293478260869561</v>
      </c>
      <c r="T200" s="2">
        <v>9.5516304347826093</v>
      </c>
      <c r="U200" s="2">
        <v>4.2635869565217392</v>
      </c>
      <c r="V200" s="2">
        <v>0.25815612204464405</v>
      </c>
      <c r="W200" s="2">
        <v>10.942934782608695</v>
      </c>
      <c r="X200" s="2">
        <v>18.081521739130434</v>
      </c>
      <c r="Y200" s="2">
        <v>0</v>
      </c>
      <c r="Z200" s="2">
        <v>0.35269449214106458</v>
      </c>
      <c r="AA200" s="2">
        <v>0</v>
      </c>
      <c r="AB200" s="2">
        <v>0</v>
      </c>
      <c r="AC200" s="2">
        <v>0</v>
      </c>
      <c r="AD200" s="2">
        <v>0</v>
      </c>
      <c r="AE200" s="2">
        <v>0</v>
      </c>
      <c r="AF200" s="2">
        <v>0</v>
      </c>
      <c r="AG200" s="2">
        <v>0</v>
      </c>
      <c r="AH200" t="s">
        <v>281</v>
      </c>
      <c r="AI200">
        <v>4</v>
      </c>
    </row>
    <row r="201" spans="1:35" x14ac:dyDescent="0.25">
      <c r="A201" t="s">
        <v>902</v>
      </c>
      <c r="B201" t="s">
        <v>554</v>
      </c>
      <c r="C201" t="s">
        <v>650</v>
      </c>
      <c r="D201" t="s">
        <v>810</v>
      </c>
      <c r="E201" s="2">
        <v>88.782608695652172</v>
      </c>
      <c r="F201" s="2">
        <v>10.347826086956522</v>
      </c>
      <c r="G201" s="2">
        <v>1.0869565217391304E-2</v>
      </c>
      <c r="H201" s="2">
        <v>0.94565217391304346</v>
      </c>
      <c r="I201" s="2">
        <v>6.0625</v>
      </c>
      <c r="J201" s="2">
        <v>0</v>
      </c>
      <c r="K201" s="2">
        <v>0</v>
      </c>
      <c r="L201" s="2">
        <v>7.2754347826086949</v>
      </c>
      <c r="M201" s="2">
        <v>29.434782608695652</v>
      </c>
      <c r="N201" s="2">
        <v>3.2608695652173912E-2</v>
      </c>
      <c r="O201" s="2">
        <v>0.33190499510284038</v>
      </c>
      <c r="P201" s="2">
        <v>3.8315217391304346</v>
      </c>
      <c r="Q201" s="2">
        <v>7.7391304347826084</v>
      </c>
      <c r="R201" s="2">
        <v>0.13032566111655239</v>
      </c>
      <c r="S201" s="2">
        <v>26.747282608695652</v>
      </c>
      <c r="T201" s="2">
        <v>23.703804347826086</v>
      </c>
      <c r="U201" s="2">
        <v>7.1766304347826084</v>
      </c>
      <c r="V201" s="2">
        <v>0.64908790401567085</v>
      </c>
      <c r="W201" s="2">
        <v>31.866847826086957</v>
      </c>
      <c r="X201" s="2">
        <v>27.323369565217391</v>
      </c>
      <c r="Y201" s="2">
        <v>0</v>
      </c>
      <c r="Z201" s="2">
        <v>0.66668707149853079</v>
      </c>
      <c r="AA201" s="2">
        <v>0</v>
      </c>
      <c r="AB201" s="2">
        <v>0</v>
      </c>
      <c r="AC201" s="2">
        <v>0</v>
      </c>
      <c r="AD201" s="2">
        <v>0</v>
      </c>
      <c r="AE201" s="2">
        <v>5.4864130434782608</v>
      </c>
      <c r="AF201" s="2">
        <v>0</v>
      </c>
      <c r="AG201" s="2">
        <v>2.1739130434782608E-2</v>
      </c>
      <c r="AH201" t="s">
        <v>246</v>
      </c>
      <c r="AI201">
        <v>4</v>
      </c>
    </row>
    <row r="202" spans="1:35" x14ac:dyDescent="0.25">
      <c r="A202" t="s">
        <v>902</v>
      </c>
      <c r="B202" t="s">
        <v>598</v>
      </c>
      <c r="C202" t="s">
        <v>624</v>
      </c>
      <c r="D202" t="s">
        <v>827</v>
      </c>
      <c r="E202" s="2">
        <v>71.847826086956516</v>
      </c>
      <c r="F202" s="2">
        <v>5.2608695652173916</v>
      </c>
      <c r="G202" s="2">
        <v>2.4456521739130436E-2</v>
      </c>
      <c r="H202" s="2">
        <v>0.83695652173913049</v>
      </c>
      <c r="I202" s="2">
        <v>5.9239130434782608</v>
      </c>
      <c r="J202" s="2">
        <v>0</v>
      </c>
      <c r="K202" s="2">
        <v>0</v>
      </c>
      <c r="L202" s="2">
        <v>8.9483695652173907</v>
      </c>
      <c r="M202" s="2">
        <v>21.538043478260871</v>
      </c>
      <c r="N202" s="2">
        <v>2.1739130434782608E-2</v>
      </c>
      <c r="O202" s="2">
        <v>0.30007564296520428</v>
      </c>
      <c r="P202" s="2">
        <v>5.0869565217391308</v>
      </c>
      <c r="Q202" s="2">
        <v>8.0788043478260878</v>
      </c>
      <c r="R202" s="2">
        <v>0.18324508320726177</v>
      </c>
      <c r="S202" s="2">
        <v>17.872282608695652</v>
      </c>
      <c r="T202" s="2">
        <v>18.105978260869566</v>
      </c>
      <c r="U202" s="2">
        <v>14.3125</v>
      </c>
      <c r="V202" s="2">
        <v>0.69996217851739795</v>
      </c>
      <c r="W202" s="2">
        <v>20.019021739130434</v>
      </c>
      <c r="X202" s="2">
        <v>28.589130434782607</v>
      </c>
      <c r="Y202" s="2">
        <v>0</v>
      </c>
      <c r="Z202" s="2">
        <v>0.67654311649016641</v>
      </c>
      <c r="AA202" s="2">
        <v>0</v>
      </c>
      <c r="AB202" s="2">
        <v>0</v>
      </c>
      <c r="AC202" s="2">
        <v>0</v>
      </c>
      <c r="AD202" s="2">
        <v>0</v>
      </c>
      <c r="AE202" s="2">
        <v>2.4293478260869565</v>
      </c>
      <c r="AF202" s="2">
        <v>0</v>
      </c>
      <c r="AG202" s="2">
        <v>0</v>
      </c>
      <c r="AH202" t="s">
        <v>291</v>
      </c>
      <c r="AI202">
        <v>4</v>
      </c>
    </row>
    <row r="203" spans="1:35" x14ac:dyDescent="0.25">
      <c r="A203" t="s">
        <v>902</v>
      </c>
      <c r="B203" t="s">
        <v>592</v>
      </c>
      <c r="C203" t="s">
        <v>682</v>
      </c>
      <c r="D203" t="s">
        <v>818</v>
      </c>
      <c r="E203" s="2">
        <v>84.586956521739125</v>
      </c>
      <c r="F203" s="2">
        <v>5.7826086956521738</v>
      </c>
      <c r="G203" s="2">
        <v>4.3478260869565216E-2</v>
      </c>
      <c r="H203" s="2">
        <v>1.0271739130434783</v>
      </c>
      <c r="I203" s="2">
        <v>8.0679347826086953</v>
      </c>
      <c r="J203" s="2">
        <v>0</v>
      </c>
      <c r="K203" s="2">
        <v>0</v>
      </c>
      <c r="L203" s="2">
        <v>6.2282608695652177</v>
      </c>
      <c r="M203" s="2">
        <v>27.358695652173914</v>
      </c>
      <c r="N203" s="2">
        <v>3.2798913043478262</v>
      </c>
      <c r="O203" s="2">
        <v>0.36221408378308922</v>
      </c>
      <c r="P203" s="2">
        <v>4.6956521739130439</v>
      </c>
      <c r="Q203" s="2">
        <v>7.1875</v>
      </c>
      <c r="R203" s="2">
        <v>0.14048445129786688</v>
      </c>
      <c r="S203" s="2">
        <v>18.339673913043477</v>
      </c>
      <c r="T203" s="2">
        <v>21.717391304347824</v>
      </c>
      <c r="U203" s="2">
        <v>10.741847826086957</v>
      </c>
      <c r="V203" s="2">
        <v>0.6005525571832433</v>
      </c>
      <c r="W203" s="2">
        <v>20.103260869565219</v>
      </c>
      <c r="X203" s="2">
        <v>31.942934782608695</v>
      </c>
      <c r="Y203" s="2">
        <v>3.8858695652173911</v>
      </c>
      <c r="Z203" s="2">
        <v>0.66123747108712416</v>
      </c>
      <c r="AA203" s="2">
        <v>0</v>
      </c>
      <c r="AB203" s="2">
        <v>0</v>
      </c>
      <c r="AC203" s="2">
        <v>0</v>
      </c>
      <c r="AD203" s="2">
        <v>0</v>
      </c>
      <c r="AE203" s="2">
        <v>0</v>
      </c>
      <c r="AF203" s="2">
        <v>3.8831521739130435</v>
      </c>
      <c r="AG203" s="2">
        <v>2.1739130434782608E-2</v>
      </c>
      <c r="AH203" t="s">
        <v>285</v>
      </c>
      <c r="AI203">
        <v>4</v>
      </c>
    </row>
    <row r="204" spans="1:35" x14ac:dyDescent="0.25">
      <c r="A204" t="s">
        <v>902</v>
      </c>
      <c r="B204" t="s">
        <v>319</v>
      </c>
      <c r="C204" t="s">
        <v>654</v>
      </c>
      <c r="D204" t="s">
        <v>835</v>
      </c>
      <c r="E204" s="2">
        <v>95.619565217391298</v>
      </c>
      <c r="F204" s="2">
        <v>5.3043478260869561</v>
      </c>
      <c r="G204" s="2">
        <v>0</v>
      </c>
      <c r="H204" s="2">
        <v>0.80434782608695654</v>
      </c>
      <c r="I204" s="2">
        <v>5.6222826086956523</v>
      </c>
      <c r="J204" s="2">
        <v>0</v>
      </c>
      <c r="K204" s="2">
        <v>0</v>
      </c>
      <c r="L204" s="2">
        <v>4.0614130434782609</v>
      </c>
      <c r="M204" s="2">
        <v>9.2146739130434785</v>
      </c>
      <c r="N204" s="2">
        <v>15.597826086956522</v>
      </c>
      <c r="O204" s="2">
        <v>0.25949187222916903</v>
      </c>
      <c r="P204" s="2">
        <v>3.9375</v>
      </c>
      <c r="Q204" s="2">
        <v>0.17119565217391305</v>
      </c>
      <c r="R204" s="2">
        <v>4.2969194043423899E-2</v>
      </c>
      <c r="S204" s="2">
        <v>21.997282608695652</v>
      </c>
      <c r="T204" s="2">
        <v>33.198369565217391</v>
      </c>
      <c r="U204" s="2">
        <v>0</v>
      </c>
      <c r="V204" s="2">
        <v>0.57724224167329774</v>
      </c>
      <c r="W204" s="2">
        <v>23.698369565217391</v>
      </c>
      <c r="X204" s="2">
        <v>29.103260869565219</v>
      </c>
      <c r="Y204" s="2">
        <v>2.6956521739130435</v>
      </c>
      <c r="Z204" s="2">
        <v>0.58039672615664439</v>
      </c>
      <c r="AA204" s="2">
        <v>0</v>
      </c>
      <c r="AB204" s="2">
        <v>0</v>
      </c>
      <c r="AC204" s="2">
        <v>0</v>
      </c>
      <c r="AD204" s="2">
        <v>0</v>
      </c>
      <c r="AE204" s="2">
        <v>6.7907608695652177</v>
      </c>
      <c r="AF204" s="2">
        <v>0</v>
      </c>
      <c r="AG204" s="2">
        <v>0.26630434782608697</v>
      </c>
      <c r="AH204" t="s">
        <v>6</v>
      </c>
      <c r="AI204">
        <v>4</v>
      </c>
    </row>
    <row r="205" spans="1:35" x14ac:dyDescent="0.25">
      <c r="A205" t="s">
        <v>902</v>
      </c>
      <c r="B205" t="s">
        <v>448</v>
      </c>
      <c r="C205" t="s">
        <v>729</v>
      </c>
      <c r="D205" t="s">
        <v>819</v>
      </c>
      <c r="E205" s="2">
        <v>63.782608695652172</v>
      </c>
      <c r="F205" s="2">
        <v>6.3478260869565215</v>
      </c>
      <c r="G205" s="2">
        <v>0.39130434782608697</v>
      </c>
      <c r="H205" s="2">
        <v>0.41836956521739166</v>
      </c>
      <c r="I205" s="2">
        <v>1.201086956521739</v>
      </c>
      <c r="J205" s="2">
        <v>0</v>
      </c>
      <c r="K205" s="2">
        <v>0</v>
      </c>
      <c r="L205" s="2">
        <v>4.6722826086956522</v>
      </c>
      <c r="M205" s="2">
        <v>0</v>
      </c>
      <c r="N205" s="2">
        <v>5.3913043478260869</v>
      </c>
      <c r="O205" s="2">
        <v>8.4526244035446493E-2</v>
      </c>
      <c r="P205" s="2">
        <v>0</v>
      </c>
      <c r="Q205" s="2">
        <v>0</v>
      </c>
      <c r="R205" s="2">
        <v>0</v>
      </c>
      <c r="S205" s="2">
        <v>1.7771739130434783</v>
      </c>
      <c r="T205" s="2">
        <v>9.0835869565217351</v>
      </c>
      <c r="U205" s="2">
        <v>0</v>
      </c>
      <c r="V205" s="2">
        <v>0.17027777777777772</v>
      </c>
      <c r="W205" s="2">
        <v>9.5477173913043476</v>
      </c>
      <c r="X205" s="2">
        <v>3.8565217391304367</v>
      </c>
      <c r="Y205" s="2">
        <v>0</v>
      </c>
      <c r="Z205" s="2">
        <v>0.21015507839127476</v>
      </c>
      <c r="AA205" s="2">
        <v>0</v>
      </c>
      <c r="AB205" s="2">
        <v>0</v>
      </c>
      <c r="AC205" s="2">
        <v>0</v>
      </c>
      <c r="AD205" s="2">
        <v>0</v>
      </c>
      <c r="AE205" s="2">
        <v>0</v>
      </c>
      <c r="AF205" s="2">
        <v>0</v>
      </c>
      <c r="AG205" s="2">
        <v>0</v>
      </c>
      <c r="AH205" t="s">
        <v>136</v>
      </c>
      <c r="AI205">
        <v>4</v>
      </c>
    </row>
    <row r="206" spans="1:35" x14ac:dyDescent="0.25">
      <c r="A206" t="s">
        <v>902</v>
      </c>
      <c r="B206" t="s">
        <v>467</v>
      </c>
      <c r="C206" t="s">
        <v>736</v>
      </c>
      <c r="D206" t="s">
        <v>851</v>
      </c>
      <c r="E206" s="2">
        <v>35.934782608695649</v>
      </c>
      <c r="F206" s="2">
        <v>5.5652173913043477</v>
      </c>
      <c r="G206" s="2">
        <v>0.23369565217391305</v>
      </c>
      <c r="H206" s="2">
        <v>0</v>
      </c>
      <c r="I206" s="2">
        <v>0</v>
      </c>
      <c r="J206" s="2">
        <v>0</v>
      </c>
      <c r="K206" s="2">
        <v>0</v>
      </c>
      <c r="L206" s="2">
        <v>0</v>
      </c>
      <c r="M206" s="2">
        <v>0</v>
      </c>
      <c r="N206" s="2">
        <v>4.6660869565217391</v>
      </c>
      <c r="O206" s="2">
        <v>0.12984875983061103</v>
      </c>
      <c r="P206" s="2">
        <v>5.154456521739128</v>
      </c>
      <c r="Q206" s="2">
        <v>0</v>
      </c>
      <c r="R206" s="2">
        <v>0.14343920145190558</v>
      </c>
      <c r="S206" s="2">
        <v>0</v>
      </c>
      <c r="T206" s="2">
        <v>3.7390217391304374</v>
      </c>
      <c r="U206" s="2">
        <v>0</v>
      </c>
      <c r="V206" s="2">
        <v>0.10405021173623723</v>
      </c>
      <c r="W206" s="2">
        <v>5.9038043478260871</v>
      </c>
      <c r="X206" s="2">
        <v>0.56456521739130427</v>
      </c>
      <c r="Y206" s="2">
        <v>0</v>
      </c>
      <c r="Z206" s="2">
        <v>0.18000302480338778</v>
      </c>
      <c r="AA206" s="2">
        <v>0</v>
      </c>
      <c r="AB206" s="2">
        <v>0</v>
      </c>
      <c r="AC206" s="2">
        <v>0</v>
      </c>
      <c r="AD206" s="2">
        <v>0</v>
      </c>
      <c r="AE206" s="2">
        <v>0</v>
      </c>
      <c r="AF206" s="2">
        <v>0</v>
      </c>
      <c r="AG206" s="2">
        <v>0</v>
      </c>
      <c r="AH206" t="s">
        <v>155</v>
      </c>
      <c r="AI206">
        <v>4</v>
      </c>
    </row>
    <row r="207" spans="1:35" x14ac:dyDescent="0.25">
      <c r="A207" t="s">
        <v>902</v>
      </c>
      <c r="B207" t="s">
        <v>418</v>
      </c>
      <c r="C207" t="s">
        <v>686</v>
      </c>
      <c r="D207" t="s">
        <v>798</v>
      </c>
      <c r="E207" s="2">
        <v>34.184782608695649</v>
      </c>
      <c r="F207" s="2">
        <v>0</v>
      </c>
      <c r="G207" s="2">
        <v>0.21739130434782608</v>
      </c>
      <c r="H207" s="2">
        <v>0.13043478260869565</v>
      </c>
      <c r="I207" s="2">
        <v>0</v>
      </c>
      <c r="J207" s="2">
        <v>0</v>
      </c>
      <c r="K207" s="2">
        <v>0</v>
      </c>
      <c r="L207" s="2">
        <v>0</v>
      </c>
      <c r="M207" s="2">
        <v>0</v>
      </c>
      <c r="N207" s="2">
        <v>0</v>
      </c>
      <c r="O207" s="2">
        <v>0</v>
      </c>
      <c r="P207" s="2">
        <v>0</v>
      </c>
      <c r="Q207" s="2">
        <v>5.1326086956521744</v>
      </c>
      <c r="R207" s="2">
        <v>0.15014308426073134</v>
      </c>
      <c r="S207" s="2">
        <v>0</v>
      </c>
      <c r="T207" s="2">
        <v>0</v>
      </c>
      <c r="U207" s="2">
        <v>0</v>
      </c>
      <c r="V207" s="2">
        <v>0</v>
      </c>
      <c r="W207" s="2">
        <v>0</v>
      </c>
      <c r="X207" s="2">
        <v>0</v>
      </c>
      <c r="Y207" s="2">
        <v>0</v>
      </c>
      <c r="Z207" s="2">
        <v>0</v>
      </c>
      <c r="AA207" s="2">
        <v>0</v>
      </c>
      <c r="AB207" s="2">
        <v>0</v>
      </c>
      <c r="AC207" s="2">
        <v>0</v>
      </c>
      <c r="AD207" s="2">
        <v>0</v>
      </c>
      <c r="AE207" s="2">
        <v>0</v>
      </c>
      <c r="AF207" s="2">
        <v>0</v>
      </c>
      <c r="AG207" s="2">
        <v>0</v>
      </c>
      <c r="AH207" t="s">
        <v>106</v>
      </c>
      <c r="AI207">
        <v>4</v>
      </c>
    </row>
    <row r="208" spans="1:35" x14ac:dyDescent="0.25">
      <c r="A208" t="s">
        <v>902</v>
      </c>
      <c r="B208" t="s">
        <v>377</v>
      </c>
      <c r="C208" t="s">
        <v>711</v>
      </c>
      <c r="D208" t="s">
        <v>813</v>
      </c>
      <c r="E208" s="2">
        <v>63.130434782608695</v>
      </c>
      <c r="F208" s="2">
        <v>6.6086956521739131</v>
      </c>
      <c r="G208" s="2">
        <v>0.37771739130434784</v>
      </c>
      <c r="H208" s="2">
        <v>0.2608695652173913</v>
      </c>
      <c r="I208" s="2">
        <v>0.35326086956521741</v>
      </c>
      <c r="J208" s="2">
        <v>0</v>
      </c>
      <c r="K208" s="2">
        <v>0</v>
      </c>
      <c r="L208" s="2">
        <v>1.0532608695652173</v>
      </c>
      <c r="M208" s="2">
        <v>0</v>
      </c>
      <c r="N208" s="2">
        <v>5.7391304347826084</v>
      </c>
      <c r="O208" s="2">
        <v>9.0909090909090912E-2</v>
      </c>
      <c r="P208" s="2">
        <v>4.233478260869564</v>
      </c>
      <c r="Q208" s="2">
        <v>4.6746739130434767</v>
      </c>
      <c r="R208" s="2">
        <v>0.1411070936639118</v>
      </c>
      <c r="S208" s="2">
        <v>0.86739130434782608</v>
      </c>
      <c r="T208" s="2">
        <v>15.869565217391299</v>
      </c>
      <c r="U208" s="2">
        <v>0</v>
      </c>
      <c r="V208" s="2">
        <v>0.26511707988980704</v>
      </c>
      <c r="W208" s="2">
        <v>5.4152173913043473</v>
      </c>
      <c r="X208" s="2">
        <v>6.793804347826085</v>
      </c>
      <c r="Y208" s="2">
        <v>0</v>
      </c>
      <c r="Z208" s="2">
        <v>0.19339359504132225</v>
      </c>
      <c r="AA208" s="2">
        <v>0</v>
      </c>
      <c r="AB208" s="2">
        <v>0</v>
      </c>
      <c r="AC208" s="2">
        <v>0</v>
      </c>
      <c r="AD208" s="2">
        <v>0</v>
      </c>
      <c r="AE208" s="2">
        <v>0</v>
      </c>
      <c r="AF208" s="2">
        <v>0</v>
      </c>
      <c r="AG208" s="2">
        <v>0</v>
      </c>
      <c r="AH208" t="s">
        <v>64</v>
      </c>
      <c r="AI208">
        <v>4</v>
      </c>
    </row>
    <row r="209" spans="1:35" x14ac:dyDescent="0.25">
      <c r="A209" t="s">
        <v>902</v>
      </c>
      <c r="B209" t="s">
        <v>508</v>
      </c>
      <c r="C209" t="s">
        <v>632</v>
      </c>
      <c r="D209" t="s">
        <v>855</v>
      </c>
      <c r="E209" s="2">
        <v>66.652173913043484</v>
      </c>
      <c r="F209" s="2">
        <v>0</v>
      </c>
      <c r="G209" s="2">
        <v>1.4347826086956521</v>
      </c>
      <c r="H209" s="2">
        <v>6.5217391304347824E-2</v>
      </c>
      <c r="I209" s="2">
        <v>0.72282608695652173</v>
      </c>
      <c r="J209" s="2">
        <v>0</v>
      </c>
      <c r="K209" s="2">
        <v>0</v>
      </c>
      <c r="L209" s="2">
        <v>2.2681521739130437</v>
      </c>
      <c r="M209" s="2">
        <v>4.7445652173913047</v>
      </c>
      <c r="N209" s="2">
        <v>0</v>
      </c>
      <c r="O209" s="2">
        <v>7.1183953033268105E-2</v>
      </c>
      <c r="P209" s="2">
        <v>4.9211956521739131</v>
      </c>
      <c r="Q209" s="2">
        <v>13.834239130434783</v>
      </c>
      <c r="R209" s="2">
        <v>0.28139269406392692</v>
      </c>
      <c r="S209" s="2">
        <v>1.9913043478260872</v>
      </c>
      <c r="T209" s="2">
        <v>4.6419565217391314</v>
      </c>
      <c r="U209" s="2">
        <v>0</v>
      </c>
      <c r="V209" s="2">
        <v>9.9520547945205498E-2</v>
      </c>
      <c r="W209" s="2">
        <v>0.87673913043478258</v>
      </c>
      <c r="X209" s="2">
        <v>3.4858695652173912</v>
      </c>
      <c r="Y209" s="2">
        <v>0</v>
      </c>
      <c r="Z209" s="2">
        <v>6.5453359425962157E-2</v>
      </c>
      <c r="AA209" s="2">
        <v>0</v>
      </c>
      <c r="AB209" s="2">
        <v>0</v>
      </c>
      <c r="AC209" s="2">
        <v>0</v>
      </c>
      <c r="AD209" s="2">
        <v>0</v>
      </c>
      <c r="AE209" s="2">
        <v>1</v>
      </c>
      <c r="AF209" s="2">
        <v>0</v>
      </c>
      <c r="AG209" s="2">
        <v>0</v>
      </c>
      <c r="AH209" t="s">
        <v>198</v>
      </c>
      <c r="AI209">
        <v>4</v>
      </c>
    </row>
    <row r="210" spans="1:35" x14ac:dyDescent="0.25">
      <c r="A210" t="s">
        <v>902</v>
      </c>
      <c r="B210" t="s">
        <v>611</v>
      </c>
      <c r="C210" t="s">
        <v>642</v>
      </c>
      <c r="D210" t="s">
        <v>809</v>
      </c>
      <c r="E210" s="2">
        <v>45.173913043478258</v>
      </c>
      <c r="F210" s="2">
        <v>2.5217391304347827</v>
      </c>
      <c r="G210" s="2">
        <v>0.35326086956521741</v>
      </c>
      <c r="H210" s="2">
        <v>0.1358695652173913</v>
      </c>
      <c r="I210" s="2">
        <v>0.17391304347826086</v>
      </c>
      <c r="J210" s="2">
        <v>0</v>
      </c>
      <c r="K210" s="2">
        <v>0</v>
      </c>
      <c r="L210" s="2">
        <v>0</v>
      </c>
      <c r="M210" s="2">
        <v>0</v>
      </c>
      <c r="N210" s="2">
        <v>2.5706521739130435</v>
      </c>
      <c r="O210" s="2">
        <v>5.690567853705486E-2</v>
      </c>
      <c r="P210" s="2">
        <v>0</v>
      </c>
      <c r="Q210" s="2">
        <v>0</v>
      </c>
      <c r="R210" s="2">
        <v>0</v>
      </c>
      <c r="S210" s="2">
        <v>0.55434782608695654</v>
      </c>
      <c r="T210" s="2">
        <v>1.2717391304347827</v>
      </c>
      <c r="U210" s="2">
        <v>0</v>
      </c>
      <c r="V210" s="2">
        <v>4.0423484119345529E-2</v>
      </c>
      <c r="W210" s="2">
        <v>0</v>
      </c>
      <c r="X210" s="2">
        <v>2.3858695652173911</v>
      </c>
      <c r="Y210" s="2">
        <v>0</v>
      </c>
      <c r="Z210" s="2">
        <v>5.2815206929740136E-2</v>
      </c>
      <c r="AA210" s="2">
        <v>0</v>
      </c>
      <c r="AB210" s="2">
        <v>0</v>
      </c>
      <c r="AC210" s="2">
        <v>0</v>
      </c>
      <c r="AD210" s="2">
        <v>0</v>
      </c>
      <c r="AE210" s="2">
        <v>0</v>
      </c>
      <c r="AF210" s="2">
        <v>0</v>
      </c>
      <c r="AG210" s="2">
        <v>0</v>
      </c>
      <c r="AH210" t="s">
        <v>304</v>
      </c>
      <c r="AI210">
        <v>4</v>
      </c>
    </row>
    <row r="211" spans="1:35" x14ac:dyDescent="0.25">
      <c r="A211" t="s">
        <v>902</v>
      </c>
      <c r="B211" t="s">
        <v>308</v>
      </c>
      <c r="C211" t="s">
        <v>683</v>
      </c>
      <c r="D211" t="s">
        <v>779</v>
      </c>
      <c r="E211" s="2">
        <v>89.652173913043484</v>
      </c>
      <c r="F211" s="2">
        <v>5.6521739130434785</v>
      </c>
      <c r="G211" s="2">
        <v>1.1304347826086956</v>
      </c>
      <c r="H211" s="2">
        <v>0.2608695652173913</v>
      </c>
      <c r="I211" s="2">
        <v>3.7826086956521738</v>
      </c>
      <c r="J211" s="2">
        <v>0</v>
      </c>
      <c r="K211" s="2">
        <v>0</v>
      </c>
      <c r="L211" s="2">
        <v>5.8717391304347828</v>
      </c>
      <c r="M211" s="2">
        <v>6.1739130434782608</v>
      </c>
      <c r="N211" s="2">
        <v>0</v>
      </c>
      <c r="O211" s="2">
        <v>6.8865179437439375E-2</v>
      </c>
      <c r="P211" s="2">
        <v>5.4590217391304341</v>
      </c>
      <c r="Q211" s="2">
        <v>5.8445652173913052</v>
      </c>
      <c r="R211" s="2">
        <v>0.12608268671193015</v>
      </c>
      <c r="S211" s="2">
        <v>5.971304347826087</v>
      </c>
      <c r="T211" s="2">
        <v>13.38673913043478</v>
      </c>
      <c r="U211" s="2">
        <v>0</v>
      </c>
      <c r="V211" s="2">
        <v>0.21592386032977687</v>
      </c>
      <c r="W211" s="2">
        <v>7.4130434782608692</v>
      </c>
      <c r="X211" s="2">
        <v>14.447391304347827</v>
      </c>
      <c r="Y211" s="2">
        <v>0</v>
      </c>
      <c r="Z211" s="2">
        <v>0.24383608147429678</v>
      </c>
      <c r="AA211" s="2">
        <v>0</v>
      </c>
      <c r="AB211" s="2">
        <v>0</v>
      </c>
      <c r="AC211" s="2">
        <v>0</v>
      </c>
      <c r="AD211" s="2">
        <v>0</v>
      </c>
      <c r="AE211" s="2">
        <v>5.5578260869565206</v>
      </c>
      <c r="AF211" s="2">
        <v>0</v>
      </c>
      <c r="AG211" s="2">
        <v>0</v>
      </c>
      <c r="AH211" t="s">
        <v>180</v>
      </c>
      <c r="AI211">
        <v>4</v>
      </c>
    </row>
    <row r="212" spans="1:35" x14ac:dyDescent="0.25">
      <c r="A212" t="s">
        <v>902</v>
      </c>
      <c r="B212" t="s">
        <v>577</v>
      </c>
      <c r="C212" t="s">
        <v>652</v>
      </c>
      <c r="D212" t="s">
        <v>817</v>
      </c>
      <c r="E212" s="2">
        <v>50.423913043478258</v>
      </c>
      <c r="F212" s="2">
        <v>5.6521739130434785</v>
      </c>
      <c r="G212" s="2">
        <v>3.2608695652173912E-2</v>
      </c>
      <c r="H212" s="2">
        <v>0.50543478260869568</v>
      </c>
      <c r="I212" s="2">
        <v>0.51358695652173914</v>
      </c>
      <c r="J212" s="2">
        <v>0</v>
      </c>
      <c r="K212" s="2">
        <v>0</v>
      </c>
      <c r="L212" s="2">
        <v>5.2980434782608699</v>
      </c>
      <c r="M212" s="2">
        <v>5.1070652173913045</v>
      </c>
      <c r="N212" s="2">
        <v>0</v>
      </c>
      <c r="O212" s="2">
        <v>0.10128260400948481</v>
      </c>
      <c r="P212" s="2">
        <v>0</v>
      </c>
      <c r="Q212" s="2">
        <v>0</v>
      </c>
      <c r="R212" s="2">
        <v>0</v>
      </c>
      <c r="S212" s="2">
        <v>3.470760869565217</v>
      </c>
      <c r="T212" s="2">
        <v>3.8591304347826103</v>
      </c>
      <c r="U212" s="2">
        <v>0</v>
      </c>
      <c r="V212" s="2">
        <v>0.14536538046992889</v>
      </c>
      <c r="W212" s="2">
        <v>2.8565217391304349</v>
      </c>
      <c r="X212" s="2">
        <v>5.9960869565217392</v>
      </c>
      <c r="Y212" s="2">
        <v>0</v>
      </c>
      <c r="Z212" s="2">
        <v>0.17556369907307612</v>
      </c>
      <c r="AA212" s="2">
        <v>0</v>
      </c>
      <c r="AB212" s="2">
        <v>0</v>
      </c>
      <c r="AC212" s="2">
        <v>0</v>
      </c>
      <c r="AD212" s="2">
        <v>0.39695652173913037</v>
      </c>
      <c r="AE212" s="2">
        <v>0</v>
      </c>
      <c r="AF212" s="2">
        <v>0</v>
      </c>
      <c r="AG212" s="2">
        <v>2.1739130434782608E-2</v>
      </c>
      <c r="AH212" t="s">
        <v>269</v>
      </c>
      <c r="AI212">
        <v>4</v>
      </c>
    </row>
    <row r="213" spans="1:35" x14ac:dyDescent="0.25">
      <c r="A213" t="s">
        <v>902</v>
      </c>
      <c r="B213" t="s">
        <v>305</v>
      </c>
      <c r="C213" t="s">
        <v>620</v>
      </c>
      <c r="D213" t="s">
        <v>773</v>
      </c>
      <c r="E213" s="2">
        <v>79.478260869565219</v>
      </c>
      <c r="F213" s="2">
        <v>0</v>
      </c>
      <c r="G213" s="2">
        <v>0.28260869565217389</v>
      </c>
      <c r="H213" s="2">
        <v>0.34239130434782611</v>
      </c>
      <c r="I213" s="2">
        <v>0.17391304347826086</v>
      </c>
      <c r="J213" s="2">
        <v>0</v>
      </c>
      <c r="K213" s="2">
        <v>0</v>
      </c>
      <c r="L213" s="2">
        <v>5.9130434782608692</v>
      </c>
      <c r="M213" s="2">
        <v>0</v>
      </c>
      <c r="N213" s="2">
        <v>0</v>
      </c>
      <c r="O213" s="2">
        <v>0</v>
      </c>
      <c r="P213" s="2">
        <v>5.3233695652173916</v>
      </c>
      <c r="Q213" s="2">
        <v>2.1032608695652173</v>
      </c>
      <c r="R213" s="2">
        <v>9.3442286652078779E-2</v>
      </c>
      <c r="S213" s="2">
        <v>3.1277173913043477</v>
      </c>
      <c r="T213" s="2">
        <v>3.7472826086956523</v>
      </c>
      <c r="U213" s="2">
        <v>0</v>
      </c>
      <c r="V213" s="2">
        <v>8.6501641137855578E-2</v>
      </c>
      <c r="W213" s="2">
        <v>4.9483695652173916</v>
      </c>
      <c r="X213" s="2">
        <v>4.0951086956521738</v>
      </c>
      <c r="Y213" s="2">
        <v>0.63315217391304346</v>
      </c>
      <c r="Z213" s="2">
        <v>0.12175191466083152</v>
      </c>
      <c r="AA213" s="2">
        <v>0</v>
      </c>
      <c r="AB213" s="2">
        <v>0</v>
      </c>
      <c r="AC213" s="2">
        <v>0</v>
      </c>
      <c r="AD213" s="2">
        <v>97.940217391304344</v>
      </c>
      <c r="AE213" s="2">
        <v>0</v>
      </c>
      <c r="AF213" s="2">
        <v>0</v>
      </c>
      <c r="AG213" s="2">
        <v>0</v>
      </c>
      <c r="AH213" t="s">
        <v>272</v>
      </c>
      <c r="AI213">
        <v>4</v>
      </c>
    </row>
    <row r="214" spans="1:35" x14ac:dyDescent="0.25">
      <c r="A214" t="s">
        <v>902</v>
      </c>
      <c r="B214" t="s">
        <v>493</v>
      </c>
      <c r="C214" t="s">
        <v>744</v>
      </c>
      <c r="D214" t="s">
        <v>853</v>
      </c>
      <c r="E214" s="2">
        <v>51.934782608695649</v>
      </c>
      <c r="F214" s="2">
        <v>6.4673913043478262</v>
      </c>
      <c r="G214" s="2">
        <v>0.39130434782608697</v>
      </c>
      <c r="H214" s="2">
        <v>0.33423913043478259</v>
      </c>
      <c r="I214" s="2">
        <v>0</v>
      </c>
      <c r="J214" s="2">
        <v>0</v>
      </c>
      <c r="K214" s="2">
        <v>0</v>
      </c>
      <c r="L214" s="2">
        <v>4.669130434782609</v>
      </c>
      <c r="M214" s="2">
        <v>5.4652173913043489</v>
      </c>
      <c r="N214" s="2">
        <v>0</v>
      </c>
      <c r="O214" s="2">
        <v>0.10523231477605696</v>
      </c>
      <c r="P214" s="2">
        <v>4.9275000000000002</v>
      </c>
      <c r="Q214" s="2">
        <v>0.11239130434782608</v>
      </c>
      <c r="R214" s="2">
        <v>9.7042695688572628E-2</v>
      </c>
      <c r="S214" s="2">
        <v>4.5286956521739112</v>
      </c>
      <c r="T214" s="2">
        <v>3.2701086956521741</v>
      </c>
      <c r="U214" s="2">
        <v>0</v>
      </c>
      <c r="V214" s="2">
        <v>0.15016534114692337</v>
      </c>
      <c r="W214" s="2">
        <v>5.2698913043478264</v>
      </c>
      <c r="X214" s="2">
        <v>6.161847826086956</v>
      </c>
      <c r="Y214" s="2">
        <v>0</v>
      </c>
      <c r="Z214" s="2">
        <v>0.22011720385098366</v>
      </c>
      <c r="AA214" s="2">
        <v>0</v>
      </c>
      <c r="AB214" s="2">
        <v>0</v>
      </c>
      <c r="AC214" s="2">
        <v>0</v>
      </c>
      <c r="AD214" s="2">
        <v>0</v>
      </c>
      <c r="AE214" s="2">
        <v>0</v>
      </c>
      <c r="AF214" s="2">
        <v>0</v>
      </c>
      <c r="AG214" s="2">
        <v>0</v>
      </c>
      <c r="AH214" t="s">
        <v>182</v>
      </c>
      <c r="AI214">
        <v>4</v>
      </c>
    </row>
    <row r="215" spans="1:35" x14ac:dyDescent="0.25">
      <c r="A215" t="s">
        <v>902</v>
      </c>
      <c r="B215" t="s">
        <v>401</v>
      </c>
      <c r="C215" t="s">
        <v>681</v>
      </c>
      <c r="D215" t="s">
        <v>844</v>
      </c>
      <c r="E215" s="2">
        <v>109.30434782608695</v>
      </c>
      <c r="F215" s="2">
        <v>4.4347826086956523</v>
      </c>
      <c r="G215" s="2">
        <v>0.31521739130434784</v>
      </c>
      <c r="H215" s="2">
        <v>0.55163043478260865</v>
      </c>
      <c r="I215" s="2">
        <v>1.0570652173913044</v>
      </c>
      <c r="J215" s="2">
        <v>0</v>
      </c>
      <c r="K215" s="2">
        <v>0</v>
      </c>
      <c r="L215" s="2">
        <v>3.6678260869565209</v>
      </c>
      <c r="M215" s="2">
        <v>5.3008695652173916</v>
      </c>
      <c r="N215" s="2">
        <v>4.6413043478260869</v>
      </c>
      <c r="O215" s="2">
        <v>9.0958631662688957E-2</v>
      </c>
      <c r="P215" s="2">
        <v>5.4578260869565227</v>
      </c>
      <c r="Q215" s="2">
        <v>5.4290217391304347</v>
      </c>
      <c r="R215" s="2">
        <v>9.9601233094669853E-2</v>
      </c>
      <c r="S215" s="2">
        <v>4.6960869565217411</v>
      </c>
      <c r="T215" s="2">
        <v>9.7196739130434757</v>
      </c>
      <c r="U215" s="2">
        <v>0</v>
      </c>
      <c r="V215" s="2">
        <v>0.13188643595863167</v>
      </c>
      <c r="W215" s="2">
        <v>4.9772826086956519</v>
      </c>
      <c r="X215" s="2">
        <v>5.6521739130434785</v>
      </c>
      <c r="Y215" s="2">
        <v>0</v>
      </c>
      <c r="Z215" s="2">
        <v>9.7246420047732693E-2</v>
      </c>
      <c r="AA215" s="2">
        <v>0</v>
      </c>
      <c r="AB215" s="2">
        <v>0</v>
      </c>
      <c r="AC215" s="2">
        <v>0</v>
      </c>
      <c r="AD215" s="2">
        <v>0</v>
      </c>
      <c r="AE215" s="2">
        <v>0</v>
      </c>
      <c r="AF215" s="2">
        <v>0</v>
      </c>
      <c r="AG215" s="2">
        <v>0</v>
      </c>
      <c r="AH215" t="s">
        <v>88</v>
      </c>
      <c r="AI215">
        <v>4</v>
      </c>
    </row>
    <row r="216" spans="1:35" x14ac:dyDescent="0.25">
      <c r="A216" t="s">
        <v>902</v>
      </c>
      <c r="B216" t="s">
        <v>474</v>
      </c>
      <c r="C216" t="s">
        <v>685</v>
      </c>
      <c r="D216" t="s">
        <v>776</v>
      </c>
      <c r="E216" s="2">
        <v>30.054347826086957</v>
      </c>
      <c r="F216" s="2">
        <v>5.7391304347826084</v>
      </c>
      <c r="G216" s="2">
        <v>0.41847826086956524</v>
      </c>
      <c r="H216" s="2">
        <v>0.38043478260869568</v>
      </c>
      <c r="I216" s="2">
        <v>0</v>
      </c>
      <c r="J216" s="2">
        <v>0</v>
      </c>
      <c r="K216" s="2">
        <v>0</v>
      </c>
      <c r="L216" s="2">
        <v>3.4668478260869571</v>
      </c>
      <c r="M216" s="2">
        <v>4.8790217391304349</v>
      </c>
      <c r="N216" s="2">
        <v>5.074673913043477</v>
      </c>
      <c r="O216" s="2">
        <v>0.33118987341772149</v>
      </c>
      <c r="P216" s="2">
        <v>0</v>
      </c>
      <c r="Q216" s="2">
        <v>0</v>
      </c>
      <c r="R216" s="2">
        <v>0</v>
      </c>
      <c r="S216" s="2">
        <v>12.243478260869571</v>
      </c>
      <c r="T216" s="2">
        <v>6.5713043478260866</v>
      </c>
      <c r="U216" s="2">
        <v>0</v>
      </c>
      <c r="V216" s="2">
        <v>0.62602531645569637</v>
      </c>
      <c r="W216" s="2">
        <v>8.1014130434782619</v>
      </c>
      <c r="X216" s="2">
        <v>7.6740217391304331</v>
      </c>
      <c r="Y216" s="2">
        <v>0</v>
      </c>
      <c r="Z216" s="2">
        <v>0.52489692585895109</v>
      </c>
      <c r="AA216" s="2">
        <v>0</v>
      </c>
      <c r="AB216" s="2">
        <v>0</v>
      </c>
      <c r="AC216" s="2">
        <v>0</v>
      </c>
      <c r="AD216" s="2">
        <v>0</v>
      </c>
      <c r="AE216" s="2">
        <v>0</v>
      </c>
      <c r="AF216" s="2">
        <v>0</v>
      </c>
      <c r="AG216" s="2">
        <v>0</v>
      </c>
      <c r="AH216" t="s">
        <v>162</v>
      </c>
      <c r="AI216">
        <v>4</v>
      </c>
    </row>
    <row r="217" spans="1:35" x14ac:dyDescent="0.25">
      <c r="A217" t="s">
        <v>902</v>
      </c>
      <c r="B217" t="s">
        <v>363</v>
      </c>
      <c r="C217" t="s">
        <v>652</v>
      </c>
      <c r="D217" t="s">
        <v>817</v>
      </c>
      <c r="E217" s="2">
        <v>236.03260869565219</v>
      </c>
      <c r="F217" s="2">
        <v>6.2045652173913046</v>
      </c>
      <c r="G217" s="2">
        <v>1.5923913043478262</v>
      </c>
      <c r="H217" s="2">
        <v>1.0434782608695652</v>
      </c>
      <c r="I217" s="2">
        <v>13.266304347826088</v>
      </c>
      <c r="J217" s="2">
        <v>0</v>
      </c>
      <c r="K217" s="2">
        <v>0</v>
      </c>
      <c r="L217" s="2">
        <v>17.089673913043477</v>
      </c>
      <c r="M217" s="2">
        <v>9.2391304347826093</v>
      </c>
      <c r="N217" s="2">
        <v>0</v>
      </c>
      <c r="O217" s="2">
        <v>3.9143449228643795E-2</v>
      </c>
      <c r="P217" s="2">
        <v>5.1358695652173916</v>
      </c>
      <c r="Q217" s="2">
        <v>24.038043478260871</v>
      </c>
      <c r="R217" s="2">
        <v>0.12360119732903523</v>
      </c>
      <c r="S217" s="2">
        <v>14.206521739130435</v>
      </c>
      <c r="T217" s="2">
        <v>34.298913043478258</v>
      </c>
      <c r="U217" s="2">
        <v>0</v>
      </c>
      <c r="V217" s="2">
        <v>0.20550310845037992</v>
      </c>
      <c r="W217" s="2">
        <v>13.628260869565217</v>
      </c>
      <c r="X217" s="2">
        <v>26.766304347826086</v>
      </c>
      <c r="Y217" s="2">
        <v>4.3070652173913047</v>
      </c>
      <c r="Z217" s="2">
        <v>0.18938752014736357</v>
      </c>
      <c r="AA217" s="2">
        <v>6.3043478260869561</v>
      </c>
      <c r="AB217" s="2">
        <v>0</v>
      </c>
      <c r="AC217" s="2">
        <v>0</v>
      </c>
      <c r="AD217" s="2">
        <v>0</v>
      </c>
      <c r="AE217" s="2">
        <v>2.75</v>
      </c>
      <c r="AF217" s="2">
        <v>0</v>
      </c>
      <c r="AG217" s="2">
        <v>1.6521739130434783</v>
      </c>
      <c r="AH217" t="s">
        <v>50</v>
      </c>
      <c r="AI217">
        <v>4</v>
      </c>
    </row>
    <row r="218" spans="1:35" x14ac:dyDescent="0.25">
      <c r="A218" t="s">
        <v>902</v>
      </c>
      <c r="B218" t="s">
        <v>385</v>
      </c>
      <c r="C218" t="s">
        <v>683</v>
      </c>
      <c r="D218" t="s">
        <v>779</v>
      </c>
      <c r="E218" s="2">
        <v>131.2391304347826</v>
      </c>
      <c r="F218" s="2">
        <v>5.1304347826086953</v>
      </c>
      <c r="G218" s="2">
        <v>0.69565217391304346</v>
      </c>
      <c r="H218" s="2">
        <v>1.0217391304347827</v>
      </c>
      <c r="I218" s="2">
        <v>5.1304347826086953</v>
      </c>
      <c r="J218" s="2">
        <v>0</v>
      </c>
      <c r="K218" s="2">
        <v>0</v>
      </c>
      <c r="L218" s="2">
        <v>17.972282608695647</v>
      </c>
      <c r="M218" s="2">
        <v>5.2173913043478262</v>
      </c>
      <c r="N218" s="2">
        <v>8.4516304347826097</v>
      </c>
      <c r="O218" s="2">
        <v>0.10415355308928277</v>
      </c>
      <c r="P218" s="2">
        <v>4.9565217391304346</v>
      </c>
      <c r="Q218" s="2">
        <v>8.970869565217388</v>
      </c>
      <c r="R218" s="2">
        <v>0.10612224614874935</v>
      </c>
      <c r="S218" s="2">
        <v>20.063369565217389</v>
      </c>
      <c r="T218" s="2">
        <v>21.989347826086952</v>
      </c>
      <c r="U218" s="2">
        <v>0</v>
      </c>
      <c r="V218" s="2">
        <v>0.32042819281099882</v>
      </c>
      <c r="W218" s="2">
        <v>12.75434782608696</v>
      </c>
      <c r="X218" s="2">
        <v>18.867717391304343</v>
      </c>
      <c r="Y218" s="2">
        <v>5.0183695652173919</v>
      </c>
      <c r="Z218" s="2">
        <v>0.27918833857876429</v>
      </c>
      <c r="AA218" s="2">
        <v>0</v>
      </c>
      <c r="AB218" s="2">
        <v>0</v>
      </c>
      <c r="AC218" s="2">
        <v>0</v>
      </c>
      <c r="AD218" s="2">
        <v>62.975108695652182</v>
      </c>
      <c r="AE218" s="2">
        <v>0</v>
      </c>
      <c r="AF218" s="2">
        <v>0</v>
      </c>
      <c r="AG218" s="2">
        <v>0</v>
      </c>
      <c r="AH218" t="s">
        <v>72</v>
      </c>
      <c r="AI218">
        <v>4</v>
      </c>
    </row>
    <row r="219" spans="1:35" x14ac:dyDescent="0.25">
      <c r="A219" t="s">
        <v>902</v>
      </c>
      <c r="B219" t="s">
        <v>434</v>
      </c>
      <c r="C219" t="s">
        <v>656</v>
      </c>
      <c r="D219" t="s">
        <v>779</v>
      </c>
      <c r="E219" s="2">
        <v>57.576086956521742</v>
      </c>
      <c r="F219" s="2">
        <v>5.7391304347826084</v>
      </c>
      <c r="G219" s="2">
        <v>0.20652173913043478</v>
      </c>
      <c r="H219" s="2">
        <v>0.33423913043478259</v>
      </c>
      <c r="I219" s="2">
        <v>3.2826086956521738</v>
      </c>
      <c r="J219" s="2">
        <v>0</v>
      </c>
      <c r="K219" s="2">
        <v>0</v>
      </c>
      <c r="L219" s="2">
        <v>5.8755434782608678</v>
      </c>
      <c r="M219" s="2">
        <v>5.5652173913043477</v>
      </c>
      <c r="N219" s="2">
        <v>4.8641304347826084</v>
      </c>
      <c r="O219" s="2">
        <v>0.18114026807626959</v>
      </c>
      <c r="P219" s="2">
        <v>4.0869565217391308</v>
      </c>
      <c r="Q219" s="2">
        <v>0</v>
      </c>
      <c r="R219" s="2">
        <v>7.0983575608835198E-2</v>
      </c>
      <c r="S219" s="2">
        <v>5.942499999999999</v>
      </c>
      <c r="T219" s="2">
        <v>7.6714130434782621</v>
      </c>
      <c r="U219" s="2">
        <v>0</v>
      </c>
      <c r="V219" s="2">
        <v>0.23645082121955824</v>
      </c>
      <c r="W219" s="2">
        <v>1.7688043478260869</v>
      </c>
      <c r="X219" s="2">
        <v>10.827499999999997</v>
      </c>
      <c r="Y219" s="2">
        <v>0</v>
      </c>
      <c r="Z219" s="2">
        <v>0.21877666603737958</v>
      </c>
      <c r="AA219" s="2">
        <v>0</v>
      </c>
      <c r="AB219" s="2">
        <v>0</v>
      </c>
      <c r="AC219" s="2">
        <v>0</v>
      </c>
      <c r="AD219" s="2">
        <v>0</v>
      </c>
      <c r="AE219" s="2">
        <v>0</v>
      </c>
      <c r="AF219" s="2">
        <v>0</v>
      </c>
      <c r="AG219" s="2">
        <v>0</v>
      </c>
      <c r="AH219" t="s">
        <v>122</v>
      </c>
      <c r="AI219">
        <v>4</v>
      </c>
    </row>
    <row r="220" spans="1:35" x14ac:dyDescent="0.25">
      <c r="A220" t="s">
        <v>902</v>
      </c>
      <c r="B220" t="s">
        <v>436</v>
      </c>
      <c r="C220" t="s">
        <v>725</v>
      </c>
      <c r="D220" t="s">
        <v>799</v>
      </c>
      <c r="E220" s="2">
        <v>55.434782608695649</v>
      </c>
      <c r="F220" s="2">
        <v>1.7391304347826086</v>
      </c>
      <c r="G220" s="2">
        <v>0</v>
      </c>
      <c r="H220" s="2">
        <v>0.18010869565217391</v>
      </c>
      <c r="I220" s="2">
        <v>0</v>
      </c>
      <c r="J220" s="2">
        <v>0</v>
      </c>
      <c r="K220" s="2">
        <v>0</v>
      </c>
      <c r="L220" s="2">
        <v>4.6339130434782616</v>
      </c>
      <c r="M220" s="2">
        <v>0</v>
      </c>
      <c r="N220" s="2">
        <v>5.2682608695652178</v>
      </c>
      <c r="O220" s="2">
        <v>9.5035294117647065E-2</v>
      </c>
      <c r="P220" s="2">
        <v>0</v>
      </c>
      <c r="Q220" s="2">
        <v>5.3426086956521752</v>
      </c>
      <c r="R220" s="2">
        <v>9.6376470588235327E-2</v>
      </c>
      <c r="S220" s="2">
        <v>1.5342391304347824</v>
      </c>
      <c r="T220" s="2">
        <v>3.9369565217391309</v>
      </c>
      <c r="U220" s="2">
        <v>0</v>
      </c>
      <c r="V220" s="2">
        <v>9.8696078431372555E-2</v>
      </c>
      <c r="W220" s="2">
        <v>1.8527173913043484</v>
      </c>
      <c r="X220" s="2">
        <v>7.649565217391304</v>
      </c>
      <c r="Y220" s="2">
        <v>0</v>
      </c>
      <c r="Z220" s="2">
        <v>0.17141372549019609</v>
      </c>
      <c r="AA220" s="2">
        <v>0</v>
      </c>
      <c r="AB220" s="2">
        <v>0</v>
      </c>
      <c r="AC220" s="2">
        <v>0</v>
      </c>
      <c r="AD220" s="2">
        <v>0</v>
      </c>
      <c r="AE220" s="2">
        <v>0</v>
      </c>
      <c r="AF220" s="2">
        <v>0</v>
      </c>
      <c r="AG220" s="2">
        <v>0</v>
      </c>
      <c r="AH220" t="s">
        <v>124</v>
      </c>
      <c r="AI220">
        <v>4</v>
      </c>
    </row>
    <row r="221" spans="1:35" x14ac:dyDescent="0.25">
      <c r="A221" t="s">
        <v>902</v>
      </c>
      <c r="B221" t="s">
        <v>594</v>
      </c>
      <c r="C221" t="s">
        <v>683</v>
      </c>
      <c r="D221" t="s">
        <v>779</v>
      </c>
      <c r="E221" s="2">
        <v>17.619565217391305</v>
      </c>
      <c r="F221" s="2">
        <v>5.5652173913043477</v>
      </c>
      <c r="G221" s="2">
        <v>0.61684782608695654</v>
      </c>
      <c r="H221" s="2">
        <v>1.0858695652173913</v>
      </c>
      <c r="I221" s="2">
        <v>1.1532608695652173</v>
      </c>
      <c r="J221" s="2">
        <v>0</v>
      </c>
      <c r="K221" s="2">
        <v>0</v>
      </c>
      <c r="L221" s="2">
        <v>0.15760869565217392</v>
      </c>
      <c r="M221" s="2">
        <v>5.6521739130434785</v>
      </c>
      <c r="N221" s="2">
        <v>0</v>
      </c>
      <c r="O221" s="2">
        <v>0.32078963602714372</v>
      </c>
      <c r="P221" s="2">
        <v>0</v>
      </c>
      <c r="Q221" s="2">
        <v>0</v>
      </c>
      <c r="R221" s="2">
        <v>0</v>
      </c>
      <c r="S221" s="2">
        <v>8.7369565217391365</v>
      </c>
      <c r="T221" s="2">
        <v>0.22934782608695653</v>
      </c>
      <c r="U221" s="2">
        <v>0</v>
      </c>
      <c r="V221" s="2">
        <v>0.50888340530536735</v>
      </c>
      <c r="W221" s="2">
        <v>3.8999999999999995</v>
      </c>
      <c r="X221" s="2">
        <v>3.8554347826086968</v>
      </c>
      <c r="Y221" s="2">
        <v>0</v>
      </c>
      <c r="Z221" s="2">
        <v>0.44016039481801361</v>
      </c>
      <c r="AA221" s="2">
        <v>0</v>
      </c>
      <c r="AB221" s="2">
        <v>0</v>
      </c>
      <c r="AC221" s="2">
        <v>0</v>
      </c>
      <c r="AD221" s="2">
        <v>0</v>
      </c>
      <c r="AE221" s="2">
        <v>0.43695652173913047</v>
      </c>
      <c r="AF221" s="2">
        <v>0</v>
      </c>
      <c r="AG221" s="2">
        <v>0</v>
      </c>
      <c r="AH221" t="s">
        <v>287</v>
      </c>
      <c r="AI221">
        <v>4</v>
      </c>
    </row>
    <row r="222" spans="1:35" x14ac:dyDescent="0.25">
      <c r="A222" t="s">
        <v>902</v>
      </c>
      <c r="B222" t="s">
        <v>398</v>
      </c>
      <c r="C222" t="s">
        <v>714</v>
      </c>
      <c r="D222" t="s">
        <v>841</v>
      </c>
      <c r="E222" s="2">
        <v>46.489130434782609</v>
      </c>
      <c r="F222" s="2">
        <v>5.2173913043478262</v>
      </c>
      <c r="G222" s="2">
        <v>0.59239130434782605</v>
      </c>
      <c r="H222" s="2">
        <v>0</v>
      </c>
      <c r="I222" s="2">
        <v>0</v>
      </c>
      <c r="J222" s="2">
        <v>0</v>
      </c>
      <c r="K222" s="2">
        <v>0</v>
      </c>
      <c r="L222" s="2">
        <v>2.4730434782608701</v>
      </c>
      <c r="M222" s="2">
        <v>5.170217391304349</v>
      </c>
      <c r="N222" s="2">
        <v>5.3329347826086941</v>
      </c>
      <c r="O222" s="2">
        <v>0.22592705167173252</v>
      </c>
      <c r="P222" s="2">
        <v>5.0940217391304348</v>
      </c>
      <c r="Q222" s="2">
        <v>0</v>
      </c>
      <c r="R222" s="2">
        <v>0.10957446808510637</v>
      </c>
      <c r="S222" s="2">
        <v>1.6548913043478262</v>
      </c>
      <c r="T222" s="2">
        <v>0</v>
      </c>
      <c r="U222" s="2">
        <v>0</v>
      </c>
      <c r="V222" s="2">
        <v>3.5597381342062195E-2</v>
      </c>
      <c r="W222" s="2">
        <v>6.0827173913043469</v>
      </c>
      <c r="X222" s="2">
        <v>5.549999999999998</v>
      </c>
      <c r="Y222" s="2">
        <v>0</v>
      </c>
      <c r="Z222" s="2">
        <v>0.25022445639466911</v>
      </c>
      <c r="AA222" s="2">
        <v>0</v>
      </c>
      <c r="AB222" s="2">
        <v>0</v>
      </c>
      <c r="AC222" s="2">
        <v>0</v>
      </c>
      <c r="AD222" s="2">
        <v>0</v>
      </c>
      <c r="AE222" s="2">
        <v>0</v>
      </c>
      <c r="AF222" s="2">
        <v>0</v>
      </c>
      <c r="AG222" s="2">
        <v>0</v>
      </c>
      <c r="AH222" t="s">
        <v>85</v>
      </c>
      <c r="AI222">
        <v>4</v>
      </c>
    </row>
    <row r="223" spans="1:35" x14ac:dyDescent="0.25">
      <c r="A223" t="s">
        <v>902</v>
      </c>
      <c r="B223" t="s">
        <v>446</v>
      </c>
      <c r="C223" t="s">
        <v>728</v>
      </c>
      <c r="D223" t="s">
        <v>849</v>
      </c>
      <c r="E223" s="2">
        <v>76.315217391304344</v>
      </c>
      <c r="F223" s="2">
        <v>33.8763043478261</v>
      </c>
      <c r="G223" s="2">
        <v>0.30978260869565216</v>
      </c>
      <c r="H223" s="2">
        <v>0.4353260869565217</v>
      </c>
      <c r="I223" s="2">
        <v>0.80434782608695654</v>
      </c>
      <c r="J223" s="2">
        <v>0</v>
      </c>
      <c r="K223" s="2">
        <v>0</v>
      </c>
      <c r="L223" s="2">
        <v>4.1852173913043496</v>
      </c>
      <c r="M223" s="2">
        <v>3.7318478260869563</v>
      </c>
      <c r="N223" s="2">
        <v>0</v>
      </c>
      <c r="O223" s="2">
        <v>4.8900441532545219E-2</v>
      </c>
      <c r="P223" s="2">
        <v>4.9155434782608705</v>
      </c>
      <c r="Q223" s="2">
        <v>4.8942391304347828</v>
      </c>
      <c r="R223" s="2">
        <v>0.12854294260076912</v>
      </c>
      <c r="S223" s="2">
        <v>4.1930434782608685</v>
      </c>
      <c r="T223" s="2">
        <v>7.8041304347826088</v>
      </c>
      <c r="U223" s="2">
        <v>0</v>
      </c>
      <c r="V223" s="2">
        <v>0.15720552627830792</v>
      </c>
      <c r="W223" s="2">
        <v>2.9193478260869563</v>
      </c>
      <c r="X223" s="2">
        <v>12.61358695652174</v>
      </c>
      <c r="Y223" s="2">
        <v>0</v>
      </c>
      <c r="Z223" s="2">
        <v>0.20353653325737076</v>
      </c>
      <c r="AA223" s="2">
        <v>0</v>
      </c>
      <c r="AB223" s="2">
        <v>0</v>
      </c>
      <c r="AC223" s="2">
        <v>0</v>
      </c>
      <c r="AD223" s="2">
        <v>0</v>
      </c>
      <c r="AE223" s="2">
        <v>0</v>
      </c>
      <c r="AF223" s="2">
        <v>0</v>
      </c>
      <c r="AG223" s="2">
        <v>0</v>
      </c>
      <c r="AH223" t="s">
        <v>134</v>
      </c>
      <c r="AI223">
        <v>4</v>
      </c>
    </row>
    <row r="224" spans="1:35" x14ac:dyDescent="0.25">
      <c r="A224" t="s">
        <v>902</v>
      </c>
      <c r="B224" t="s">
        <v>571</v>
      </c>
      <c r="C224" t="s">
        <v>677</v>
      </c>
      <c r="D224" t="s">
        <v>767</v>
      </c>
      <c r="E224" s="2">
        <v>38.771739130434781</v>
      </c>
      <c r="F224" s="2">
        <v>5.4782608695652177</v>
      </c>
      <c r="G224" s="2">
        <v>0.65217391304347827</v>
      </c>
      <c r="H224" s="2">
        <v>0.25</v>
      </c>
      <c r="I224" s="2">
        <v>0.81521739130434778</v>
      </c>
      <c r="J224" s="2">
        <v>0</v>
      </c>
      <c r="K224" s="2">
        <v>0</v>
      </c>
      <c r="L224" s="2">
        <v>0.9582608695652175</v>
      </c>
      <c r="M224" s="2">
        <v>0</v>
      </c>
      <c r="N224" s="2">
        <v>4.8641304347826084</v>
      </c>
      <c r="O224" s="2">
        <v>0.1254555649004766</v>
      </c>
      <c r="P224" s="2">
        <v>4.1766304347826084</v>
      </c>
      <c r="Q224" s="2">
        <v>0.32065217391304346</v>
      </c>
      <c r="R224" s="2">
        <v>0.11599383235211663</v>
      </c>
      <c r="S224" s="2">
        <v>0.56336956521739123</v>
      </c>
      <c r="T224" s="2">
        <v>3.2632608695652183</v>
      </c>
      <c r="U224" s="2">
        <v>0</v>
      </c>
      <c r="V224" s="2">
        <v>9.8696383515559316E-2</v>
      </c>
      <c r="W224" s="2">
        <v>0.26945652173913043</v>
      </c>
      <c r="X224" s="2">
        <v>1.1855434782608696</v>
      </c>
      <c r="Y224" s="2">
        <v>0</v>
      </c>
      <c r="Z224" s="2">
        <v>3.7527333894028597E-2</v>
      </c>
      <c r="AA224" s="2">
        <v>0</v>
      </c>
      <c r="AB224" s="2">
        <v>0</v>
      </c>
      <c r="AC224" s="2">
        <v>0</v>
      </c>
      <c r="AD224" s="2">
        <v>0</v>
      </c>
      <c r="AE224" s="2">
        <v>0</v>
      </c>
      <c r="AF224" s="2">
        <v>0</v>
      </c>
      <c r="AG224" s="2">
        <v>0</v>
      </c>
      <c r="AH224" t="s">
        <v>263</v>
      </c>
      <c r="AI224">
        <v>4</v>
      </c>
    </row>
    <row r="225" spans="1:35" x14ac:dyDescent="0.25">
      <c r="A225" t="s">
        <v>902</v>
      </c>
      <c r="B225" t="s">
        <v>417</v>
      </c>
      <c r="C225" t="s">
        <v>720</v>
      </c>
      <c r="D225" t="s">
        <v>847</v>
      </c>
      <c r="E225" s="2">
        <v>118.35869565217391</v>
      </c>
      <c r="F225" s="2">
        <v>5.5217391304347823</v>
      </c>
      <c r="G225" s="2">
        <v>0</v>
      </c>
      <c r="H225" s="2">
        <v>0</v>
      </c>
      <c r="I225" s="2">
        <v>0</v>
      </c>
      <c r="J225" s="2">
        <v>0</v>
      </c>
      <c r="K225" s="2">
        <v>0</v>
      </c>
      <c r="L225" s="2">
        <v>4.3100000000000005</v>
      </c>
      <c r="M225" s="2">
        <v>4.8219565217391303</v>
      </c>
      <c r="N225" s="2">
        <v>0</v>
      </c>
      <c r="O225" s="2">
        <v>4.0740196528606852E-2</v>
      </c>
      <c r="P225" s="2">
        <v>4.5781521739130424</v>
      </c>
      <c r="Q225" s="2">
        <v>7.4946739130434779</v>
      </c>
      <c r="R225" s="2">
        <v>0.10200202038754706</v>
      </c>
      <c r="S225" s="2">
        <v>5.9216304347826068</v>
      </c>
      <c r="T225" s="2">
        <v>23.227173913043465</v>
      </c>
      <c r="U225" s="2">
        <v>0</v>
      </c>
      <c r="V225" s="2">
        <v>0.24627514004959122</v>
      </c>
      <c r="W225" s="2">
        <v>3.3873913043478265</v>
      </c>
      <c r="X225" s="2">
        <v>20.855652173913043</v>
      </c>
      <c r="Y225" s="2">
        <v>0</v>
      </c>
      <c r="Z225" s="2">
        <v>0.20482688952153549</v>
      </c>
      <c r="AA225" s="2">
        <v>0</v>
      </c>
      <c r="AB225" s="2">
        <v>0</v>
      </c>
      <c r="AC225" s="2">
        <v>0</v>
      </c>
      <c r="AD225" s="2">
        <v>0</v>
      </c>
      <c r="AE225" s="2">
        <v>0</v>
      </c>
      <c r="AF225" s="2">
        <v>0</v>
      </c>
      <c r="AG225" s="2">
        <v>0</v>
      </c>
      <c r="AH225" t="s">
        <v>105</v>
      </c>
      <c r="AI225">
        <v>4</v>
      </c>
    </row>
    <row r="226" spans="1:35" x14ac:dyDescent="0.25">
      <c r="A226" t="s">
        <v>902</v>
      </c>
      <c r="B226" t="s">
        <v>563</v>
      </c>
      <c r="C226" t="s">
        <v>653</v>
      </c>
      <c r="D226" t="s">
        <v>807</v>
      </c>
      <c r="E226" s="2">
        <v>105.27173913043478</v>
      </c>
      <c r="F226" s="2">
        <v>4.9565217391304346</v>
      </c>
      <c r="G226" s="2">
        <v>1.2173913043478262</v>
      </c>
      <c r="H226" s="2">
        <v>0</v>
      </c>
      <c r="I226" s="2">
        <v>1.7391304347826086</v>
      </c>
      <c r="J226" s="2">
        <v>0</v>
      </c>
      <c r="K226" s="2">
        <v>0</v>
      </c>
      <c r="L226" s="2">
        <v>3.8760869565217368</v>
      </c>
      <c r="M226" s="2">
        <v>10.173913043478262</v>
      </c>
      <c r="N226" s="2">
        <v>5.4782608695652177</v>
      </c>
      <c r="O226" s="2">
        <v>0.14868353123386682</v>
      </c>
      <c r="P226" s="2">
        <v>4</v>
      </c>
      <c r="Q226" s="2">
        <v>20.627717391304348</v>
      </c>
      <c r="R226" s="2">
        <v>0.23394424367578731</v>
      </c>
      <c r="S226" s="2">
        <v>2.7876086956521742</v>
      </c>
      <c r="T226" s="2">
        <v>6.8139130434782622</v>
      </c>
      <c r="U226" s="2">
        <v>0</v>
      </c>
      <c r="V226" s="2">
        <v>9.1207021166752736E-2</v>
      </c>
      <c r="W226" s="2">
        <v>2.9141304347826082</v>
      </c>
      <c r="X226" s="2">
        <v>5.715978260869564</v>
      </c>
      <c r="Y226" s="2">
        <v>0</v>
      </c>
      <c r="Z226" s="2">
        <v>8.1979349509550839E-2</v>
      </c>
      <c r="AA226" s="2">
        <v>0</v>
      </c>
      <c r="AB226" s="2">
        <v>0</v>
      </c>
      <c r="AC226" s="2">
        <v>0</v>
      </c>
      <c r="AD226" s="2">
        <v>0</v>
      </c>
      <c r="AE226" s="2">
        <v>0</v>
      </c>
      <c r="AF226" s="2">
        <v>0</v>
      </c>
      <c r="AG226" s="2">
        <v>0</v>
      </c>
      <c r="AH226" t="s">
        <v>255</v>
      </c>
      <c r="AI226">
        <v>4</v>
      </c>
    </row>
    <row r="227" spans="1:35" x14ac:dyDescent="0.25">
      <c r="A227" t="s">
        <v>902</v>
      </c>
      <c r="B227" t="s">
        <v>350</v>
      </c>
      <c r="C227" t="s">
        <v>708</v>
      </c>
      <c r="D227" t="s">
        <v>796</v>
      </c>
      <c r="E227" s="2">
        <v>60.641304347826086</v>
      </c>
      <c r="F227" s="2">
        <v>5.3478260869565215</v>
      </c>
      <c r="G227" s="2">
        <v>0.59782608695652173</v>
      </c>
      <c r="H227" s="2">
        <v>0.50521739130434784</v>
      </c>
      <c r="I227" s="2">
        <v>0.57608695652173914</v>
      </c>
      <c r="J227" s="2">
        <v>0</v>
      </c>
      <c r="K227" s="2">
        <v>0</v>
      </c>
      <c r="L227" s="2">
        <v>5.8598913043478253</v>
      </c>
      <c r="M227" s="2">
        <v>5.1304347826086953</v>
      </c>
      <c r="N227" s="2">
        <v>0</v>
      </c>
      <c r="O227" s="2">
        <v>8.4602975443627881E-2</v>
      </c>
      <c r="P227" s="2">
        <v>0</v>
      </c>
      <c r="Q227" s="2">
        <v>11.507173913043477</v>
      </c>
      <c r="R227" s="2">
        <v>0.18975802115074383</v>
      </c>
      <c r="S227" s="2">
        <v>4.1443478260869577</v>
      </c>
      <c r="T227" s="2">
        <v>11.035326086956518</v>
      </c>
      <c r="U227" s="2">
        <v>0</v>
      </c>
      <c r="V227" s="2">
        <v>0.250319053593834</v>
      </c>
      <c r="W227" s="2">
        <v>2.7709782608695659</v>
      </c>
      <c r="X227" s="2">
        <v>13.992608695652173</v>
      </c>
      <c r="Y227" s="2">
        <v>0</v>
      </c>
      <c r="Z227" s="2">
        <v>0.2764384298261337</v>
      </c>
      <c r="AA227" s="2">
        <v>0</v>
      </c>
      <c r="AB227" s="2">
        <v>0</v>
      </c>
      <c r="AC227" s="2">
        <v>0</v>
      </c>
      <c r="AD227" s="2">
        <v>0</v>
      </c>
      <c r="AE227" s="2">
        <v>0.63586956521739135</v>
      </c>
      <c r="AF227" s="2">
        <v>0</v>
      </c>
      <c r="AG227" s="2">
        <v>0</v>
      </c>
      <c r="AH227" t="s">
        <v>37</v>
      </c>
      <c r="AI227">
        <v>4</v>
      </c>
    </row>
    <row r="228" spans="1:35" x14ac:dyDescent="0.25">
      <c r="A228" t="s">
        <v>902</v>
      </c>
      <c r="B228" t="s">
        <v>330</v>
      </c>
      <c r="C228" t="s">
        <v>653</v>
      </c>
      <c r="D228" t="s">
        <v>807</v>
      </c>
      <c r="E228" s="2">
        <v>108.94565217391305</v>
      </c>
      <c r="F228" s="2">
        <v>10.027173913043478</v>
      </c>
      <c r="G228" s="2">
        <v>0</v>
      </c>
      <c r="H228" s="2">
        <v>21.379673913043483</v>
      </c>
      <c r="I228" s="2">
        <v>1.548913043478261</v>
      </c>
      <c r="J228" s="2">
        <v>0</v>
      </c>
      <c r="K228" s="2">
        <v>0</v>
      </c>
      <c r="L228" s="2">
        <v>3.5684782608695658</v>
      </c>
      <c r="M228" s="2">
        <v>3.1793478260869565</v>
      </c>
      <c r="N228" s="2">
        <v>0</v>
      </c>
      <c r="O228" s="2">
        <v>2.9182879377431907E-2</v>
      </c>
      <c r="P228" s="2">
        <v>4.8521739130434796</v>
      </c>
      <c r="Q228" s="2">
        <v>0</v>
      </c>
      <c r="R228" s="2">
        <v>4.4537563603711472E-2</v>
      </c>
      <c r="S228" s="2">
        <v>4.9228260869565217</v>
      </c>
      <c r="T228" s="2">
        <v>12.003586956521739</v>
      </c>
      <c r="U228" s="2">
        <v>0</v>
      </c>
      <c r="V228" s="2">
        <v>0.15536565898433602</v>
      </c>
      <c r="W228" s="2">
        <v>13.739891304347825</v>
      </c>
      <c r="X228" s="2">
        <v>3.0717391304347821</v>
      </c>
      <c r="Y228" s="2">
        <v>4.8086956521739133</v>
      </c>
      <c r="Z228" s="2">
        <v>0.19845056370348196</v>
      </c>
      <c r="AA228" s="2">
        <v>0</v>
      </c>
      <c r="AB228" s="2">
        <v>0</v>
      </c>
      <c r="AC228" s="2">
        <v>0</v>
      </c>
      <c r="AD228" s="2">
        <v>0</v>
      </c>
      <c r="AE228" s="2">
        <v>0</v>
      </c>
      <c r="AF228" s="2">
        <v>0</v>
      </c>
      <c r="AG228" s="2">
        <v>0</v>
      </c>
      <c r="AH228" t="s">
        <v>17</v>
      </c>
      <c r="AI228">
        <v>4</v>
      </c>
    </row>
    <row r="229" spans="1:35" x14ac:dyDescent="0.25">
      <c r="A229" t="s">
        <v>902</v>
      </c>
      <c r="B229" t="s">
        <v>552</v>
      </c>
      <c r="C229" t="s">
        <v>311</v>
      </c>
      <c r="D229" t="s">
        <v>784</v>
      </c>
      <c r="E229" s="2">
        <v>33.380434782608695</v>
      </c>
      <c r="F229" s="2">
        <v>0</v>
      </c>
      <c r="G229" s="2">
        <v>0</v>
      </c>
      <c r="H229" s="2">
        <v>0</v>
      </c>
      <c r="I229" s="2">
        <v>0</v>
      </c>
      <c r="J229" s="2">
        <v>0</v>
      </c>
      <c r="K229" s="2">
        <v>0</v>
      </c>
      <c r="L229" s="2">
        <v>5.7391304347826084</v>
      </c>
      <c r="M229" s="2">
        <v>3.1141304347826089</v>
      </c>
      <c r="N229" s="2">
        <v>0</v>
      </c>
      <c r="O229" s="2">
        <v>9.3292087267990889E-2</v>
      </c>
      <c r="P229" s="2">
        <v>0</v>
      </c>
      <c r="Q229" s="2">
        <v>0</v>
      </c>
      <c r="R229" s="2">
        <v>0</v>
      </c>
      <c r="S229" s="2">
        <v>5.0532608695652179</v>
      </c>
      <c r="T229" s="2">
        <v>0.75652173913043474</v>
      </c>
      <c r="U229" s="2">
        <v>0</v>
      </c>
      <c r="V229" s="2">
        <v>0.17404754151742105</v>
      </c>
      <c r="W229" s="2">
        <v>4.8173913043478258</v>
      </c>
      <c r="X229" s="2">
        <v>0.85869565217391319</v>
      </c>
      <c r="Y229" s="2">
        <v>3.364130434782608</v>
      </c>
      <c r="Z229" s="2">
        <v>0.27082383588407682</v>
      </c>
      <c r="AA229" s="2">
        <v>0</v>
      </c>
      <c r="AB229" s="2">
        <v>0</v>
      </c>
      <c r="AC229" s="2">
        <v>0</v>
      </c>
      <c r="AD229" s="2">
        <v>0</v>
      </c>
      <c r="AE229" s="2">
        <v>0</v>
      </c>
      <c r="AF229" s="2">
        <v>0</v>
      </c>
      <c r="AG229" s="2">
        <v>0</v>
      </c>
      <c r="AH229" t="s">
        <v>243</v>
      </c>
      <c r="AI229">
        <v>4</v>
      </c>
    </row>
    <row r="230" spans="1:35" x14ac:dyDescent="0.25">
      <c r="A230" t="s">
        <v>902</v>
      </c>
      <c r="B230" t="s">
        <v>450</v>
      </c>
      <c r="C230" t="s">
        <v>636</v>
      </c>
      <c r="D230" t="s">
        <v>818</v>
      </c>
      <c r="E230" s="2">
        <v>70.195652173913047</v>
      </c>
      <c r="F230" s="2">
        <v>5.7391304347826084</v>
      </c>
      <c r="G230" s="2">
        <v>0.39130434782608697</v>
      </c>
      <c r="H230" s="2">
        <v>0.42391304347826086</v>
      </c>
      <c r="I230" s="2">
        <v>0</v>
      </c>
      <c r="J230" s="2">
        <v>0</v>
      </c>
      <c r="K230" s="2">
        <v>0</v>
      </c>
      <c r="L230" s="2">
        <v>6.3969565217391331</v>
      </c>
      <c r="M230" s="2">
        <v>6.3688043478260878</v>
      </c>
      <c r="N230" s="2">
        <v>0</v>
      </c>
      <c r="O230" s="2">
        <v>9.0729327965314341E-2</v>
      </c>
      <c r="P230" s="2">
        <v>5.3271739130434783</v>
      </c>
      <c r="Q230" s="2">
        <v>0.57967391304347826</v>
      </c>
      <c r="R230" s="2">
        <v>8.4148343140291099E-2</v>
      </c>
      <c r="S230" s="2">
        <v>12.689782608695655</v>
      </c>
      <c r="T230" s="2">
        <v>1.1108695652173914</v>
      </c>
      <c r="U230" s="2">
        <v>0</v>
      </c>
      <c r="V230" s="2">
        <v>0.1966026633632704</v>
      </c>
      <c r="W230" s="2">
        <v>4.6954347826086948</v>
      </c>
      <c r="X230" s="2">
        <v>9.859891304347828</v>
      </c>
      <c r="Y230" s="2">
        <v>0</v>
      </c>
      <c r="Z230" s="2">
        <v>0.20735366986683185</v>
      </c>
      <c r="AA230" s="2">
        <v>0</v>
      </c>
      <c r="AB230" s="2">
        <v>0</v>
      </c>
      <c r="AC230" s="2">
        <v>0</v>
      </c>
      <c r="AD230" s="2">
        <v>0</v>
      </c>
      <c r="AE230" s="2">
        <v>0</v>
      </c>
      <c r="AF230" s="2">
        <v>0</v>
      </c>
      <c r="AG230" s="2">
        <v>0</v>
      </c>
      <c r="AH230" t="s">
        <v>138</v>
      </c>
      <c r="AI230">
        <v>4</v>
      </c>
    </row>
    <row r="231" spans="1:35" x14ac:dyDescent="0.25">
      <c r="A231" t="s">
        <v>902</v>
      </c>
      <c r="B231" t="s">
        <v>532</v>
      </c>
      <c r="C231" t="s">
        <v>623</v>
      </c>
      <c r="D231" t="s">
        <v>768</v>
      </c>
      <c r="E231" s="2">
        <v>91.108695652173907</v>
      </c>
      <c r="F231" s="2">
        <v>5.7391304347826084</v>
      </c>
      <c r="G231" s="2">
        <v>0.38695652173913048</v>
      </c>
      <c r="H231" s="2">
        <v>0.51358695652173914</v>
      </c>
      <c r="I231" s="2">
        <v>0</v>
      </c>
      <c r="J231" s="2">
        <v>0</v>
      </c>
      <c r="K231" s="2">
        <v>0</v>
      </c>
      <c r="L231" s="2">
        <v>5.4204347826086954</v>
      </c>
      <c r="M231" s="2">
        <v>5.7391304347826084</v>
      </c>
      <c r="N231" s="2">
        <v>0</v>
      </c>
      <c r="O231" s="2">
        <v>6.2992125984251968E-2</v>
      </c>
      <c r="P231" s="2">
        <v>2.9920652173913047</v>
      </c>
      <c r="Q231" s="2">
        <v>10.816847826086958</v>
      </c>
      <c r="R231" s="2">
        <v>0.15156525888809358</v>
      </c>
      <c r="S231" s="2">
        <v>13.970543478260872</v>
      </c>
      <c r="T231" s="2">
        <v>9.6344565217391303</v>
      </c>
      <c r="U231" s="2">
        <v>0</v>
      </c>
      <c r="V231" s="2">
        <v>0.25908613696015276</v>
      </c>
      <c r="W231" s="2">
        <v>19.766847826086952</v>
      </c>
      <c r="X231" s="2">
        <v>13.058152173913042</v>
      </c>
      <c r="Y231" s="2">
        <v>0</v>
      </c>
      <c r="Z231" s="2">
        <v>0.36028394178000472</v>
      </c>
      <c r="AA231" s="2">
        <v>0</v>
      </c>
      <c r="AB231" s="2">
        <v>0</v>
      </c>
      <c r="AC231" s="2">
        <v>0</v>
      </c>
      <c r="AD231" s="2">
        <v>0</v>
      </c>
      <c r="AE231" s="2">
        <v>6.1144565217391316</v>
      </c>
      <c r="AF231" s="2">
        <v>0</v>
      </c>
      <c r="AG231" s="2">
        <v>0</v>
      </c>
      <c r="AH231" t="s">
        <v>222</v>
      </c>
      <c r="AI231">
        <v>4</v>
      </c>
    </row>
    <row r="232" spans="1:35" x14ac:dyDescent="0.25">
      <c r="A232" t="s">
        <v>902</v>
      </c>
      <c r="B232" t="s">
        <v>482</v>
      </c>
      <c r="C232" t="s">
        <v>648</v>
      </c>
      <c r="D232" t="s">
        <v>793</v>
      </c>
      <c r="E232" s="2">
        <v>81.043478260869563</v>
      </c>
      <c r="F232" s="2">
        <v>5.6521739130434785</v>
      </c>
      <c r="G232" s="2">
        <v>0.39130434782608697</v>
      </c>
      <c r="H232" s="2">
        <v>0.44293478260869568</v>
      </c>
      <c r="I232" s="2">
        <v>0</v>
      </c>
      <c r="J232" s="2">
        <v>0</v>
      </c>
      <c r="K232" s="2">
        <v>0</v>
      </c>
      <c r="L232" s="2">
        <v>5.7815217391304357</v>
      </c>
      <c r="M232" s="2">
        <v>5.0133695652173911</v>
      </c>
      <c r="N232" s="2">
        <v>0</v>
      </c>
      <c r="O232" s="2">
        <v>6.1860246781115881E-2</v>
      </c>
      <c r="P232" s="2">
        <v>6.2529347826086967</v>
      </c>
      <c r="Q232" s="2">
        <v>4.3790217391304349</v>
      </c>
      <c r="R232" s="2">
        <v>0.13118830472103005</v>
      </c>
      <c r="S232" s="2">
        <v>4.7611956521739129</v>
      </c>
      <c r="T232" s="2">
        <v>9.0702173913043467</v>
      </c>
      <c r="U232" s="2">
        <v>0</v>
      </c>
      <c r="V232" s="2">
        <v>0.17066657725321888</v>
      </c>
      <c r="W232" s="2">
        <v>16.409239130434788</v>
      </c>
      <c r="X232" s="2">
        <v>9.6481521739130454</v>
      </c>
      <c r="Y232" s="2">
        <v>0</v>
      </c>
      <c r="Z232" s="2">
        <v>0.32152360515021466</v>
      </c>
      <c r="AA232" s="2">
        <v>0</v>
      </c>
      <c r="AB232" s="2">
        <v>0</v>
      </c>
      <c r="AC232" s="2">
        <v>0</v>
      </c>
      <c r="AD232" s="2">
        <v>0</v>
      </c>
      <c r="AE232" s="2">
        <v>10.376521739130439</v>
      </c>
      <c r="AF232" s="2">
        <v>0</v>
      </c>
      <c r="AG232" s="2">
        <v>0</v>
      </c>
      <c r="AH232" t="s">
        <v>170</v>
      </c>
      <c r="AI232">
        <v>4</v>
      </c>
    </row>
    <row r="233" spans="1:35" x14ac:dyDescent="0.25">
      <c r="A233" t="s">
        <v>902</v>
      </c>
      <c r="B233" t="s">
        <v>394</v>
      </c>
      <c r="C233" t="s">
        <v>713</v>
      </c>
      <c r="D233" t="s">
        <v>822</v>
      </c>
      <c r="E233" s="2">
        <v>47.706521739130437</v>
      </c>
      <c r="F233" s="2">
        <v>5.7391304347826084</v>
      </c>
      <c r="G233" s="2">
        <v>9.7826086956521743E-2</v>
      </c>
      <c r="H233" s="2">
        <v>0.31793478260869568</v>
      </c>
      <c r="I233" s="2">
        <v>0</v>
      </c>
      <c r="J233" s="2">
        <v>0</v>
      </c>
      <c r="K233" s="2">
        <v>0</v>
      </c>
      <c r="L233" s="2">
        <v>2.060869565217391</v>
      </c>
      <c r="M233" s="2">
        <v>5.1447826086956514</v>
      </c>
      <c r="N233" s="2">
        <v>0</v>
      </c>
      <c r="O233" s="2">
        <v>0.10784233310549098</v>
      </c>
      <c r="P233" s="2">
        <v>5.0239130434782622</v>
      </c>
      <c r="Q233" s="2">
        <v>4.8378260869565208</v>
      </c>
      <c r="R233" s="2">
        <v>0.20671679197994988</v>
      </c>
      <c r="S233" s="2">
        <v>10.164565217391308</v>
      </c>
      <c r="T233" s="2">
        <v>0.27445652173913049</v>
      </c>
      <c r="U233" s="2">
        <v>0</v>
      </c>
      <c r="V233" s="2">
        <v>0.21881749829118258</v>
      </c>
      <c r="W233" s="2">
        <v>9.6026086956521741</v>
      </c>
      <c r="X233" s="2">
        <v>0.56173913043478263</v>
      </c>
      <c r="Y233" s="2">
        <v>0</v>
      </c>
      <c r="Z233" s="2">
        <v>0.21305992253360673</v>
      </c>
      <c r="AA233" s="2">
        <v>0</v>
      </c>
      <c r="AB233" s="2">
        <v>0</v>
      </c>
      <c r="AC233" s="2">
        <v>0</v>
      </c>
      <c r="AD233" s="2">
        <v>0</v>
      </c>
      <c r="AE233" s="2">
        <v>0</v>
      </c>
      <c r="AF233" s="2">
        <v>0</v>
      </c>
      <c r="AG233" s="2">
        <v>0</v>
      </c>
      <c r="AH233" t="s">
        <v>81</v>
      </c>
      <c r="AI233">
        <v>4</v>
      </c>
    </row>
    <row r="234" spans="1:35" x14ac:dyDescent="0.25">
      <c r="A234" t="s">
        <v>902</v>
      </c>
      <c r="B234" t="s">
        <v>486</v>
      </c>
      <c r="C234" t="s">
        <v>741</v>
      </c>
      <c r="D234" t="s">
        <v>781</v>
      </c>
      <c r="E234" s="2">
        <v>103.58695652173913</v>
      </c>
      <c r="F234" s="2">
        <v>5.7391304347826084</v>
      </c>
      <c r="G234" s="2">
        <v>0.34782608695652173</v>
      </c>
      <c r="H234" s="2">
        <v>0.54076086956521741</v>
      </c>
      <c r="I234" s="2">
        <v>0</v>
      </c>
      <c r="J234" s="2">
        <v>0</v>
      </c>
      <c r="K234" s="2">
        <v>0</v>
      </c>
      <c r="L234" s="2">
        <v>9.3495652173913069</v>
      </c>
      <c r="M234" s="2">
        <v>6.0530434782608706</v>
      </c>
      <c r="N234" s="2">
        <v>0</v>
      </c>
      <c r="O234" s="2">
        <v>5.8434417628541464E-2</v>
      </c>
      <c r="P234" s="2">
        <v>4.3473913043478261</v>
      </c>
      <c r="Q234" s="2">
        <v>10.032500000000002</v>
      </c>
      <c r="R234" s="2">
        <v>0.13881951731374612</v>
      </c>
      <c r="S234" s="2">
        <v>10.41945652173913</v>
      </c>
      <c r="T234" s="2">
        <v>9.8540217391304346</v>
      </c>
      <c r="U234" s="2">
        <v>0</v>
      </c>
      <c r="V234" s="2">
        <v>0.1957145855194124</v>
      </c>
      <c r="W234" s="2">
        <v>8.2627173913043457</v>
      </c>
      <c r="X234" s="2">
        <v>9.6421739130434734</v>
      </c>
      <c r="Y234" s="2">
        <v>0</v>
      </c>
      <c r="Z234" s="2">
        <v>0.17284889821615945</v>
      </c>
      <c r="AA234" s="2">
        <v>0</v>
      </c>
      <c r="AB234" s="2">
        <v>0</v>
      </c>
      <c r="AC234" s="2">
        <v>0</v>
      </c>
      <c r="AD234" s="2">
        <v>0</v>
      </c>
      <c r="AE234" s="2">
        <v>13.171304347826084</v>
      </c>
      <c r="AF234" s="2">
        <v>0</v>
      </c>
      <c r="AG234" s="2">
        <v>0</v>
      </c>
      <c r="AH234" t="s">
        <v>174</v>
      </c>
      <c r="AI234">
        <v>4</v>
      </c>
    </row>
    <row r="235" spans="1:35" x14ac:dyDescent="0.25">
      <c r="A235" t="s">
        <v>902</v>
      </c>
      <c r="B235" t="s">
        <v>478</v>
      </c>
      <c r="C235" t="s">
        <v>674</v>
      </c>
      <c r="D235" t="s">
        <v>852</v>
      </c>
      <c r="E235" s="2">
        <v>91.858695652173907</v>
      </c>
      <c r="F235" s="2">
        <v>5.7391304347826084</v>
      </c>
      <c r="G235" s="2">
        <v>0.35869565217391303</v>
      </c>
      <c r="H235" s="2">
        <v>0.51902173913043481</v>
      </c>
      <c r="I235" s="2">
        <v>0</v>
      </c>
      <c r="J235" s="2">
        <v>0</v>
      </c>
      <c r="K235" s="2">
        <v>0</v>
      </c>
      <c r="L235" s="2">
        <v>4.8083695652173928</v>
      </c>
      <c r="M235" s="2">
        <v>5.4661956521739139</v>
      </c>
      <c r="N235" s="2">
        <v>3.7065217391304348E-2</v>
      </c>
      <c r="O235" s="2">
        <v>5.9910069814223178E-2</v>
      </c>
      <c r="P235" s="2">
        <v>5.3728260869565228</v>
      </c>
      <c r="Q235" s="2">
        <v>6.7007608695652161</v>
      </c>
      <c r="R235" s="2">
        <v>0.13143651638859308</v>
      </c>
      <c r="S235" s="2">
        <v>12.234347826086957</v>
      </c>
      <c r="T235" s="2">
        <v>9.6064130434782609</v>
      </c>
      <c r="U235" s="2">
        <v>0</v>
      </c>
      <c r="V235" s="2">
        <v>0.2377647615666785</v>
      </c>
      <c r="W235" s="2">
        <v>3.9074999999999993</v>
      </c>
      <c r="X235" s="2">
        <v>10.082391304347825</v>
      </c>
      <c r="Y235" s="2">
        <v>0</v>
      </c>
      <c r="Z235" s="2">
        <v>0.15229795290498163</v>
      </c>
      <c r="AA235" s="2">
        <v>0</v>
      </c>
      <c r="AB235" s="2">
        <v>0</v>
      </c>
      <c r="AC235" s="2">
        <v>0</v>
      </c>
      <c r="AD235" s="2">
        <v>0</v>
      </c>
      <c r="AE235" s="2">
        <v>9.1860869565217413</v>
      </c>
      <c r="AF235" s="2">
        <v>0</v>
      </c>
      <c r="AG235" s="2">
        <v>0</v>
      </c>
      <c r="AH235" t="s">
        <v>166</v>
      </c>
      <c r="AI235">
        <v>4</v>
      </c>
    </row>
    <row r="236" spans="1:35" x14ac:dyDescent="0.25">
      <c r="A236" t="s">
        <v>902</v>
      </c>
      <c r="B236" t="s">
        <v>472</v>
      </c>
      <c r="C236" t="s">
        <v>715</v>
      </c>
      <c r="D236" t="s">
        <v>791</v>
      </c>
      <c r="E236" s="2">
        <v>95.489130434782609</v>
      </c>
      <c r="F236" s="2">
        <v>5.7391304347826084</v>
      </c>
      <c r="G236" s="2">
        <v>0.52173913043478259</v>
      </c>
      <c r="H236" s="2">
        <v>0.54891304347826086</v>
      </c>
      <c r="I236" s="2">
        <v>0</v>
      </c>
      <c r="J236" s="2">
        <v>0</v>
      </c>
      <c r="K236" s="2">
        <v>0</v>
      </c>
      <c r="L236" s="2">
        <v>4.7308695652173931</v>
      </c>
      <c r="M236" s="2">
        <v>6.2765217391304367</v>
      </c>
      <c r="N236" s="2">
        <v>0</v>
      </c>
      <c r="O236" s="2">
        <v>6.5730221969265812E-2</v>
      </c>
      <c r="P236" s="2">
        <v>4.3572826086956526</v>
      </c>
      <c r="Q236" s="2">
        <v>11.313586956521737</v>
      </c>
      <c r="R236" s="2">
        <v>0.16411155378486056</v>
      </c>
      <c r="S236" s="2">
        <v>5.5429347826086932</v>
      </c>
      <c r="T236" s="2">
        <v>13.502934782608692</v>
      </c>
      <c r="U236" s="2">
        <v>0</v>
      </c>
      <c r="V236" s="2">
        <v>0.19945589072282294</v>
      </c>
      <c r="W236" s="2">
        <v>8.1982608695652193</v>
      </c>
      <c r="X236" s="2">
        <v>7.0609782608695681</v>
      </c>
      <c r="Y236" s="2">
        <v>0</v>
      </c>
      <c r="Z236" s="2">
        <v>0.15980079681274906</v>
      </c>
      <c r="AA236" s="2">
        <v>0</v>
      </c>
      <c r="AB236" s="2">
        <v>0</v>
      </c>
      <c r="AC236" s="2">
        <v>0</v>
      </c>
      <c r="AD236" s="2">
        <v>0</v>
      </c>
      <c r="AE236" s="2">
        <v>0</v>
      </c>
      <c r="AF236" s="2">
        <v>0</v>
      </c>
      <c r="AG236" s="2">
        <v>0</v>
      </c>
      <c r="AH236" t="s">
        <v>160</v>
      </c>
      <c r="AI236">
        <v>4</v>
      </c>
    </row>
    <row r="237" spans="1:35" x14ac:dyDescent="0.25">
      <c r="A237" t="s">
        <v>902</v>
      </c>
      <c r="B237" t="s">
        <v>322</v>
      </c>
      <c r="C237" t="s">
        <v>619</v>
      </c>
      <c r="D237" t="s">
        <v>827</v>
      </c>
      <c r="E237" s="2">
        <v>73.586956521739125</v>
      </c>
      <c r="F237" s="2">
        <v>5.7391304347826084</v>
      </c>
      <c r="G237" s="2">
        <v>0.39130434782608697</v>
      </c>
      <c r="H237" s="2">
        <v>0.42391304347826086</v>
      </c>
      <c r="I237" s="2">
        <v>0</v>
      </c>
      <c r="J237" s="2">
        <v>0</v>
      </c>
      <c r="K237" s="2">
        <v>0</v>
      </c>
      <c r="L237" s="2">
        <v>5.6849999999999996</v>
      </c>
      <c r="M237" s="2">
        <v>4.7420652173913043</v>
      </c>
      <c r="N237" s="2">
        <v>0</v>
      </c>
      <c r="O237" s="2">
        <v>6.4441654357459383E-2</v>
      </c>
      <c r="P237" s="2">
        <v>6.9442391304347817</v>
      </c>
      <c r="Q237" s="2">
        <v>0.92206521739130431</v>
      </c>
      <c r="R237" s="2">
        <v>0.10689807976366321</v>
      </c>
      <c r="S237" s="2">
        <v>5.3189130434782586</v>
      </c>
      <c r="T237" s="2">
        <v>5.8781521739130431</v>
      </c>
      <c r="U237" s="2">
        <v>0</v>
      </c>
      <c r="V237" s="2">
        <v>0.15216100443131458</v>
      </c>
      <c r="W237" s="2">
        <v>5.0727173913043462</v>
      </c>
      <c r="X237" s="2">
        <v>4.6756521739130434</v>
      </c>
      <c r="Y237" s="2">
        <v>0</v>
      </c>
      <c r="Z237" s="2">
        <v>0.13247415066469717</v>
      </c>
      <c r="AA237" s="2">
        <v>0</v>
      </c>
      <c r="AB237" s="2">
        <v>0</v>
      </c>
      <c r="AC237" s="2">
        <v>0</v>
      </c>
      <c r="AD237" s="2">
        <v>0</v>
      </c>
      <c r="AE237" s="2">
        <v>0</v>
      </c>
      <c r="AF237" s="2">
        <v>0</v>
      </c>
      <c r="AG237" s="2">
        <v>0</v>
      </c>
      <c r="AH237" t="s">
        <v>9</v>
      </c>
      <c r="AI237">
        <v>4</v>
      </c>
    </row>
    <row r="238" spans="1:35" x14ac:dyDescent="0.25">
      <c r="A238" t="s">
        <v>902</v>
      </c>
      <c r="B238" t="s">
        <v>409</v>
      </c>
      <c r="C238" t="s">
        <v>683</v>
      </c>
      <c r="D238" t="s">
        <v>779</v>
      </c>
      <c r="E238" s="2">
        <v>102.48913043478261</v>
      </c>
      <c r="F238" s="2">
        <v>5.7391304347826084</v>
      </c>
      <c r="G238" s="2">
        <v>0.39130434782608697</v>
      </c>
      <c r="H238" s="2">
        <v>0.6875</v>
      </c>
      <c r="I238" s="2">
        <v>0</v>
      </c>
      <c r="J238" s="2">
        <v>0</v>
      </c>
      <c r="K238" s="2">
        <v>0</v>
      </c>
      <c r="L238" s="2">
        <v>5.3940217391304346</v>
      </c>
      <c r="M238" s="2">
        <v>4.7826086956521738</v>
      </c>
      <c r="N238" s="2">
        <v>4.4214130434782604</v>
      </c>
      <c r="O238" s="2">
        <v>8.9804857354968709E-2</v>
      </c>
      <c r="P238" s="2">
        <v>5.0990217391304355</v>
      </c>
      <c r="Q238" s="2">
        <v>5.1184782608695647</v>
      </c>
      <c r="R238" s="2">
        <v>9.9693498780358478E-2</v>
      </c>
      <c r="S238" s="2">
        <v>14.694673913043479</v>
      </c>
      <c r="T238" s="2">
        <v>4.4963043478260873</v>
      </c>
      <c r="U238" s="2">
        <v>0</v>
      </c>
      <c r="V238" s="2">
        <v>0.18724891292820026</v>
      </c>
      <c r="W238" s="2">
        <v>11.266956521739132</v>
      </c>
      <c r="X238" s="2">
        <v>11.663369565217394</v>
      </c>
      <c r="Y238" s="2">
        <v>0</v>
      </c>
      <c r="Z238" s="2">
        <v>0.22373422420193026</v>
      </c>
      <c r="AA238" s="2">
        <v>0</v>
      </c>
      <c r="AB238" s="2">
        <v>0</v>
      </c>
      <c r="AC238" s="2">
        <v>0</v>
      </c>
      <c r="AD238" s="2">
        <v>0</v>
      </c>
      <c r="AE238" s="2">
        <v>7.2506521739130445</v>
      </c>
      <c r="AF238" s="2">
        <v>0</v>
      </c>
      <c r="AG238" s="2">
        <v>0</v>
      </c>
      <c r="AH238" t="s">
        <v>97</v>
      </c>
      <c r="AI238">
        <v>4</v>
      </c>
    </row>
    <row r="239" spans="1:35" x14ac:dyDescent="0.25">
      <c r="A239" t="s">
        <v>902</v>
      </c>
      <c r="B239" t="s">
        <v>496</v>
      </c>
      <c r="C239" t="s">
        <v>745</v>
      </c>
      <c r="D239" t="s">
        <v>808</v>
      </c>
      <c r="E239" s="2">
        <v>75.967391304347828</v>
      </c>
      <c r="F239" s="2">
        <v>5.7173913043478262</v>
      </c>
      <c r="G239" s="2">
        <v>0.39130434782608697</v>
      </c>
      <c r="H239" s="2">
        <v>0.40217391304347827</v>
      </c>
      <c r="I239" s="2">
        <v>0</v>
      </c>
      <c r="J239" s="2">
        <v>0</v>
      </c>
      <c r="K239" s="2">
        <v>0</v>
      </c>
      <c r="L239" s="2">
        <v>4.8875000000000002</v>
      </c>
      <c r="M239" s="2">
        <v>5.8670652173913069</v>
      </c>
      <c r="N239" s="2">
        <v>0</v>
      </c>
      <c r="O239" s="2">
        <v>7.72313635713264E-2</v>
      </c>
      <c r="P239" s="2">
        <v>5.2832608695652166</v>
      </c>
      <c r="Q239" s="2">
        <v>0.42532608695652169</v>
      </c>
      <c r="R239" s="2">
        <v>7.514522821576762E-2</v>
      </c>
      <c r="S239" s="2">
        <v>9.6395652173913042</v>
      </c>
      <c r="T239" s="2">
        <v>4.1167391304347829</v>
      </c>
      <c r="U239" s="2">
        <v>0</v>
      </c>
      <c r="V239" s="2">
        <v>0.18108169981399344</v>
      </c>
      <c r="W239" s="2">
        <v>5.1442391304347828</v>
      </c>
      <c r="X239" s="2">
        <v>4.231304347826085</v>
      </c>
      <c r="Y239" s="2">
        <v>0</v>
      </c>
      <c r="Z239" s="2">
        <v>0.12341536700529401</v>
      </c>
      <c r="AA239" s="2">
        <v>0</v>
      </c>
      <c r="AB239" s="2">
        <v>0</v>
      </c>
      <c r="AC239" s="2">
        <v>0</v>
      </c>
      <c r="AD239" s="2">
        <v>0</v>
      </c>
      <c r="AE239" s="2">
        <v>0</v>
      </c>
      <c r="AF239" s="2">
        <v>0</v>
      </c>
      <c r="AG239" s="2">
        <v>0</v>
      </c>
      <c r="AH239" t="s">
        <v>185</v>
      </c>
      <c r="AI239">
        <v>4</v>
      </c>
    </row>
    <row r="240" spans="1:35" x14ac:dyDescent="0.25">
      <c r="A240" t="s">
        <v>902</v>
      </c>
      <c r="B240" t="s">
        <v>357</v>
      </c>
      <c r="C240" t="s">
        <v>683</v>
      </c>
      <c r="D240" t="s">
        <v>779</v>
      </c>
      <c r="E240" s="2">
        <v>108.73913043478261</v>
      </c>
      <c r="F240" s="2">
        <v>8.2608695652173907</v>
      </c>
      <c r="G240" s="2">
        <v>0</v>
      </c>
      <c r="H240" s="2">
        <v>0.59510869565217395</v>
      </c>
      <c r="I240" s="2">
        <v>0</v>
      </c>
      <c r="J240" s="2">
        <v>0</v>
      </c>
      <c r="K240" s="2">
        <v>0</v>
      </c>
      <c r="L240" s="2">
        <v>11.951304347826087</v>
      </c>
      <c r="M240" s="2">
        <v>6.1707608695652176</v>
      </c>
      <c r="N240" s="2">
        <v>3.9436956521739144</v>
      </c>
      <c r="O240" s="2">
        <v>9.3015793682527007E-2</v>
      </c>
      <c r="P240" s="2">
        <v>4.7027173913043487</v>
      </c>
      <c r="Q240" s="2">
        <v>5.0733695652173916</v>
      </c>
      <c r="R240" s="2">
        <v>8.9904038384646154E-2</v>
      </c>
      <c r="S240" s="2">
        <v>9.486847826086958</v>
      </c>
      <c r="T240" s="2">
        <v>22.872826086956529</v>
      </c>
      <c r="U240" s="2">
        <v>0</v>
      </c>
      <c r="V240" s="2">
        <v>0.2975899640143943</v>
      </c>
      <c r="W240" s="2">
        <v>10.200434782608697</v>
      </c>
      <c r="X240" s="2">
        <v>30.950000000000006</v>
      </c>
      <c r="Y240" s="2">
        <v>0</v>
      </c>
      <c r="Z240" s="2">
        <v>0.37843262694922042</v>
      </c>
      <c r="AA240" s="2">
        <v>0</v>
      </c>
      <c r="AB240" s="2">
        <v>0</v>
      </c>
      <c r="AC240" s="2">
        <v>0</v>
      </c>
      <c r="AD240" s="2">
        <v>0</v>
      </c>
      <c r="AE240" s="2">
        <v>5.1033695652173909</v>
      </c>
      <c r="AF240" s="2">
        <v>0</v>
      </c>
      <c r="AG240" s="2">
        <v>0</v>
      </c>
      <c r="AH240" t="s">
        <v>44</v>
      </c>
      <c r="AI240">
        <v>4</v>
      </c>
    </row>
    <row r="241" spans="1:35" x14ac:dyDescent="0.25">
      <c r="A241" t="s">
        <v>902</v>
      </c>
      <c r="B241" t="s">
        <v>353</v>
      </c>
      <c r="C241" t="s">
        <v>703</v>
      </c>
      <c r="D241" t="s">
        <v>800</v>
      </c>
      <c r="E241" s="2">
        <v>123.68478260869566</v>
      </c>
      <c r="F241" s="2">
        <v>2.8695652173913042</v>
      </c>
      <c r="G241" s="2">
        <v>0.52173913043478259</v>
      </c>
      <c r="H241" s="2">
        <v>0.75</v>
      </c>
      <c r="I241" s="2">
        <v>0</v>
      </c>
      <c r="J241" s="2">
        <v>0</v>
      </c>
      <c r="K241" s="2">
        <v>0</v>
      </c>
      <c r="L241" s="2">
        <v>3.7423913043478261</v>
      </c>
      <c r="M241" s="2">
        <v>5.371847826086956</v>
      </c>
      <c r="N241" s="2">
        <v>6.0652173913043477</v>
      </c>
      <c r="O241" s="2">
        <v>9.2469461288338162E-2</v>
      </c>
      <c r="P241" s="2">
        <v>4.4341304347826087</v>
      </c>
      <c r="Q241" s="2">
        <v>9.3860869565217389</v>
      </c>
      <c r="R241" s="2">
        <v>0.11173741102030055</v>
      </c>
      <c r="S241" s="2">
        <v>12.153369565217394</v>
      </c>
      <c r="T241" s="2">
        <v>11.100760869565217</v>
      </c>
      <c r="U241" s="2">
        <v>0</v>
      </c>
      <c r="V241" s="2">
        <v>0.18801124879163372</v>
      </c>
      <c r="W241" s="2">
        <v>12.244673913043483</v>
      </c>
      <c r="X241" s="2">
        <v>16.686739130434781</v>
      </c>
      <c r="Y241" s="2">
        <v>0</v>
      </c>
      <c r="Z241" s="2">
        <v>0.23391247034010021</v>
      </c>
      <c r="AA241" s="2">
        <v>0</v>
      </c>
      <c r="AB241" s="2">
        <v>0</v>
      </c>
      <c r="AC241" s="2">
        <v>0</v>
      </c>
      <c r="AD241" s="2">
        <v>0</v>
      </c>
      <c r="AE241" s="2">
        <v>8.0236956521739131</v>
      </c>
      <c r="AF241" s="2">
        <v>0</v>
      </c>
      <c r="AG241" s="2">
        <v>0</v>
      </c>
      <c r="AH241" t="s">
        <v>40</v>
      </c>
      <c r="AI241">
        <v>4</v>
      </c>
    </row>
    <row r="242" spans="1:35" x14ac:dyDescent="0.25">
      <c r="A242" t="s">
        <v>902</v>
      </c>
      <c r="B242" t="s">
        <v>461</v>
      </c>
      <c r="C242" t="s">
        <v>734</v>
      </c>
      <c r="D242" t="s">
        <v>799</v>
      </c>
      <c r="E242" s="2">
        <v>60.771739130434781</v>
      </c>
      <c r="F242" s="2">
        <v>5.7391304347826084</v>
      </c>
      <c r="G242" s="2">
        <v>0.39130434782608697</v>
      </c>
      <c r="H242" s="2">
        <v>0.39130434782608697</v>
      </c>
      <c r="I242" s="2">
        <v>0</v>
      </c>
      <c r="J242" s="2">
        <v>0</v>
      </c>
      <c r="K242" s="2">
        <v>0</v>
      </c>
      <c r="L242" s="2">
        <v>4.155543478260868</v>
      </c>
      <c r="M242" s="2">
        <v>5.7539130434782608</v>
      </c>
      <c r="N242" s="2">
        <v>0</v>
      </c>
      <c r="O242" s="2">
        <v>9.4680736898587012E-2</v>
      </c>
      <c r="P242" s="2">
        <v>7.0792391304347824</v>
      </c>
      <c r="Q242" s="2">
        <v>6.2163043478260844</v>
      </c>
      <c r="R242" s="2">
        <v>0.21877839384725448</v>
      </c>
      <c r="S242" s="2">
        <v>3.2952173913043477</v>
      </c>
      <c r="T242" s="2">
        <v>4.1503260869565217</v>
      </c>
      <c r="U242" s="2">
        <v>0</v>
      </c>
      <c r="V242" s="2">
        <v>0.12251654444643177</v>
      </c>
      <c r="W242" s="2">
        <v>3.0836956521739136</v>
      </c>
      <c r="X242" s="2">
        <v>5.1171739130434775</v>
      </c>
      <c r="Y242" s="2">
        <v>0</v>
      </c>
      <c r="Z242" s="2">
        <v>0.13494544804149528</v>
      </c>
      <c r="AA242" s="2">
        <v>0</v>
      </c>
      <c r="AB242" s="2">
        <v>0</v>
      </c>
      <c r="AC242" s="2">
        <v>0</v>
      </c>
      <c r="AD242" s="2">
        <v>0</v>
      </c>
      <c r="AE242" s="2">
        <v>0</v>
      </c>
      <c r="AF242" s="2">
        <v>0</v>
      </c>
      <c r="AG242" s="2">
        <v>0</v>
      </c>
      <c r="AH242" t="s">
        <v>149</v>
      </c>
      <c r="AI242">
        <v>4</v>
      </c>
    </row>
    <row r="243" spans="1:35" x14ac:dyDescent="0.25">
      <c r="A243" t="s">
        <v>902</v>
      </c>
      <c r="B243" t="s">
        <v>359</v>
      </c>
      <c r="C243" t="s">
        <v>709</v>
      </c>
      <c r="D243" t="s">
        <v>841</v>
      </c>
      <c r="E243" s="2">
        <v>102.94565217391305</v>
      </c>
      <c r="F243" s="2">
        <v>4.7826086956521738</v>
      </c>
      <c r="G243" s="2">
        <v>0.52173913043478259</v>
      </c>
      <c r="H243" s="2">
        <v>0.58695652173913049</v>
      </c>
      <c r="I243" s="2">
        <v>0</v>
      </c>
      <c r="J243" s="2">
        <v>0</v>
      </c>
      <c r="K243" s="2">
        <v>0</v>
      </c>
      <c r="L243" s="2">
        <v>6.2114130434782586</v>
      </c>
      <c r="M243" s="2">
        <v>5.6521739130434785</v>
      </c>
      <c r="N243" s="2">
        <v>0</v>
      </c>
      <c r="O243" s="2">
        <v>5.4904445148347587E-2</v>
      </c>
      <c r="P243" s="2">
        <v>5.6278260869565226</v>
      </c>
      <c r="Q243" s="2">
        <v>11.251521739130439</v>
      </c>
      <c r="R243" s="2">
        <v>0.16396367859782501</v>
      </c>
      <c r="S243" s="2">
        <v>5.9859782608695653</v>
      </c>
      <c r="T243" s="2">
        <v>8.6824999999999992</v>
      </c>
      <c r="U243" s="2">
        <v>0</v>
      </c>
      <c r="V243" s="2">
        <v>0.1424875937071059</v>
      </c>
      <c r="W243" s="2">
        <v>5.815543478260869</v>
      </c>
      <c r="X243" s="2">
        <v>10.535326086956525</v>
      </c>
      <c r="Y243" s="2">
        <v>0</v>
      </c>
      <c r="Z243" s="2">
        <v>0.15883011297645447</v>
      </c>
      <c r="AA243" s="2">
        <v>0</v>
      </c>
      <c r="AB243" s="2">
        <v>0</v>
      </c>
      <c r="AC243" s="2">
        <v>0</v>
      </c>
      <c r="AD243" s="2">
        <v>0</v>
      </c>
      <c r="AE243" s="2">
        <v>8.9585869565217404</v>
      </c>
      <c r="AF243" s="2">
        <v>0</v>
      </c>
      <c r="AG243" s="2">
        <v>0</v>
      </c>
      <c r="AH243" t="s">
        <v>46</v>
      </c>
      <c r="AI243">
        <v>4</v>
      </c>
    </row>
    <row r="244" spans="1:35" x14ac:dyDescent="0.25">
      <c r="A244" t="s">
        <v>902</v>
      </c>
      <c r="B244" t="s">
        <v>477</v>
      </c>
      <c r="C244" t="s">
        <v>739</v>
      </c>
      <c r="D244" t="s">
        <v>845</v>
      </c>
      <c r="E244" s="2">
        <v>80.847826086956516</v>
      </c>
      <c r="F244" s="2">
        <v>5.7391304347826084</v>
      </c>
      <c r="G244" s="2">
        <v>0.2608695652173913</v>
      </c>
      <c r="H244" s="2">
        <v>0.49728260869565216</v>
      </c>
      <c r="I244" s="2">
        <v>0</v>
      </c>
      <c r="J244" s="2">
        <v>0</v>
      </c>
      <c r="K244" s="2">
        <v>0</v>
      </c>
      <c r="L244" s="2">
        <v>6.5017391304347836</v>
      </c>
      <c r="M244" s="2">
        <v>5.7781521739130453</v>
      </c>
      <c r="N244" s="2">
        <v>0</v>
      </c>
      <c r="O244" s="2">
        <v>7.1469481043291233E-2</v>
      </c>
      <c r="P244" s="2">
        <v>4.8989130434782604</v>
      </c>
      <c r="Q244" s="2">
        <v>5.2398913043478261</v>
      </c>
      <c r="R244" s="2">
        <v>0.12540602312449584</v>
      </c>
      <c r="S244" s="2">
        <v>5.2525000000000004</v>
      </c>
      <c r="T244" s="2">
        <v>6.1655434782608669</v>
      </c>
      <c r="U244" s="2">
        <v>0</v>
      </c>
      <c r="V244" s="2">
        <v>0.14122882495294431</v>
      </c>
      <c r="W244" s="2">
        <v>5.2373913043478257</v>
      </c>
      <c r="X244" s="2">
        <v>9.4459782608695644</v>
      </c>
      <c r="Y244" s="2">
        <v>0</v>
      </c>
      <c r="Z244" s="2">
        <v>0.18161737026082281</v>
      </c>
      <c r="AA244" s="2">
        <v>0</v>
      </c>
      <c r="AB244" s="2">
        <v>0</v>
      </c>
      <c r="AC244" s="2">
        <v>0</v>
      </c>
      <c r="AD244" s="2">
        <v>0</v>
      </c>
      <c r="AE244" s="2">
        <v>0</v>
      </c>
      <c r="AF244" s="2">
        <v>0</v>
      </c>
      <c r="AG244" s="2">
        <v>0</v>
      </c>
      <c r="AH244" t="s">
        <v>165</v>
      </c>
      <c r="AI244">
        <v>4</v>
      </c>
    </row>
    <row r="245" spans="1:35" x14ac:dyDescent="0.25">
      <c r="A245" t="s">
        <v>902</v>
      </c>
      <c r="B245" t="s">
        <v>470</v>
      </c>
      <c r="C245" t="s">
        <v>737</v>
      </c>
      <c r="D245" t="s">
        <v>780</v>
      </c>
      <c r="E245" s="2">
        <v>81.380434782608702</v>
      </c>
      <c r="F245" s="2">
        <v>5.4782608695652177</v>
      </c>
      <c r="G245" s="2">
        <v>0.21739130434782608</v>
      </c>
      <c r="H245" s="2">
        <v>0.49456521739130432</v>
      </c>
      <c r="I245" s="2">
        <v>0</v>
      </c>
      <c r="J245" s="2">
        <v>0</v>
      </c>
      <c r="K245" s="2">
        <v>0</v>
      </c>
      <c r="L245" s="2">
        <v>5.5906521739130435</v>
      </c>
      <c r="M245" s="2">
        <v>4.5217391304347823</v>
      </c>
      <c r="N245" s="2">
        <v>0</v>
      </c>
      <c r="O245" s="2">
        <v>5.5562975824762911E-2</v>
      </c>
      <c r="P245" s="2">
        <v>5.5626086956521759</v>
      </c>
      <c r="Q245" s="2">
        <v>10.02913043478261</v>
      </c>
      <c r="R245" s="2">
        <v>0.19159075731267533</v>
      </c>
      <c r="S245" s="2">
        <v>4.3731521739130441</v>
      </c>
      <c r="T245" s="2">
        <v>9.8023913043478252</v>
      </c>
      <c r="U245" s="2">
        <v>0</v>
      </c>
      <c r="V245" s="2">
        <v>0.17418859356217442</v>
      </c>
      <c r="W245" s="2">
        <v>5.3961956521739136</v>
      </c>
      <c r="X245" s="2">
        <v>10.640326086956522</v>
      </c>
      <c r="Y245" s="2">
        <v>0</v>
      </c>
      <c r="Z245" s="2">
        <v>0.19705623080005341</v>
      </c>
      <c r="AA245" s="2">
        <v>0</v>
      </c>
      <c r="AB245" s="2">
        <v>0</v>
      </c>
      <c r="AC245" s="2">
        <v>0</v>
      </c>
      <c r="AD245" s="2">
        <v>0</v>
      </c>
      <c r="AE245" s="2">
        <v>0</v>
      </c>
      <c r="AF245" s="2">
        <v>0</v>
      </c>
      <c r="AG245" s="2">
        <v>0</v>
      </c>
      <c r="AH245" t="s">
        <v>158</v>
      </c>
      <c r="AI245">
        <v>4</v>
      </c>
    </row>
    <row r="246" spans="1:35" x14ac:dyDescent="0.25">
      <c r="A246" t="s">
        <v>902</v>
      </c>
      <c r="B246" t="s">
        <v>315</v>
      </c>
      <c r="C246" t="s">
        <v>699</v>
      </c>
      <c r="D246" t="s">
        <v>801</v>
      </c>
      <c r="E246" s="2">
        <v>41.336956521739133</v>
      </c>
      <c r="F246" s="2">
        <v>5.2173913043478262</v>
      </c>
      <c r="G246" s="2">
        <v>0</v>
      </c>
      <c r="H246" s="2">
        <v>0</v>
      </c>
      <c r="I246" s="2">
        <v>0</v>
      </c>
      <c r="J246" s="2">
        <v>0</v>
      </c>
      <c r="K246" s="2">
        <v>0</v>
      </c>
      <c r="L246" s="2">
        <v>5.8179347826086953</v>
      </c>
      <c r="M246" s="2">
        <v>0</v>
      </c>
      <c r="N246" s="2">
        <v>4.6793478260869561</v>
      </c>
      <c r="O246" s="2">
        <v>0.11320010518012094</v>
      </c>
      <c r="P246" s="2">
        <v>0</v>
      </c>
      <c r="Q246" s="2">
        <v>3.8179347826086958</v>
      </c>
      <c r="R246" s="2">
        <v>9.2361293715487777E-2</v>
      </c>
      <c r="S246" s="2">
        <v>11.010869565217391</v>
      </c>
      <c r="T246" s="2">
        <v>10.358695652173912</v>
      </c>
      <c r="U246" s="2">
        <v>0</v>
      </c>
      <c r="V246" s="2">
        <v>0.51696029450433867</v>
      </c>
      <c r="W246" s="2">
        <v>12.559782608695652</v>
      </c>
      <c r="X246" s="2">
        <v>20.872282608695652</v>
      </c>
      <c r="Y246" s="2">
        <v>0</v>
      </c>
      <c r="Z246" s="2">
        <v>0.80876939258480141</v>
      </c>
      <c r="AA246" s="2">
        <v>0</v>
      </c>
      <c r="AB246" s="2">
        <v>0</v>
      </c>
      <c r="AC246" s="2">
        <v>0</v>
      </c>
      <c r="AD246" s="2">
        <v>0</v>
      </c>
      <c r="AE246" s="2">
        <v>0</v>
      </c>
      <c r="AF246" s="2">
        <v>0</v>
      </c>
      <c r="AG246" s="2">
        <v>0</v>
      </c>
      <c r="AH246" t="s">
        <v>2</v>
      </c>
      <c r="AI246">
        <v>4</v>
      </c>
    </row>
    <row r="247" spans="1:35" x14ac:dyDescent="0.25">
      <c r="A247" t="s">
        <v>902</v>
      </c>
      <c r="B247" t="s">
        <v>375</v>
      </c>
      <c r="C247" t="s">
        <v>678</v>
      </c>
      <c r="D247" t="s">
        <v>816</v>
      </c>
      <c r="E247" s="2">
        <v>75.706521739130437</v>
      </c>
      <c r="F247" s="2">
        <v>5.7391304347826084</v>
      </c>
      <c r="G247" s="2">
        <v>0.65217391304347827</v>
      </c>
      <c r="H247" s="2">
        <v>0</v>
      </c>
      <c r="I247" s="2">
        <v>0</v>
      </c>
      <c r="J247" s="2">
        <v>0</v>
      </c>
      <c r="K247" s="2">
        <v>0</v>
      </c>
      <c r="L247" s="2">
        <v>6.8868478260869566</v>
      </c>
      <c r="M247" s="2">
        <v>5.4486956521739129</v>
      </c>
      <c r="N247" s="2">
        <v>0</v>
      </c>
      <c r="O247" s="2">
        <v>7.1971284996410617E-2</v>
      </c>
      <c r="P247" s="2">
        <v>0</v>
      </c>
      <c r="Q247" s="2">
        <v>8.9361956521739092</v>
      </c>
      <c r="R247" s="2">
        <v>0.11803732950466614</v>
      </c>
      <c r="S247" s="2">
        <v>3.5036956521739135</v>
      </c>
      <c r="T247" s="2">
        <v>6.3109782608695664</v>
      </c>
      <c r="U247" s="2">
        <v>0</v>
      </c>
      <c r="V247" s="2">
        <v>0.12964106245513282</v>
      </c>
      <c r="W247" s="2">
        <v>4.6514130434782599</v>
      </c>
      <c r="X247" s="2">
        <v>7.3163043478260876</v>
      </c>
      <c r="Y247" s="2">
        <v>0</v>
      </c>
      <c r="Z247" s="2">
        <v>0.15808040201005025</v>
      </c>
      <c r="AA247" s="2">
        <v>0</v>
      </c>
      <c r="AB247" s="2">
        <v>0</v>
      </c>
      <c r="AC247" s="2">
        <v>0</v>
      </c>
      <c r="AD247" s="2">
        <v>0</v>
      </c>
      <c r="AE247" s="2">
        <v>0</v>
      </c>
      <c r="AF247" s="2">
        <v>0</v>
      </c>
      <c r="AG247" s="2">
        <v>0</v>
      </c>
      <c r="AH247" t="s">
        <v>62</v>
      </c>
      <c r="AI247">
        <v>4</v>
      </c>
    </row>
    <row r="248" spans="1:35" x14ac:dyDescent="0.25">
      <c r="A248" t="s">
        <v>902</v>
      </c>
      <c r="B248" t="s">
        <v>490</v>
      </c>
      <c r="C248" t="s">
        <v>743</v>
      </c>
      <c r="D248" t="s">
        <v>796</v>
      </c>
      <c r="E248" s="2">
        <v>58.706521739130437</v>
      </c>
      <c r="F248" s="2">
        <v>5.7391304347826084</v>
      </c>
      <c r="G248" s="2">
        <v>0.50815217391304346</v>
      </c>
      <c r="H248" s="2">
        <v>0.3641304347826087</v>
      </c>
      <c r="I248" s="2">
        <v>0.35326086956521741</v>
      </c>
      <c r="J248" s="2">
        <v>0</v>
      </c>
      <c r="K248" s="2">
        <v>0</v>
      </c>
      <c r="L248" s="2">
        <v>2.7894565217391309</v>
      </c>
      <c r="M248" s="2">
        <v>0.94652173913043491</v>
      </c>
      <c r="N248" s="2">
        <v>3.8260869565217392</v>
      </c>
      <c r="O248" s="2">
        <v>8.1296056285872983E-2</v>
      </c>
      <c r="P248" s="2">
        <v>5.5269565217391303</v>
      </c>
      <c r="Q248" s="2">
        <v>2.1799999999999997</v>
      </c>
      <c r="R248" s="2">
        <v>0.13127939270505462</v>
      </c>
      <c r="S248" s="2">
        <v>5.3873913043478261</v>
      </c>
      <c r="T248" s="2">
        <v>8.5770652173913042</v>
      </c>
      <c r="U248" s="2">
        <v>0</v>
      </c>
      <c r="V248" s="2">
        <v>0.23786891316422884</v>
      </c>
      <c r="W248" s="2">
        <v>3.4619565217391313</v>
      </c>
      <c r="X248" s="2">
        <v>8.9906521739130465</v>
      </c>
      <c r="Y248" s="2">
        <v>0</v>
      </c>
      <c r="Z248" s="2">
        <v>0.21211627476393266</v>
      </c>
      <c r="AA248" s="2">
        <v>0</v>
      </c>
      <c r="AB248" s="2">
        <v>0</v>
      </c>
      <c r="AC248" s="2">
        <v>0</v>
      </c>
      <c r="AD248" s="2">
        <v>0</v>
      </c>
      <c r="AE248" s="2">
        <v>0</v>
      </c>
      <c r="AF248" s="2">
        <v>0</v>
      </c>
      <c r="AG248" s="2">
        <v>0</v>
      </c>
      <c r="AH248" t="s">
        <v>178</v>
      </c>
      <c r="AI248">
        <v>4</v>
      </c>
    </row>
    <row r="249" spans="1:35" x14ac:dyDescent="0.25">
      <c r="A249" t="s">
        <v>902</v>
      </c>
      <c r="B249" t="s">
        <v>503</v>
      </c>
      <c r="C249" t="s">
        <v>748</v>
      </c>
      <c r="D249" t="s">
        <v>801</v>
      </c>
      <c r="E249" s="2">
        <v>85.130434782608702</v>
      </c>
      <c r="F249" s="2">
        <v>5.7391304347826084</v>
      </c>
      <c r="G249" s="2">
        <v>0.86141304347826086</v>
      </c>
      <c r="H249" s="2">
        <v>0</v>
      </c>
      <c r="I249" s="2">
        <v>0</v>
      </c>
      <c r="J249" s="2">
        <v>0</v>
      </c>
      <c r="K249" s="2">
        <v>0</v>
      </c>
      <c r="L249" s="2">
        <v>3.0503260869565216</v>
      </c>
      <c r="M249" s="2">
        <v>5.2366304347826089</v>
      </c>
      <c r="N249" s="2">
        <v>4.9785869565217382</v>
      </c>
      <c r="O249" s="2">
        <v>0.11999489274770171</v>
      </c>
      <c r="P249" s="2">
        <v>5.3882608695652161</v>
      </c>
      <c r="Q249" s="2">
        <v>6.0279347826086953</v>
      </c>
      <c r="R249" s="2">
        <v>0.13410240040858015</v>
      </c>
      <c r="S249" s="2">
        <v>7.5355434782608697</v>
      </c>
      <c r="T249" s="2">
        <v>10.482934782608694</v>
      </c>
      <c r="U249" s="2">
        <v>0</v>
      </c>
      <c r="V249" s="2">
        <v>0.21165730337078648</v>
      </c>
      <c r="W249" s="2">
        <v>9.9978260869565236</v>
      </c>
      <c r="X249" s="2">
        <v>13.643260869565221</v>
      </c>
      <c r="Y249" s="2">
        <v>0</v>
      </c>
      <c r="Z249" s="2">
        <v>0.27770429009193059</v>
      </c>
      <c r="AA249" s="2">
        <v>0</v>
      </c>
      <c r="AB249" s="2">
        <v>0</v>
      </c>
      <c r="AC249" s="2">
        <v>0</v>
      </c>
      <c r="AD249" s="2">
        <v>0</v>
      </c>
      <c r="AE249" s="2">
        <v>0</v>
      </c>
      <c r="AF249" s="2">
        <v>0</v>
      </c>
      <c r="AG249" s="2">
        <v>0</v>
      </c>
      <c r="AH249" t="s">
        <v>192</v>
      </c>
      <c r="AI249">
        <v>4</v>
      </c>
    </row>
    <row r="250" spans="1:35" x14ac:dyDescent="0.25">
      <c r="A250" t="s">
        <v>902</v>
      </c>
      <c r="B250" t="s">
        <v>567</v>
      </c>
      <c r="C250" t="s">
        <v>684</v>
      </c>
      <c r="D250" t="s">
        <v>810</v>
      </c>
      <c r="E250" s="2">
        <v>49</v>
      </c>
      <c r="F250" s="2">
        <v>5.3043478260869561</v>
      </c>
      <c r="G250" s="2">
        <v>0.56521739130434778</v>
      </c>
      <c r="H250" s="2">
        <v>0</v>
      </c>
      <c r="I250" s="2">
        <v>4.9565217391304346</v>
      </c>
      <c r="J250" s="2">
        <v>0</v>
      </c>
      <c r="K250" s="2">
        <v>2.8695652173913042</v>
      </c>
      <c r="L250" s="2">
        <v>3.0559782608695669</v>
      </c>
      <c r="M250" s="2">
        <v>0</v>
      </c>
      <c r="N250" s="2">
        <v>5.7391304347826084</v>
      </c>
      <c r="O250" s="2">
        <v>0.11712511091393078</v>
      </c>
      <c r="P250" s="2">
        <v>0</v>
      </c>
      <c r="Q250" s="2">
        <v>23.774021739130443</v>
      </c>
      <c r="R250" s="2">
        <v>0.48518411712511111</v>
      </c>
      <c r="S250" s="2">
        <v>3.9897826086956529</v>
      </c>
      <c r="T250" s="2">
        <v>4.4582608695652173</v>
      </c>
      <c r="U250" s="2">
        <v>0</v>
      </c>
      <c r="V250" s="2">
        <v>0.17240905057675246</v>
      </c>
      <c r="W250" s="2">
        <v>5.6533695652173916</v>
      </c>
      <c r="X250" s="2">
        <v>4.2615217391304361</v>
      </c>
      <c r="Y250" s="2">
        <v>0</v>
      </c>
      <c r="Z250" s="2">
        <v>0.20234472049689445</v>
      </c>
      <c r="AA250" s="2">
        <v>0</v>
      </c>
      <c r="AB250" s="2">
        <v>0</v>
      </c>
      <c r="AC250" s="2">
        <v>0</v>
      </c>
      <c r="AD250" s="2">
        <v>0</v>
      </c>
      <c r="AE250" s="2">
        <v>0</v>
      </c>
      <c r="AF250" s="2">
        <v>0</v>
      </c>
      <c r="AG250" s="2">
        <v>0</v>
      </c>
      <c r="AH250" t="s">
        <v>259</v>
      </c>
      <c r="AI250">
        <v>4</v>
      </c>
    </row>
    <row r="251" spans="1:35" x14ac:dyDescent="0.25">
      <c r="A251" t="s">
        <v>902</v>
      </c>
      <c r="B251" t="s">
        <v>389</v>
      </c>
      <c r="C251" t="s">
        <v>695</v>
      </c>
      <c r="D251" t="s">
        <v>842</v>
      </c>
      <c r="E251" s="2">
        <v>64.5</v>
      </c>
      <c r="F251" s="2">
        <v>5.2173913043478262</v>
      </c>
      <c r="G251" s="2">
        <v>0.39130434782608697</v>
      </c>
      <c r="H251" s="2">
        <v>0.38315217391304346</v>
      </c>
      <c r="I251" s="2">
        <v>0</v>
      </c>
      <c r="J251" s="2">
        <v>0</v>
      </c>
      <c r="K251" s="2">
        <v>0</v>
      </c>
      <c r="L251" s="2">
        <v>1.9186956521739134</v>
      </c>
      <c r="M251" s="2">
        <v>4.270434782608695</v>
      </c>
      <c r="N251" s="2">
        <v>0</v>
      </c>
      <c r="O251" s="2">
        <v>6.6208291203235584E-2</v>
      </c>
      <c r="P251" s="2">
        <v>5.5845652173913054</v>
      </c>
      <c r="Q251" s="2">
        <v>5.1776086956521734</v>
      </c>
      <c r="R251" s="2">
        <v>0.16685540950455008</v>
      </c>
      <c r="S251" s="2">
        <v>3.7689130434782592</v>
      </c>
      <c r="T251" s="2">
        <v>5.1802173913043452</v>
      </c>
      <c r="U251" s="2">
        <v>0</v>
      </c>
      <c r="V251" s="2">
        <v>0.13874620829120318</v>
      </c>
      <c r="W251" s="2">
        <v>4.8045652173913052</v>
      </c>
      <c r="X251" s="2">
        <v>6.2238043478260865</v>
      </c>
      <c r="Y251" s="2">
        <v>0</v>
      </c>
      <c r="Z251" s="2">
        <v>0.17098247387933943</v>
      </c>
      <c r="AA251" s="2">
        <v>0</v>
      </c>
      <c r="AB251" s="2">
        <v>0</v>
      </c>
      <c r="AC251" s="2">
        <v>0</v>
      </c>
      <c r="AD251" s="2">
        <v>0</v>
      </c>
      <c r="AE251" s="2">
        <v>0.3031521739130435</v>
      </c>
      <c r="AF251" s="2">
        <v>0</v>
      </c>
      <c r="AG251" s="2">
        <v>0</v>
      </c>
      <c r="AH251" t="s">
        <v>76</v>
      </c>
      <c r="AI251">
        <v>4</v>
      </c>
    </row>
    <row r="252" spans="1:35" x14ac:dyDescent="0.25">
      <c r="A252" t="s">
        <v>902</v>
      </c>
      <c r="B252" t="s">
        <v>396</v>
      </c>
      <c r="C252" t="s">
        <v>683</v>
      </c>
      <c r="D252" t="s">
        <v>779</v>
      </c>
      <c r="E252" s="2">
        <v>115.73913043478261</v>
      </c>
      <c r="F252" s="2">
        <v>5.3913043478260869</v>
      </c>
      <c r="G252" s="2">
        <v>0.27717391304347827</v>
      </c>
      <c r="H252" s="2">
        <v>0.70108695652173914</v>
      </c>
      <c r="I252" s="2">
        <v>8.2010869565217384</v>
      </c>
      <c r="J252" s="2">
        <v>0</v>
      </c>
      <c r="K252" s="2">
        <v>0</v>
      </c>
      <c r="L252" s="2">
        <v>5.1214130434782614</v>
      </c>
      <c r="M252" s="2">
        <v>5.7391304347826084</v>
      </c>
      <c r="N252" s="2">
        <v>4.4347826086956523</v>
      </c>
      <c r="O252" s="2">
        <v>8.7903831705484603E-2</v>
      </c>
      <c r="P252" s="2">
        <v>5.3369565217391308</v>
      </c>
      <c r="Q252" s="2">
        <v>5.7848913043478261</v>
      </c>
      <c r="R252" s="2">
        <v>9.6094102178812923E-2</v>
      </c>
      <c r="S252" s="2">
        <v>5.4910869565217393</v>
      </c>
      <c r="T252" s="2">
        <v>8.6349999999999998</v>
      </c>
      <c r="U252" s="2">
        <v>0</v>
      </c>
      <c r="V252" s="2">
        <v>0.12205108940646131</v>
      </c>
      <c r="W252" s="2">
        <v>5.5881521739130422</v>
      </c>
      <c r="X252" s="2">
        <v>9.4148913043478277</v>
      </c>
      <c r="Y252" s="2">
        <v>0</v>
      </c>
      <c r="Z252" s="2">
        <v>0.12962809917355372</v>
      </c>
      <c r="AA252" s="2">
        <v>0</v>
      </c>
      <c r="AB252" s="2">
        <v>0</v>
      </c>
      <c r="AC252" s="2">
        <v>0</v>
      </c>
      <c r="AD252" s="2">
        <v>0</v>
      </c>
      <c r="AE252" s="2">
        <v>35.896195652173908</v>
      </c>
      <c r="AF252" s="2">
        <v>0</v>
      </c>
      <c r="AG252" s="2">
        <v>0</v>
      </c>
      <c r="AH252" t="s">
        <v>83</v>
      </c>
      <c r="AI252">
        <v>4</v>
      </c>
    </row>
    <row r="253" spans="1:35" x14ac:dyDescent="0.25">
      <c r="A253" t="s">
        <v>902</v>
      </c>
      <c r="B253" t="s">
        <v>572</v>
      </c>
      <c r="C253" t="s">
        <v>656</v>
      </c>
      <c r="D253" t="s">
        <v>779</v>
      </c>
      <c r="E253" s="2">
        <v>30.032608695652176</v>
      </c>
      <c r="F253" s="2">
        <v>5.6521739130434785</v>
      </c>
      <c r="G253" s="2">
        <v>0.11956521739130435</v>
      </c>
      <c r="H253" s="2">
        <v>0</v>
      </c>
      <c r="I253" s="2">
        <v>0.13043478260869565</v>
      </c>
      <c r="J253" s="2">
        <v>0</v>
      </c>
      <c r="K253" s="2">
        <v>0</v>
      </c>
      <c r="L253" s="2">
        <v>0</v>
      </c>
      <c r="M253" s="2">
        <v>0</v>
      </c>
      <c r="N253" s="2">
        <v>3.7554347826086958</v>
      </c>
      <c r="O253" s="2">
        <v>0.12504524068041983</v>
      </c>
      <c r="P253" s="2">
        <v>5.4345652173913042</v>
      </c>
      <c r="Q253" s="2">
        <v>0</v>
      </c>
      <c r="R253" s="2">
        <v>0.18095548317046686</v>
      </c>
      <c r="S253" s="2">
        <v>0</v>
      </c>
      <c r="T253" s="2">
        <v>0</v>
      </c>
      <c r="U253" s="2">
        <v>0</v>
      </c>
      <c r="V253" s="2">
        <v>0</v>
      </c>
      <c r="W253" s="2">
        <v>0</v>
      </c>
      <c r="X253" s="2">
        <v>0</v>
      </c>
      <c r="Y253" s="2">
        <v>0</v>
      </c>
      <c r="Z253" s="2">
        <v>0</v>
      </c>
      <c r="AA253" s="2">
        <v>0</v>
      </c>
      <c r="AB253" s="2">
        <v>0</v>
      </c>
      <c r="AC253" s="2">
        <v>0</v>
      </c>
      <c r="AD253" s="2">
        <v>0</v>
      </c>
      <c r="AE253" s="2">
        <v>0</v>
      </c>
      <c r="AF253" s="2">
        <v>0</v>
      </c>
      <c r="AG253" s="2">
        <v>0</v>
      </c>
      <c r="AH253" t="s">
        <v>264</v>
      </c>
      <c r="AI253">
        <v>4</v>
      </c>
    </row>
    <row r="254" spans="1:35" x14ac:dyDescent="0.25">
      <c r="A254" t="s">
        <v>902</v>
      </c>
      <c r="B254" t="s">
        <v>479</v>
      </c>
      <c r="C254" t="s">
        <v>630</v>
      </c>
      <c r="D254" t="s">
        <v>800</v>
      </c>
      <c r="E254" s="2">
        <v>73.195652173913047</v>
      </c>
      <c r="F254" s="2">
        <v>5.7391304347826084</v>
      </c>
      <c r="G254" s="2">
        <v>0.36956521739130432</v>
      </c>
      <c r="H254" s="2">
        <v>0.42391304347826086</v>
      </c>
      <c r="I254" s="2">
        <v>0</v>
      </c>
      <c r="J254" s="2">
        <v>0</v>
      </c>
      <c r="K254" s="2">
        <v>0</v>
      </c>
      <c r="L254" s="2">
        <v>1.8371739130434781</v>
      </c>
      <c r="M254" s="2">
        <v>2.7647826086956528</v>
      </c>
      <c r="N254" s="2">
        <v>0</v>
      </c>
      <c r="O254" s="2">
        <v>3.7772497772497783E-2</v>
      </c>
      <c r="P254" s="2">
        <v>5.6804347826086961</v>
      </c>
      <c r="Q254" s="2">
        <v>4.6536956521739139</v>
      </c>
      <c r="R254" s="2">
        <v>0.1411850311850312</v>
      </c>
      <c r="S254" s="2">
        <v>4.1697826086956518</v>
      </c>
      <c r="T254" s="2">
        <v>6.1597826086956529</v>
      </c>
      <c r="U254" s="2">
        <v>0</v>
      </c>
      <c r="V254" s="2">
        <v>0.14112266112266114</v>
      </c>
      <c r="W254" s="2">
        <v>7.1069565217391295</v>
      </c>
      <c r="X254" s="2">
        <v>5.9132608695652182</v>
      </c>
      <c r="Y254" s="2">
        <v>0</v>
      </c>
      <c r="Z254" s="2">
        <v>0.17788238788238786</v>
      </c>
      <c r="AA254" s="2">
        <v>0</v>
      </c>
      <c r="AB254" s="2">
        <v>0</v>
      </c>
      <c r="AC254" s="2">
        <v>0</v>
      </c>
      <c r="AD254" s="2">
        <v>0</v>
      </c>
      <c r="AE254" s="2">
        <v>0</v>
      </c>
      <c r="AF254" s="2">
        <v>0</v>
      </c>
      <c r="AG254" s="2">
        <v>0</v>
      </c>
      <c r="AH254" t="s">
        <v>167</v>
      </c>
      <c r="AI254">
        <v>4</v>
      </c>
    </row>
    <row r="255" spans="1:35" x14ac:dyDescent="0.25">
      <c r="A255" t="s">
        <v>902</v>
      </c>
      <c r="B255" t="s">
        <v>430</v>
      </c>
      <c r="C255" t="s">
        <v>721</v>
      </c>
      <c r="D255" t="s">
        <v>837</v>
      </c>
      <c r="E255" s="2">
        <v>65.978260869565219</v>
      </c>
      <c r="F255" s="2">
        <v>4.7282608695652177</v>
      </c>
      <c r="G255" s="2">
        <v>0</v>
      </c>
      <c r="H255" s="2">
        <v>0</v>
      </c>
      <c r="I255" s="2">
        <v>0</v>
      </c>
      <c r="J255" s="2">
        <v>0</v>
      </c>
      <c r="K255" s="2">
        <v>0</v>
      </c>
      <c r="L255" s="2">
        <v>1.3206521739130435</v>
      </c>
      <c r="M255" s="2">
        <v>0</v>
      </c>
      <c r="N255" s="2">
        <v>0</v>
      </c>
      <c r="O255" s="2">
        <v>0</v>
      </c>
      <c r="P255" s="2">
        <v>4.3288043478260869</v>
      </c>
      <c r="Q255" s="2">
        <v>0</v>
      </c>
      <c r="R255" s="2">
        <v>6.5609555189456339E-2</v>
      </c>
      <c r="S255" s="2">
        <v>2.3369565217391304</v>
      </c>
      <c r="T255" s="2">
        <v>2.6222826086956523</v>
      </c>
      <c r="U255" s="2">
        <v>0</v>
      </c>
      <c r="V255" s="2">
        <v>7.5164744645799017E-2</v>
      </c>
      <c r="W255" s="2">
        <v>5.7472826086956523</v>
      </c>
      <c r="X255" s="2">
        <v>5</v>
      </c>
      <c r="Y255" s="2">
        <v>0</v>
      </c>
      <c r="Z255" s="2">
        <v>0.16289126853377264</v>
      </c>
      <c r="AA255" s="2">
        <v>0</v>
      </c>
      <c r="AB255" s="2">
        <v>0</v>
      </c>
      <c r="AC255" s="2">
        <v>0</v>
      </c>
      <c r="AD255" s="2">
        <v>0</v>
      </c>
      <c r="AE255" s="2">
        <v>0</v>
      </c>
      <c r="AF255" s="2">
        <v>0</v>
      </c>
      <c r="AG255" s="2">
        <v>0</v>
      </c>
      <c r="AH255" t="s">
        <v>118</v>
      </c>
      <c r="AI255">
        <v>4</v>
      </c>
    </row>
    <row r="256" spans="1:35" x14ac:dyDescent="0.25">
      <c r="A256" t="s">
        <v>902</v>
      </c>
      <c r="B256" t="s">
        <v>565</v>
      </c>
      <c r="C256" t="s">
        <v>757</v>
      </c>
      <c r="D256" t="s">
        <v>827</v>
      </c>
      <c r="E256" s="2">
        <v>26.619565217391305</v>
      </c>
      <c r="F256" s="2">
        <v>5.2173913043478262</v>
      </c>
      <c r="G256" s="2">
        <v>0</v>
      </c>
      <c r="H256" s="2">
        <v>0</v>
      </c>
      <c r="I256" s="2">
        <v>5.3954347826086959</v>
      </c>
      <c r="J256" s="2">
        <v>0</v>
      </c>
      <c r="K256" s="2">
        <v>0</v>
      </c>
      <c r="L256" s="2">
        <v>2.5485869565217389</v>
      </c>
      <c r="M256" s="2">
        <v>5.1304347826086953</v>
      </c>
      <c r="N256" s="2">
        <v>0</v>
      </c>
      <c r="O256" s="2">
        <v>0.19273172723560636</v>
      </c>
      <c r="P256" s="2">
        <v>5.4404347826086958</v>
      </c>
      <c r="Q256" s="2">
        <v>0</v>
      </c>
      <c r="R256" s="2">
        <v>0.20437729685585954</v>
      </c>
      <c r="S256" s="2">
        <v>4.6965217391304348</v>
      </c>
      <c r="T256" s="2">
        <v>3.6294565217391308</v>
      </c>
      <c r="U256" s="2">
        <v>0</v>
      </c>
      <c r="V256" s="2">
        <v>0.31277664352797058</v>
      </c>
      <c r="W256" s="2">
        <v>6.2741304347826103</v>
      </c>
      <c r="X256" s="2">
        <v>5.1304347826086953</v>
      </c>
      <c r="Y256" s="2">
        <v>0</v>
      </c>
      <c r="Z256" s="2">
        <v>0.42842792976725197</v>
      </c>
      <c r="AA256" s="2">
        <v>0</v>
      </c>
      <c r="AB256" s="2">
        <v>0</v>
      </c>
      <c r="AC256" s="2">
        <v>0</v>
      </c>
      <c r="AD256" s="2">
        <v>0</v>
      </c>
      <c r="AE256" s="2">
        <v>0</v>
      </c>
      <c r="AF256" s="2">
        <v>0</v>
      </c>
      <c r="AG256" s="2">
        <v>0</v>
      </c>
      <c r="AH256" t="s">
        <v>257</v>
      </c>
      <c r="AI256">
        <v>4</v>
      </c>
    </row>
    <row r="257" spans="1:35" x14ac:dyDescent="0.25">
      <c r="A257" t="s">
        <v>902</v>
      </c>
      <c r="B257" t="s">
        <v>605</v>
      </c>
      <c r="C257" t="s">
        <v>628</v>
      </c>
      <c r="D257" t="s">
        <v>829</v>
      </c>
      <c r="E257" s="2">
        <v>28.271739130434781</v>
      </c>
      <c r="F257" s="2">
        <v>5.6847826086956523</v>
      </c>
      <c r="G257" s="2">
        <v>0.25108695652173912</v>
      </c>
      <c r="H257" s="2">
        <v>7.6086956521739135E-2</v>
      </c>
      <c r="I257" s="2">
        <v>2.2527173913043477</v>
      </c>
      <c r="J257" s="2">
        <v>0</v>
      </c>
      <c r="K257" s="2">
        <v>0</v>
      </c>
      <c r="L257" s="2">
        <v>4.2456521739130428</v>
      </c>
      <c r="M257" s="2">
        <v>5.7391304347826084</v>
      </c>
      <c r="N257" s="2">
        <v>0</v>
      </c>
      <c r="O257" s="2">
        <v>0.20299884659746251</v>
      </c>
      <c r="P257" s="2">
        <v>5.7391304347826084</v>
      </c>
      <c r="Q257" s="2">
        <v>7.4782608695652177</v>
      </c>
      <c r="R257" s="2">
        <v>0.46751249519415611</v>
      </c>
      <c r="S257" s="2">
        <v>4.5453260869565204</v>
      </c>
      <c r="T257" s="2">
        <v>2.4464130434782616</v>
      </c>
      <c r="U257" s="2">
        <v>0</v>
      </c>
      <c r="V257" s="2">
        <v>0.24730488273740867</v>
      </c>
      <c r="W257" s="2">
        <v>1.2851086956521736</v>
      </c>
      <c r="X257" s="2">
        <v>8.8115217391304324</v>
      </c>
      <c r="Y257" s="2">
        <v>0</v>
      </c>
      <c r="Z257" s="2">
        <v>0.3571280276816608</v>
      </c>
      <c r="AA257" s="2">
        <v>0</v>
      </c>
      <c r="AB257" s="2">
        <v>0</v>
      </c>
      <c r="AC257" s="2">
        <v>0</v>
      </c>
      <c r="AD257" s="2">
        <v>0</v>
      </c>
      <c r="AE257" s="2">
        <v>0</v>
      </c>
      <c r="AF257" s="2">
        <v>0</v>
      </c>
      <c r="AG257" s="2">
        <v>0</v>
      </c>
      <c r="AH257" t="s">
        <v>298</v>
      </c>
      <c r="AI257">
        <v>4</v>
      </c>
    </row>
    <row r="258" spans="1:35" x14ac:dyDescent="0.25">
      <c r="A258" t="s">
        <v>902</v>
      </c>
      <c r="B258" t="s">
        <v>539</v>
      </c>
      <c r="C258" t="s">
        <v>732</v>
      </c>
      <c r="D258" t="s">
        <v>785</v>
      </c>
      <c r="E258" s="2">
        <v>71.380434782608702</v>
      </c>
      <c r="F258" s="2">
        <v>2.9510869565217392</v>
      </c>
      <c r="G258" s="2">
        <v>0</v>
      </c>
      <c r="H258" s="2">
        <v>0</v>
      </c>
      <c r="I258" s="2">
        <v>0</v>
      </c>
      <c r="J258" s="2">
        <v>0</v>
      </c>
      <c r="K258" s="2">
        <v>0</v>
      </c>
      <c r="L258" s="2">
        <v>3.089673913043478</v>
      </c>
      <c r="M258" s="2">
        <v>5.6358695652173916</v>
      </c>
      <c r="N258" s="2">
        <v>0</v>
      </c>
      <c r="O258" s="2">
        <v>7.8955382975483476E-2</v>
      </c>
      <c r="P258" s="2">
        <v>2.8072826086956519</v>
      </c>
      <c r="Q258" s="2">
        <v>3.1222826086956523</v>
      </c>
      <c r="R258" s="2">
        <v>8.3069894929191396E-2</v>
      </c>
      <c r="S258" s="2">
        <v>3.0527173913043479</v>
      </c>
      <c r="T258" s="2">
        <v>3.8147826086956513</v>
      </c>
      <c r="U258" s="2">
        <v>0</v>
      </c>
      <c r="V258" s="2">
        <v>9.6209837064108406E-2</v>
      </c>
      <c r="W258" s="2">
        <v>3.2165217391304339</v>
      </c>
      <c r="X258" s="2">
        <v>7.4832608695652176</v>
      </c>
      <c r="Y258" s="2">
        <v>2.760326086956522</v>
      </c>
      <c r="Z258" s="2">
        <v>0.18856860057865082</v>
      </c>
      <c r="AA258" s="2">
        <v>0</v>
      </c>
      <c r="AB258" s="2">
        <v>0</v>
      </c>
      <c r="AC258" s="2">
        <v>0</v>
      </c>
      <c r="AD258" s="2">
        <v>0</v>
      </c>
      <c r="AE258" s="2">
        <v>0</v>
      </c>
      <c r="AF258" s="2">
        <v>0</v>
      </c>
      <c r="AG258" s="2">
        <v>0</v>
      </c>
      <c r="AH258" t="s">
        <v>229</v>
      </c>
      <c r="AI258">
        <v>4</v>
      </c>
    </row>
    <row r="259" spans="1:35" x14ac:dyDescent="0.25">
      <c r="A259" t="s">
        <v>902</v>
      </c>
      <c r="B259" t="s">
        <v>426</v>
      </c>
      <c r="C259" t="s">
        <v>628</v>
      </c>
      <c r="D259" t="s">
        <v>829</v>
      </c>
      <c r="E259" s="2">
        <v>87.467391304347828</v>
      </c>
      <c r="F259" s="2">
        <v>5.3043478260869561</v>
      </c>
      <c r="G259" s="2">
        <v>1.2173913043478262</v>
      </c>
      <c r="H259" s="2">
        <v>0</v>
      </c>
      <c r="I259" s="2">
        <v>1.7391304347826086</v>
      </c>
      <c r="J259" s="2">
        <v>0</v>
      </c>
      <c r="K259" s="2">
        <v>0</v>
      </c>
      <c r="L259" s="2">
        <v>6.6240217391304359</v>
      </c>
      <c r="M259" s="2">
        <v>2.5217391304347827</v>
      </c>
      <c r="N259" s="2">
        <v>12.869565217391305</v>
      </c>
      <c r="O259" s="2">
        <v>0.17596619858332299</v>
      </c>
      <c r="P259" s="2">
        <v>4.9565217391304346</v>
      </c>
      <c r="Q259" s="2">
        <v>6.3451086956521738</v>
      </c>
      <c r="R259" s="2">
        <v>0.1292096433453461</v>
      </c>
      <c r="S259" s="2">
        <v>2.9278260869565211</v>
      </c>
      <c r="T259" s="2">
        <v>8.670978260869564</v>
      </c>
      <c r="U259" s="2">
        <v>0</v>
      </c>
      <c r="V259" s="2">
        <v>0.13260718280104386</v>
      </c>
      <c r="W259" s="2">
        <v>5.2557608695652167</v>
      </c>
      <c r="X259" s="2">
        <v>6.7371739130434785</v>
      </c>
      <c r="Y259" s="2">
        <v>0</v>
      </c>
      <c r="Z259" s="2">
        <v>0.13711320989188516</v>
      </c>
      <c r="AA259" s="2">
        <v>0</v>
      </c>
      <c r="AB259" s="2">
        <v>0</v>
      </c>
      <c r="AC259" s="2">
        <v>0</v>
      </c>
      <c r="AD259" s="2">
        <v>0</v>
      </c>
      <c r="AE259" s="2">
        <v>0</v>
      </c>
      <c r="AF259" s="2">
        <v>0</v>
      </c>
      <c r="AG259" s="2">
        <v>0</v>
      </c>
      <c r="AH259" t="s">
        <v>114</v>
      </c>
      <c r="AI259">
        <v>4</v>
      </c>
    </row>
    <row r="260" spans="1:35" x14ac:dyDescent="0.25">
      <c r="A260" t="s">
        <v>902</v>
      </c>
      <c r="B260" t="s">
        <v>338</v>
      </c>
      <c r="C260" t="s">
        <v>704</v>
      </c>
      <c r="D260" t="s">
        <v>820</v>
      </c>
      <c r="E260" s="2">
        <v>50.576086956521742</v>
      </c>
      <c r="F260" s="2">
        <v>7.7907608695652177</v>
      </c>
      <c r="G260" s="2">
        <v>0.16304347826086957</v>
      </c>
      <c r="H260" s="2">
        <v>0.94021739130434778</v>
      </c>
      <c r="I260" s="2">
        <v>4.4130434782608692</v>
      </c>
      <c r="J260" s="2">
        <v>0</v>
      </c>
      <c r="K260" s="2">
        <v>0</v>
      </c>
      <c r="L260" s="2">
        <v>3.5625</v>
      </c>
      <c r="M260" s="2">
        <v>0</v>
      </c>
      <c r="N260" s="2">
        <v>4.6847826086956523</v>
      </c>
      <c r="O260" s="2">
        <v>9.2628411777347944E-2</v>
      </c>
      <c r="P260" s="2">
        <v>3.3940217391304346</v>
      </c>
      <c r="Q260" s="2">
        <v>0</v>
      </c>
      <c r="R260" s="2">
        <v>6.710724263915753E-2</v>
      </c>
      <c r="S260" s="2">
        <v>2.3722826086956523</v>
      </c>
      <c r="T260" s="2">
        <v>2.4836956521739131</v>
      </c>
      <c r="U260" s="2">
        <v>0</v>
      </c>
      <c r="V260" s="2">
        <v>9.6013324736728994E-2</v>
      </c>
      <c r="W260" s="2">
        <v>1.3288043478260869</v>
      </c>
      <c r="X260" s="2">
        <v>3.1385869565217392</v>
      </c>
      <c r="Y260" s="2">
        <v>0</v>
      </c>
      <c r="Z260" s="2">
        <v>8.8330109606705343E-2</v>
      </c>
      <c r="AA260" s="2">
        <v>0</v>
      </c>
      <c r="AB260" s="2">
        <v>0</v>
      </c>
      <c r="AC260" s="2">
        <v>0</v>
      </c>
      <c r="AD260" s="2">
        <v>0</v>
      </c>
      <c r="AE260" s="2">
        <v>0</v>
      </c>
      <c r="AF260" s="2">
        <v>0</v>
      </c>
      <c r="AG260" s="2">
        <v>0</v>
      </c>
      <c r="AH260" t="s">
        <v>25</v>
      </c>
      <c r="AI260">
        <v>4</v>
      </c>
    </row>
    <row r="261" spans="1:35" x14ac:dyDescent="0.25">
      <c r="A261" t="s">
        <v>902</v>
      </c>
      <c r="B261" t="s">
        <v>608</v>
      </c>
      <c r="C261" t="s">
        <v>626</v>
      </c>
      <c r="D261" t="s">
        <v>858</v>
      </c>
      <c r="E261" s="2">
        <v>45.576086956521742</v>
      </c>
      <c r="F261" s="2">
        <v>4.6956521739130439</v>
      </c>
      <c r="G261" s="2">
        <v>0.2608695652173913</v>
      </c>
      <c r="H261" s="2">
        <v>0.20652173913043478</v>
      </c>
      <c r="I261" s="2">
        <v>4.7650000000000015</v>
      </c>
      <c r="J261" s="2">
        <v>0</v>
      </c>
      <c r="K261" s="2">
        <v>0</v>
      </c>
      <c r="L261" s="2">
        <v>0</v>
      </c>
      <c r="M261" s="2">
        <v>0</v>
      </c>
      <c r="N261" s="2">
        <v>4.7201086956521738</v>
      </c>
      <c r="O261" s="2">
        <v>0.10356546625327927</v>
      </c>
      <c r="P261" s="2">
        <v>4.8777173913043477</v>
      </c>
      <c r="Q261" s="2">
        <v>0</v>
      </c>
      <c r="R261" s="2">
        <v>0.1070236107798712</v>
      </c>
      <c r="S261" s="2">
        <v>0</v>
      </c>
      <c r="T261" s="2">
        <v>0</v>
      </c>
      <c r="U261" s="2">
        <v>0</v>
      </c>
      <c r="V261" s="2">
        <v>0</v>
      </c>
      <c r="W261" s="2">
        <v>0</v>
      </c>
      <c r="X261" s="2">
        <v>0</v>
      </c>
      <c r="Y261" s="2">
        <v>0</v>
      </c>
      <c r="Z261" s="2">
        <v>0</v>
      </c>
      <c r="AA261" s="2">
        <v>0</v>
      </c>
      <c r="AB261" s="2">
        <v>0</v>
      </c>
      <c r="AC261" s="2">
        <v>0</v>
      </c>
      <c r="AD261" s="2">
        <v>0</v>
      </c>
      <c r="AE261" s="2">
        <v>0</v>
      </c>
      <c r="AF261" s="2">
        <v>0</v>
      </c>
      <c r="AG261" s="2">
        <v>0</v>
      </c>
      <c r="AH261" t="s">
        <v>301</v>
      </c>
      <c r="AI261">
        <v>4</v>
      </c>
    </row>
    <row r="262" spans="1:35" x14ac:dyDescent="0.25">
      <c r="A262" t="s">
        <v>902</v>
      </c>
      <c r="B262" t="s">
        <v>371</v>
      </c>
      <c r="C262" t="s">
        <v>624</v>
      </c>
      <c r="D262" t="s">
        <v>827</v>
      </c>
      <c r="E262" s="2">
        <v>99.478260869565219</v>
      </c>
      <c r="F262" s="2">
        <v>4.9565217391304346</v>
      </c>
      <c r="G262" s="2">
        <v>3.2608695652173912E-2</v>
      </c>
      <c r="H262" s="2">
        <v>1.076086956521739</v>
      </c>
      <c r="I262" s="2">
        <v>8.3641304347826093</v>
      </c>
      <c r="J262" s="2">
        <v>0</v>
      </c>
      <c r="K262" s="2">
        <v>0</v>
      </c>
      <c r="L262" s="2">
        <v>8.8579347826086963</v>
      </c>
      <c r="M262" s="2">
        <v>36.902173913043477</v>
      </c>
      <c r="N262" s="2">
        <v>6.5407608695652177</v>
      </c>
      <c r="O262" s="2">
        <v>0.43670782342657344</v>
      </c>
      <c r="P262" s="2">
        <v>5.2065217391304346</v>
      </c>
      <c r="Q262" s="2">
        <v>10.092391304347826</v>
      </c>
      <c r="R262" s="2">
        <v>0.15379152097902099</v>
      </c>
      <c r="S262" s="2">
        <v>21.483695652173914</v>
      </c>
      <c r="T262" s="2">
        <v>27.038043478260871</v>
      </c>
      <c r="U262" s="2">
        <v>0</v>
      </c>
      <c r="V262" s="2">
        <v>0.48776223776223776</v>
      </c>
      <c r="W262" s="2">
        <v>17.046195652173914</v>
      </c>
      <c r="X262" s="2">
        <v>33.092717391304348</v>
      </c>
      <c r="Y262" s="2">
        <v>13.966521739130435</v>
      </c>
      <c r="Z262" s="2">
        <v>0.64441652097902102</v>
      </c>
      <c r="AA262" s="2">
        <v>0</v>
      </c>
      <c r="AB262" s="2">
        <v>0</v>
      </c>
      <c r="AC262" s="2">
        <v>0</v>
      </c>
      <c r="AD262" s="2">
        <v>0</v>
      </c>
      <c r="AE262" s="2">
        <v>0.45923913043478259</v>
      </c>
      <c r="AF262" s="2">
        <v>0</v>
      </c>
      <c r="AG262" s="2">
        <v>0</v>
      </c>
      <c r="AH262" t="s">
        <v>58</v>
      </c>
      <c r="AI262">
        <v>4</v>
      </c>
    </row>
    <row r="263" spans="1:35" x14ac:dyDescent="0.25">
      <c r="A263" t="s">
        <v>902</v>
      </c>
      <c r="B263" t="s">
        <v>576</v>
      </c>
      <c r="C263" t="s">
        <v>736</v>
      </c>
      <c r="D263" t="s">
        <v>851</v>
      </c>
      <c r="E263" s="2">
        <v>88.434782608695656</v>
      </c>
      <c r="F263" s="2">
        <v>5.7391304347826084</v>
      </c>
      <c r="G263" s="2">
        <v>0.78260869565217395</v>
      </c>
      <c r="H263" s="2">
        <v>0.2608695652173913</v>
      </c>
      <c r="I263" s="2">
        <v>1.5652173913043479</v>
      </c>
      <c r="J263" s="2">
        <v>0</v>
      </c>
      <c r="K263" s="2">
        <v>1.7391304347826086</v>
      </c>
      <c r="L263" s="2">
        <v>0.61956521739130432</v>
      </c>
      <c r="M263" s="2">
        <v>5.7391304347826084</v>
      </c>
      <c r="N263" s="2">
        <v>0</v>
      </c>
      <c r="O263" s="2">
        <v>6.4896755162241887E-2</v>
      </c>
      <c r="P263" s="2">
        <v>5.2581521739130439</v>
      </c>
      <c r="Q263" s="2">
        <v>0</v>
      </c>
      <c r="R263" s="2">
        <v>5.9457964601769914E-2</v>
      </c>
      <c r="S263" s="2">
        <v>1.0163043478260869</v>
      </c>
      <c r="T263" s="2">
        <v>4.8505434782608692</v>
      </c>
      <c r="U263" s="2">
        <v>0</v>
      </c>
      <c r="V263" s="2">
        <v>6.6340953785644044E-2</v>
      </c>
      <c r="W263" s="2">
        <v>5.7391304347826084</v>
      </c>
      <c r="X263" s="2">
        <v>2.1195652173913042</v>
      </c>
      <c r="Y263" s="2">
        <v>0</v>
      </c>
      <c r="Z263" s="2">
        <v>8.8864306784660757E-2</v>
      </c>
      <c r="AA263" s="2">
        <v>0</v>
      </c>
      <c r="AB263" s="2">
        <v>0</v>
      </c>
      <c r="AC263" s="2">
        <v>0</v>
      </c>
      <c r="AD263" s="2">
        <v>0</v>
      </c>
      <c r="AE263" s="2">
        <v>1.5</v>
      </c>
      <c r="AF263" s="2">
        <v>0</v>
      </c>
      <c r="AG263" s="2">
        <v>0</v>
      </c>
      <c r="AH263" t="s">
        <v>268</v>
      </c>
      <c r="AI263">
        <v>4</v>
      </c>
    </row>
    <row r="264" spans="1:35" x14ac:dyDescent="0.25">
      <c r="A264" t="s">
        <v>902</v>
      </c>
      <c r="B264" t="s">
        <v>370</v>
      </c>
      <c r="C264" t="s">
        <v>683</v>
      </c>
      <c r="D264" t="s">
        <v>779</v>
      </c>
      <c r="E264" s="2">
        <v>137.32608695652175</v>
      </c>
      <c r="F264" s="2">
        <v>5.7391304347826084</v>
      </c>
      <c r="G264" s="2">
        <v>0.70652173913043481</v>
      </c>
      <c r="H264" s="2">
        <v>0.4652173913043478</v>
      </c>
      <c r="I264" s="2">
        <v>2.25</v>
      </c>
      <c r="J264" s="2">
        <v>0</v>
      </c>
      <c r="K264" s="2">
        <v>0</v>
      </c>
      <c r="L264" s="2">
        <v>6.0190217391304346</v>
      </c>
      <c r="M264" s="2">
        <v>8.6032608695652169</v>
      </c>
      <c r="N264" s="2">
        <v>0</v>
      </c>
      <c r="O264" s="2">
        <v>6.2648409054931131E-2</v>
      </c>
      <c r="P264" s="2">
        <v>5.7391304347826084</v>
      </c>
      <c r="Q264" s="2">
        <v>14.263586956521738</v>
      </c>
      <c r="R264" s="2">
        <v>0.14565854044641444</v>
      </c>
      <c r="S264" s="2">
        <v>10.989130434782609</v>
      </c>
      <c r="T264" s="2">
        <v>0.3641304347826087</v>
      </c>
      <c r="U264" s="2">
        <v>0</v>
      </c>
      <c r="V264" s="2">
        <v>8.2673737533639394E-2</v>
      </c>
      <c r="W264" s="2">
        <v>4.7201086956521738</v>
      </c>
      <c r="X264" s="2">
        <v>5.6304347826086953</v>
      </c>
      <c r="Y264" s="2">
        <v>0</v>
      </c>
      <c r="Z264" s="2">
        <v>7.5372012031027377E-2</v>
      </c>
      <c r="AA264" s="2">
        <v>0</v>
      </c>
      <c r="AB264" s="2">
        <v>0</v>
      </c>
      <c r="AC264" s="2">
        <v>0</v>
      </c>
      <c r="AD264" s="2">
        <v>0</v>
      </c>
      <c r="AE264" s="2">
        <v>23.182065217391305</v>
      </c>
      <c r="AF264" s="2">
        <v>0</v>
      </c>
      <c r="AG264" s="2">
        <v>0</v>
      </c>
      <c r="AH264" t="s">
        <v>57</v>
      </c>
      <c r="AI264">
        <v>4</v>
      </c>
    </row>
    <row r="265" spans="1:35" x14ac:dyDescent="0.25">
      <c r="A265" t="s">
        <v>902</v>
      </c>
      <c r="B265" t="s">
        <v>397</v>
      </c>
      <c r="C265" t="s">
        <v>656</v>
      </c>
      <c r="D265" t="s">
        <v>779</v>
      </c>
      <c r="E265" s="2">
        <v>85.032608695652172</v>
      </c>
      <c r="F265" s="2">
        <v>5.7391304347826084</v>
      </c>
      <c r="G265" s="2">
        <v>0.55434782608695654</v>
      </c>
      <c r="H265" s="2">
        <v>0.42391304347826086</v>
      </c>
      <c r="I265" s="2">
        <v>2.1847826086956523</v>
      </c>
      <c r="J265" s="2">
        <v>0</v>
      </c>
      <c r="K265" s="2">
        <v>0</v>
      </c>
      <c r="L265" s="2">
        <v>4.0679347826086953</v>
      </c>
      <c r="M265" s="2">
        <v>10.956521739130435</v>
      </c>
      <c r="N265" s="2">
        <v>0</v>
      </c>
      <c r="O265" s="2">
        <v>0.12885082449188293</v>
      </c>
      <c r="P265" s="2">
        <v>5.2173913043478262</v>
      </c>
      <c r="Q265" s="2">
        <v>14.626739130434789</v>
      </c>
      <c r="R265" s="2">
        <v>0.23337082960501093</v>
      </c>
      <c r="S265" s="2">
        <v>9.3315217391304355</v>
      </c>
      <c r="T265" s="2">
        <v>6.0760869565217392</v>
      </c>
      <c r="U265" s="2">
        <v>0</v>
      </c>
      <c r="V265" s="2">
        <v>0.18119647194171037</v>
      </c>
      <c r="W265" s="2">
        <v>0.69565217391304346</v>
      </c>
      <c r="X265" s="2">
        <v>10.448369565217391</v>
      </c>
      <c r="Y265" s="2">
        <v>0</v>
      </c>
      <c r="Z265" s="2">
        <v>0.1310558609229196</v>
      </c>
      <c r="AA265" s="2">
        <v>0</v>
      </c>
      <c r="AB265" s="2">
        <v>0</v>
      </c>
      <c r="AC265" s="2">
        <v>0</v>
      </c>
      <c r="AD265" s="2">
        <v>0</v>
      </c>
      <c r="AE265" s="2">
        <v>0</v>
      </c>
      <c r="AF265" s="2">
        <v>0</v>
      </c>
      <c r="AG265" s="2">
        <v>0</v>
      </c>
      <c r="AH265" t="s">
        <v>84</v>
      </c>
      <c r="AI265">
        <v>4</v>
      </c>
    </row>
    <row r="266" spans="1:35" x14ac:dyDescent="0.25">
      <c r="A266" t="s">
        <v>902</v>
      </c>
      <c r="B266" t="s">
        <v>575</v>
      </c>
      <c r="C266" t="s">
        <v>624</v>
      </c>
      <c r="D266" t="s">
        <v>827</v>
      </c>
      <c r="E266" s="2">
        <v>87.956521739130437</v>
      </c>
      <c r="F266" s="2">
        <v>16.478260869565219</v>
      </c>
      <c r="G266" s="2">
        <v>0.36956521739130432</v>
      </c>
      <c r="H266" s="2">
        <v>0.72282608695652173</v>
      </c>
      <c r="I266" s="2">
        <v>5.1086956521739131</v>
      </c>
      <c r="J266" s="2">
        <v>0</v>
      </c>
      <c r="K266" s="2">
        <v>0</v>
      </c>
      <c r="L266" s="2">
        <v>1.7347826086956522</v>
      </c>
      <c r="M266" s="2">
        <v>16.921195652173914</v>
      </c>
      <c r="N266" s="2">
        <v>0</v>
      </c>
      <c r="O266" s="2">
        <v>0.19238136431043007</v>
      </c>
      <c r="P266" s="2">
        <v>5.1956521739130439</v>
      </c>
      <c r="Q266" s="2">
        <v>16.111413043478262</v>
      </c>
      <c r="R266" s="2">
        <v>0.24224542758279782</v>
      </c>
      <c r="S266" s="2">
        <v>7.0951086956521738</v>
      </c>
      <c r="T266" s="2">
        <v>6.2309782608695654</v>
      </c>
      <c r="U266" s="2">
        <v>9.8858695652173907</v>
      </c>
      <c r="V266" s="2">
        <v>0.26390261987147801</v>
      </c>
      <c r="W266" s="2">
        <v>4.7880434782608692</v>
      </c>
      <c r="X266" s="2">
        <v>10.029891304347826</v>
      </c>
      <c r="Y266" s="2">
        <v>0</v>
      </c>
      <c r="Z266" s="2">
        <v>0.16846885813148788</v>
      </c>
      <c r="AA266" s="2">
        <v>0</v>
      </c>
      <c r="AB266" s="2">
        <v>0</v>
      </c>
      <c r="AC266" s="2">
        <v>0</v>
      </c>
      <c r="AD266" s="2">
        <v>0</v>
      </c>
      <c r="AE266" s="2">
        <v>0</v>
      </c>
      <c r="AF266" s="2">
        <v>0</v>
      </c>
      <c r="AG266" s="2">
        <v>0</v>
      </c>
      <c r="AH266" t="s">
        <v>267</v>
      </c>
      <c r="AI266">
        <v>4</v>
      </c>
    </row>
    <row r="267" spans="1:35" x14ac:dyDescent="0.25">
      <c r="A267" t="s">
        <v>902</v>
      </c>
      <c r="B267" t="s">
        <v>463</v>
      </c>
      <c r="C267" t="s">
        <v>735</v>
      </c>
      <c r="D267" t="s">
        <v>775</v>
      </c>
      <c r="E267" s="2">
        <v>52.108695652173914</v>
      </c>
      <c r="F267" s="2">
        <v>4.6086956521739131</v>
      </c>
      <c r="G267" s="2">
        <v>0</v>
      </c>
      <c r="H267" s="2">
        <v>0</v>
      </c>
      <c r="I267" s="2">
        <v>0</v>
      </c>
      <c r="J267" s="2">
        <v>0</v>
      </c>
      <c r="K267" s="2">
        <v>0</v>
      </c>
      <c r="L267" s="2">
        <v>0.11402173913043478</v>
      </c>
      <c r="M267" s="2">
        <v>5.4698913043478283</v>
      </c>
      <c r="N267" s="2">
        <v>0</v>
      </c>
      <c r="O267" s="2">
        <v>0.10497079682937009</v>
      </c>
      <c r="P267" s="2">
        <v>5.1848913043478264</v>
      </c>
      <c r="Q267" s="2">
        <v>0.59576086956521745</v>
      </c>
      <c r="R267" s="2">
        <v>0.11093450146015854</v>
      </c>
      <c r="S267" s="2">
        <v>0.63336956521739141</v>
      </c>
      <c r="T267" s="2">
        <v>6.6259782608695659</v>
      </c>
      <c r="U267" s="2">
        <v>0</v>
      </c>
      <c r="V267" s="2">
        <v>0.13931163954943682</v>
      </c>
      <c r="W267" s="2">
        <v>0.81913043478260883</v>
      </c>
      <c r="X267" s="2">
        <v>2.9582608695652168</v>
      </c>
      <c r="Y267" s="2">
        <v>0</v>
      </c>
      <c r="Z267" s="2">
        <v>7.2490613266583223E-2</v>
      </c>
      <c r="AA267" s="2">
        <v>0</v>
      </c>
      <c r="AB267" s="2">
        <v>0</v>
      </c>
      <c r="AC267" s="2">
        <v>0</v>
      </c>
      <c r="AD267" s="2">
        <v>0</v>
      </c>
      <c r="AE267" s="2">
        <v>0</v>
      </c>
      <c r="AF267" s="2">
        <v>0</v>
      </c>
      <c r="AG267" s="2">
        <v>0</v>
      </c>
      <c r="AH267" t="s">
        <v>151</v>
      </c>
      <c r="AI267">
        <v>4</v>
      </c>
    </row>
    <row r="268" spans="1:35" x14ac:dyDescent="0.25">
      <c r="A268" t="s">
        <v>902</v>
      </c>
      <c r="B268" t="s">
        <v>604</v>
      </c>
      <c r="C268" t="s">
        <v>640</v>
      </c>
      <c r="D268" t="s">
        <v>835</v>
      </c>
      <c r="E268" s="2">
        <v>29.358695652173914</v>
      </c>
      <c r="F268" s="2">
        <v>5.0434782608695654</v>
      </c>
      <c r="G268" s="2">
        <v>0.10326086956521739</v>
      </c>
      <c r="H268" s="2">
        <v>0</v>
      </c>
      <c r="I268" s="2">
        <v>0</v>
      </c>
      <c r="J268" s="2">
        <v>0</v>
      </c>
      <c r="K268" s="2">
        <v>0</v>
      </c>
      <c r="L268" s="2">
        <v>8.1081521739130444</v>
      </c>
      <c r="M268" s="2">
        <v>5.3043478260869561</v>
      </c>
      <c r="N268" s="2">
        <v>0</v>
      </c>
      <c r="O268" s="2">
        <v>0.18067382450944092</v>
      </c>
      <c r="P268" s="2">
        <v>5.3695652173913047</v>
      </c>
      <c r="Q268" s="2">
        <v>5.0108695652173916</v>
      </c>
      <c r="R268" s="2">
        <v>0.35357275083302481</v>
      </c>
      <c r="S268" s="2">
        <v>9.3971739130434795</v>
      </c>
      <c r="T268" s="2">
        <v>4.9768478260869582</v>
      </c>
      <c r="U268" s="2">
        <v>0</v>
      </c>
      <c r="V268" s="2">
        <v>0.48960014809329888</v>
      </c>
      <c r="W268" s="2">
        <v>9.9198913043478267</v>
      </c>
      <c r="X268" s="2">
        <v>6.3442391304347856</v>
      </c>
      <c r="Y268" s="2">
        <v>4.3478260869565216E-2</v>
      </c>
      <c r="Z268" s="2">
        <v>0.55546094039244731</v>
      </c>
      <c r="AA268" s="2">
        <v>0</v>
      </c>
      <c r="AB268" s="2">
        <v>0</v>
      </c>
      <c r="AC268" s="2">
        <v>0</v>
      </c>
      <c r="AD268" s="2">
        <v>0</v>
      </c>
      <c r="AE268" s="2">
        <v>0</v>
      </c>
      <c r="AF268" s="2">
        <v>0</v>
      </c>
      <c r="AG268" s="2">
        <v>0</v>
      </c>
      <c r="AH268" t="s">
        <v>297</v>
      </c>
      <c r="AI268">
        <v>4</v>
      </c>
    </row>
    <row r="269" spans="1:35" x14ac:dyDescent="0.25">
      <c r="A269" t="s">
        <v>902</v>
      </c>
      <c r="B269" t="s">
        <v>561</v>
      </c>
      <c r="C269" t="s">
        <v>690</v>
      </c>
      <c r="D269" t="s">
        <v>779</v>
      </c>
      <c r="E269" s="2">
        <v>43.206521739130437</v>
      </c>
      <c r="F269" s="2">
        <v>6.1875</v>
      </c>
      <c r="G269" s="2">
        <v>0.16304347826086957</v>
      </c>
      <c r="H269" s="2">
        <v>0.25543478260869568</v>
      </c>
      <c r="I269" s="2">
        <v>1.8478260869565217</v>
      </c>
      <c r="J269" s="2">
        <v>0</v>
      </c>
      <c r="K269" s="2">
        <v>0</v>
      </c>
      <c r="L269" s="2">
        <v>4.664782608695651</v>
      </c>
      <c r="M269" s="2">
        <v>5.2670652173913046</v>
      </c>
      <c r="N269" s="2">
        <v>0</v>
      </c>
      <c r="O269" s="2">
        <v>0.12190440251572326</v>
      </c>
      <c r="P269" s="2">
        <v>0</v>
      </c>
      <c r="Q269" s="2">
        <v>0</v>
      </c>
      <c r="R269" s="2">
        <v>0</v>
      </c>
      <c r="S269" s="2">
        <v>6.4418478260869536</v>
      </c>
      <c r="T269" s="2">
        <v>10.528369565217387</v>
      </c>
      <c r="U269" s="2">
        <v>0</v>
      </c>
      <c r="V269" s="2">
        <v>0.39276981132075456</v>
      </c>
      <c r="W269" s="2">
        <v>8.5661956521739153</v>
      </c>
      <c r="X269" s="2">
        <v>13.395978260869569</v>
      </c>
      <c r="Y269" s="2">
        <v>0</v>
      </c>
      <c r="Z269" s="2">
        <v>0.50830691823899388</v>
      </c>
      <c r="AA269" s="2">
        <v>0</v>
      </c>
      <c r="AB269" s="2">
        <v>0</v>
      </c>
      <c r="AC269" s="2">
        <v>0</v>
      </c>
      <c r="AD269" s="2">
        <v>0</v>
      </c>
      <c r="AE269" s="2">
        <v>0</v>
      </c>
      <c r="AF269" s="2">
        <v>0</v>
      </c>
      <c r="AG269" s="2">
        <v>0</v>
      </c>
      <c r="AH269" t="s">
        <v>253</v>
      </c>
      <c r="AI269">
        <v>4</v>
      </c>
    </row>
    <row r="270" spans="1:35" x14ac:dyDescent="0.25">
      <c r="A270" t="s">
        <v>902</v>
      </c>
      <c r="B270" t="s">
        <v>455</v>
      </c>
      <c r="C270" t="s">
        <v>731</v>
      </c>
      <c r="D270" t="s">
        <v>850</v>
      </c>
      <c r="E270" s="2">
        <v>63.880434782608695</v>
      </c>
      <c r="F270" s="2">
        <v>6.0869565217391308</v>
      </c>
      <c r="G270" s="2">
        <v>0</v>
      </c>
      <c r="H270" s="2">
        <v>0</v>
      </c>
      <c r="I270" s="2">
        <v>0</v>
      </c>
      <c r="J270" s="2">
        <v>0</v>
      </c>
      <c r="K270" s="2">
        <v>0</v>
      </c>
      <c r="L270" s="2">
        <v>2.4648913043478267</v>
      </c>
      <c r="M270" s="2">
        <v>5.2581521739130439</v>
      </c>
      <c r="N270" s="2">
        <v>0</v>
      </c>
      <c r="O270" s="2">
        <v>8.2312404287902E-2</v>
      </c>
      <c r="P270" s="2">
        <v>4.8994565217391308</v>
      </c>
      <c r="Q270" s="2">
        <v>4.5951086956521738</v>
      </c>
      <c r="R270" s="2">
        <v>0.14863025353071296</v>
      </c>
      <c r="S270" s="2">
        <v>2.3710869565217401</v>
      </c>
      <c r="T270" s="2">
        <v>4.5677173913043472</v>
      </c>
      <c r="U270" s="2">
        <v>0</v>
      </c>
      <c r="V270" s="2">
        <v>0.10862174578866769</v>
      </c>
      <c r="W270" s="2">
        <v>4.0279347826086962</v>
      </c>
      <c r="X270" s="2">
        <v>3.3476086956521742</v>
      </c>
      <c r="Y270" s="2">
        <v>0.47249999999999998</v>
      </c>
      <c r="Z270" s="2">
        <v>0.12285519823038966</v>
      </c>
      <c r="AA270" s="2">
        <v>0</v>
      </c>
      <c r="AB270" s="2">
        <v>0</v>
      </c>
      <c r="AC270" s="2">
        <v>0</v>
      </c>
      <c r="AD270" s="2">
        <v>0</v>
      </c>
      <c r="AE270" s="2">
        <v>0</v>
      </c>
      <c r="AF270" s="2">
        <v>0</v>
      </c>
      <c r="AG270" s="2">
        <v>0</v>
      </c>
      <c r="AH270" t="s">
        <v>143</v>
      </c>
      <c r="AI270">
        <v>4</v>
      </c>
    </row>
    <row r="271" spans="1:35" x14ac:dyDescent="0.25">
      <c r="A271" t="s">
        <v>902</v>
      </c>
      <c r="B271" t="s">
        <v>352</v>
      </c>
      <c r="C271" t="s">
        <v>627</v>
      </c>
      <c r="D271" t="s">
        <v>819</v>
      </c>
      <c r="E271" s="2">
        <v>91.891304347826093</v>
      </c>
      <c r="F271" s="2">
        <v>6.6630434782608692</v>
      </c>
      <c r="G271" s="2">
        <v>0</v>
      </c>
      <c r="H271" s="2">
        <v>0</v>
      </c>
      <c r="I271" s="2">
        <v>0</v>
      </c>
      <c r="J271" s="2">
        <v>0</v>
      </c>
      <c r="K271" s="2">
        <v>0</v>
      </c>
      <c r="L271" s="2">
        <v>3.2885869565217387</v>
      </c>
      <c r="M271" s="2">
        <v>4.6956521739130439</v>
      </c>
      <c r="N271" s="2">
        <v>0</v>
      </c>
      <c r="O271" s="2">
        <v>5.1100070972320798E-2</v>
      </c>
      <c r="P271" s="2">
        <v>5.7853260869565215</v>
      </c>
      <c r="Q271" s="2">
        <v>9.9538043478260878</v>
      </c>
      <c r="R271" s="2">
        <v>0.17127986751833452</v>
      </c>
      <c r="S271" s="2">
        <v>4.6777173913043484</v>
      </c>
      <c r="T271" s="2">
        <v>5.1342391304347821</v>
      </c>
      <c r="U271" s="2">
        <v>0</v>
      </c>
      <c r="V271" s="2">
        <v>0.10677785663591199</v>
      </c>
      <c r="W271" s="2">
        <v>5.1390217391304365</v>
      </c>
      <c r="X271" s="2">
        <v>14.462608695652174</v>
      </c>
      <c r="Y271" s="2">
        <v>1.1146739130434782</v>
      </c>
      <c r="Z271" s="2">
        <v>0.22544357700496806</v>
      </c>
      <c r="AA271" s="2">
        <v>0</v>
      </c>
      <c r="AB271" s="2">
        <v>0</v>
      </c>
      <c r="AC271" s="2">
        <v>0</v>
      </c>
      <c r="AD271" s="2">
        <v>0</v>
      </c>
      <c r="AE271" s="2">
        <v>0</v>
      </c>
      <c r="AF271" s="2">
        <v>0</v>
      </c>
      <c r="AG271" s="2">
        <v>0</v>
      </c>
      <c r="AH271" t="s">
        <v>39</v>
      </c>
      <c r="AI271">
        <v>4</v>
      </c>
    </row>
    <row r="272" spans="1:35" x14ac:dyDescent="0.25">
      <c r="A272" t="s">
        <v>902</v>
      </c>
      <c r="B272" t="s">
        <v>343</v>
      </c>
      <c r="C272" t="s">
        <v>682</v>
      </c>
      <c r="D272" t="s">
        <v>818</v>
      </c>
      <c r="E272" s="2">
        <v>76.75</v>
      </c>
      <c r="F272" s="2">
        <v>4.8695652173913047</v>
      </c>
      <c r="G272" s="2">
        <v>1.9375</v>
      </c>
      <c r="H272" s="2">
        <v>0</v>
      </c>
      <c r="I272" s="2">
        <v>0.56521739130434778</v>
      </c>
      <c r="J272" s="2">
        <v>0</v>
      </c>
      <c r="K272" s="2">
        <v>1.2173913043478262</v>
      </c>
      <c r="L272" s="2">
        <v>3.2375000000000003</v>
      </c>
      <c r="M272" s="2">
        <v>1.375</v>
      </c>
      <c r="N272" s="2">
        <v>0</v>
      </c>
      <c r="O272" s="2">
        <v>1.7915309446254073E-2</v>
      </c>
      <c r="P272" s="2">
        <v>5.125</v>
      </c>
      <c r="Q272" s="2">
        <v>12.315217391304348</v>
      </c>
      <c r="R272" s="2">
        <v>0.2272341028182977</v>
      </c>
      <c r="S272" s="2">
        <v>4.5697826086956503</v>
      </c>
      <c r="T272" s="2">
        <v>4.0065217391304353</v>
      </c>
      <c r="U272" s="2">
        <v>0</v>
      </c>
      <c r="V272" s="2">
        <v>0.11174337912476984</v>
      </c>
      <c r="W272" s="2">
        <v>5.5608695652173923</v>
      </c>
      <c r="X272" s="2">
        <v>5.0994565217391301</v>
      </c>
      <c r="Y272" s="2">
        <v>0</v>
      </c>
      <c r="Z272" s="2">
        <v>0.13889675683330974</v>
      </c>
      <c r="AA272" s="2">
        <v>0</v>
      </c>
      <c r="AB272" s="2">
        <v>0</v>
      </c>
      <c r="AC272" s="2">
        <v>0</v>
      </c>
      <c r="AD272" s="2">
        <v>0</v>
      </c>
      <c r="AE272" s="2">
        <v>0</v>
      </c>
      <c r="AF272" s="2">
        <v>0</v>
      </c>
      <c r="AG272" s="2">
        <v>0</v>
      </c>
      <c r="AH272" t="s">
        <v>30</v>
      </c>
      <c r="AI272">
        <v>4</v>
      </c>
    </row>
    <row r="273" spans="1:35" x14ac:dyDescent="0.25">
      <c r="A273" t="s">
        <v>902</v>
      </c>
      <c r="B273" t="s">
        <v>566</v>
      </c>
      <c r="C273" t="s">
        <v>685</v>
      </c>
      <c r="D273" t="s">
        <v>776</v>
      </c>
      <c r="E273" s="2">
        <v>54.793478260869563</v>
      </c>
      <c r="F273" s="2">
        <v>6.4347826086956523</v>
      </c>
      <c r="G273" s="2">
        <v>0</v>
      </c>
      <c r="H273" s="2">
        <v>0</v>
      </c>
      <c r="I273" s="2">
        <v>0</v>
      </c>
      <c r="J273" s="2">
        <v>0</v>
      </c>
      <c r="K273" s="2">
        <v>0</v>
      </c>
      <c r="L273" s="2">
        <v>1.3841304347826089</v>
      </c>
      <c r="M273" s="2">
        <v>5.1576086956521738</v>
      </c>
      <c r="N273" s="2">
        <v>0</v>
      </c>
      <c r="O273" s="2">
        <v>9.412814917675065E-2</v>
      </c>
      <c r="P273" s="2">
        <v>4.6711956521739131</v>
      </c>
      <c r="Q273" s="2">
        <v>3.8586956521739131</v>
      </c>
      <c r="R273" s="2">
        <v>0.15567347748462607</v>
      </c>
      <c r="S273" s="2">
        <v>3.3091304347826092</v>
      </c>
      <c r="T273" s="2">
        <v>4.338043478260869</v>
      </c>
      <c r="U273" s="2">
        <v>0</v>
      </c>
      <c r="V273" s="2">
        <v>0.13956357865502875</v>
      </c>
      <c r="W273" s="2">
        <v>5.0702173913043485</v>
      </c>
      <c r="X273" s="2">
        <v>5.0628260869565214</v>
      </c>
      <c r="Y273" s="2">
        <v>1.3010869565217391</v>
      </c>
      <c r="Z273" s="2">
        <v>0.20867684983138268</v>
      </c>
      <c r="AA273" s="2">
        <v>0</v>
      </c>
      <c r="AB273" s="2">
        <v>0</v>
      </c>
      <c r="AC273" s="2">
        <v>0</v>
      </c>
      <c r="AD273" s="2">
        <v>0</v>
      </c>
      <c r="AE273" s="2">
        <v>0</v>
      </c>
      <c r="AF273" s="2">
        <v>0</v>
      </c>
      <c r="AG273" s="2">
        <v>0</v>
      </c>
      <c r="AH273" t="s">
        <v>258</v>
      </c>
      <c r="AI273">
        <v>4</v>
      </c>
    </row>
    <row r="274" spans="1:35" x14ac:dyDescent="0.25">
      <c r="A274" t="s">
        <v>902</v>
      </c>
      <c r="B274" t="s">
        <v>497</v>
      </c>
      <c r="C274" t="s">
        <v>746</v>
      </c>
      <c r="D274" t="s">
        <v>822</v>
      </c>
      <c r="E274" s="2">
        <v>68.815217391304344</v>
      </c>
      <c r="F274" s="2">
        <v>5.6521739130434785</v>
      </c>
      <c r="G274" s="2">
        <v>0</v>
      </c>
      <c r="H274" s="2">
        <v>0</v>
      </c>
      <c r="I274" s="2">
        <v>0</v>
      </c>
      <c r="J274" s="2">
        <v>0</v>
      </c>
      <c r="K274" s="2">
        <v>0</v>
      </c>
      <c r="L274" s="2">
        <v>3.0582608695652165</v>
      </c>
      <c r="M274" s="2">
        <v>4.5625</v>
      </c>
      <c r="N274" s="2">
        <v>0</v>
      </c>
      <c r="O274" s="2">
        <v>6.6300742378771135E-2</v>
      </c>
      <c r="P274" s="2">
        <v>4.0652173913043477</v>
      </c>
      <c r="Q274" s="2">
        <v>8.1603260869565215</v>
      </c>
      <c r="R274" s="2">
        <v>0.17765755804770178</v>
      </c>
      <c r="S274" s="2">
        <v>4.3518478260869591</v>
      </c>
      <c r="T274" s="2">
        <v>2.922065217391304</v>
      </c>
      <c r="U274" s="2">
        <v>0</v>
      </c>
      <c r="V274" s="2">
        <v>0.1057021007739694</v>
      </c>
      <c r="W274" s="2">
        <v>2.2342391304347831</v>
      </c>
      <c r="X274" s="2">
        <v>4.2184782608695652</v>
      </c>
      <c r="Y274" s="2">
        <v>0</v>
      </c>
      <c r="Z274" s="2">
        <v>9.3768756910440704E-2</v>
      </c>
      <c r="AA274" s="2">
        <v>0</v>
      </c>
      <c r="AB274" s="2">
        <v>0</v>
      </c>
      <c r="AC274" s="2">
        <v>0</v>
      </c>
      <c r="AD274" s="2">
        <v>0</v>
      </c>
      <c r="AE274" s="2">
        <v>0</v>
      </c>
      <c r="AF274" s="2">
        <v>0</v>
      </c>
      <c r="AG274" s="2">
        <v>0</v>
      </c>
      <c r="AH274" t="s">
        <v>186</v>
      </c>
      <c r="AI274">
        <v>4</v>
      </c>
    </row>
    <row r="275" spans="1:35" x14ac:dyDescent="0.25">
      <c r="A275" t="s">
        <v>902</v>
      </c>
      <c r="B275" t="s">
        <v>354</v>
      </c>
      <c r="C275" t="s">
        <v>634</v>
      </c>
      <c r="D275" t="s">
        <v>824</v>
      </c>
      <c r="E275" s="2">
        <v>39.010869565217391</v>
      </c>
      <c r="F275" s="2">
        <v>5.1304347826086953</v>
      </c>
      <c r="G275" s="2">
        <v>0.67391304347826086</v>
      </c>
      <c r="H275" s="2">
        <v>0</v>
      </c>
      <c r="I275" s="2">
        <v>0</v>
      </c>
      <c r="J275" s="2">
        <v>0</v>
      </c>
      <c r="K275" s="2">
        <v>0</v>
      </c>
      <c r="L275" s="2">
        <v>1.5039130434782604</v>
      </c>
      <c r="M275" s="2">
        <v>0</v>
      </c>
      <c r="N275" s="2">
        <v>4.5516304347826084</v>
      </c>
      <c r="O275" s="2">
        <v>0.11667595430482028</v>
      </c>
      <c r="P275" s="2">
        <v>5.3233695652173916</v>
      </c>
      <c r="Q275" s="2">
        <v>0</v>
      </c>
      <c r="R275" s="2">
        <v>0.13645862357202565</v>
      </c>
      <c r="S275" s="2">
        <v>2.5111956521739134</v>
      </c>
      <c r="T275" s="2">
        <v>2.7494565217391305</v>
      </c>
      <c r="U275" s="2">
        <v>0</v>
      </c>
      <c r="V275" s="2">
        <v>0.13485093340763446</v>
      </c>
      <c r="W275" s="2">
        <v>1.5174999999999996</v>
      </c>
      <c r="X275" s="2">
        <v>3.8141304347826077</v>
      </c>
      <c r="Y275" s="2">
        <v>0</v>
      </c>
      <c r="Z275" s="2">
        <v>0.13667038172192808</v>
      </c>
      <c r="AA275" s="2">
        <v>0</v>
      </c>
      <c r="AB275" s="2">
        <v>0</v>
      </c>
      <c r="AC275" s="2">
        <v>0</v>
      </c>
      <c r="AD275" s="2">
        <v>0</v>
      </c>
      <c r="AE275" s="2">
        <v>0</v>
      </c>
      <c r="AF275" s="2">
        <v>0</v>
      </c>
      <c r="AG275" s="2">
        <v>0</v>
      </c>
      <c r="AH275" t="s">
        <v>41</v>
      </c>
      <c r="AI275">
        <v>4</v>
      </c>
    </row>
    <row r="276" spans="1:35" x14ac:dyDescent="0.25">
      <c r="A276" t="s">
        <v>902</v>
      </c>
      <c r="B276" t="s">
        <v>374</v>
      </c>
      <c r="C276" t="s">
        <v>651</v>
      </c>
      <c r="D276" t="s">
        <v>833</v>
      </c>
      <c r="E276" s="2">
        <v>57.326086956521742</v>
      </c>
      <c r="F276" s="2">
        <v>5.5652173913043477</v>
      </c>
      <c r="G276" s="2">
        <v>1.9130434782608696</v>
      </c>
      <c r="H276" s="2">
        <v>0</v>
      </c>
      <c r="I276" s="2">
        <v>0.77445652173913049</v>
      </c>
      <c r="J276" s="2">
        <v>0</v>
      </c>
      <c r="K276" s="2">
        <v>0</v>
      </c>
      <c r="L276" s="2">
        <v>2.3865217391304356</v>
      </c>
      <c r="M276" s="2">
        <v>5.1114130434782608</v>
      </c>
      <c r="N276" s="2">
        <v>0</v>
      </c>
      <c r="O276" s="2">
        <v>8.9163822525597264E-2</v>
      </c>
      <c r="P276" s="2">
        <v>4.75</v>
      </c>
      <c r="Q276" s="2">
        <v>5.5788043478260869</v>
      </c>
      <c r="R276" s="2">
        <v>0.1801763367463026</v>
      </c>
      <c r="S276" s="2">
        <v>5.0809782608695651</v>
      </c>
      <c r="T276" s="2">
        <v>4.9892391304347843</v>
      </c>
      <c r="U276" s="2">
        <v>0</v>
      </c>
      <c r="V276" s="2">
        <v>0.17566552901023894</v>
      </c>
      <c r="W276" s="2">
        <v>2.8092391304347823</v>
      </c>
      <c r="X276" s="2">
        <v>7.1770652173913039</v>
      </c>
      <c r="Y276" s="2">
        <v>0</v>
      </c>
      <c r="Z276" s="2">
        <v>0.17420174440652256</v>
      </c>
      <c r="AA276" s="2">
        <v>0.21195652173913043</v>
      </c>
      <c r="AB276" s="2">
        <v>0</v>
      </c>
      <c r="AC276" s="2">
        <v>0</v>
      </c>
      <c r="AD276" s="2">
        <v>0</v>
      </c>
      <c r="AE276" s="2">
        <v>0</v>
      </c>
      <c r="AF276" s="2">
        <v>0</v>
      </c>
      <c r="AG276" s="2">
        <v>0</v>
      </c>
      <c r="AH276" t="s">
        <v>61</v>
      </c>
      <c r="AI276">
        <v>4</v>
      </c>
    </row>
    <row r="277" spans="1:35" x14ac:dyDescent="0.25">
      <c r="A277" t="s">
        <v>902</v>
      </c>
      <c r="B277" t="s">
        <v>579</v>
      </c>
      <c r="C277" t="s">
        <v>639</v>
      </c>
      <c r="D277" t="s">
        <v>829</v>
      </c>
      <c r="E277" s="2">
        <v>72.793478260869563</v>
      </c>
      <c r="F277" s="2">
        <v>6.4347826086956523</v>
      </c>
      <c r="G277" s="2">
        <v>0</v>
      </c>
      <c r="H277" s="2">
        <v>0</v>
      </c>
      <c r="I277" s="2">
        <v>0</v>
      </c>
      <c r="J277" s="2">
        <v>0</v>
      </c>
      <c r="K277" s="2">
        <v>0</v>
      </c>
      <c r="L277" s="2">
        <v>4.1326086956521726</v>
      </c>
      <c r="M277" s="2">
        <v>5.1032608695652177</v>
      </c>
      <c r="N277" s="2">
        <v>0</v>
      </c>
      <c r="O277" s="2">
        <v>7.0106017619829777E-2</v>
      </c>
      <c r="P277" s="2">
        <v>4.2201086956521738</v>
      </c>
      <c r="Q277" s="2">
        <v>4.5760869565217392</v>
      </c>
      <c r="R277" s="2">
        <v>0.12083768851724655</v>
      </c>
      <c r="S277" s="2">
        <v>3.9886956521739121</v>
      </c>
      <c r="T277" s="2">
        <v>6.6692391304347804</v>
      </c>
      <c r="U277" s="2">
        <v>0</v>
      </c>
      <c r="V277" s="2">
        <v>0.14641331939674476</v>
      </c>
      <c r="W277" s="2">
        <v>4.1036956521739123</v>
      </c>
      <c r="X277" s="2">
        <v>3.9022826086956512</v>
      </c>
      <c r="Y277" s="2">
        <v>0</v>
      </c>
      <c r="Z277" s="2">
        <v>0.10998208152904283</v>
      </c>
      <c r="AA277" s="2">
        <v>0</v>
      </c>
      <c r="AB277" s="2">
        <v>0</v>
      </c>
      <c r="AC277" s="2">
        <v>0</v>
      </c>
      <c r="AD277" s="2">
        <v>0</v>
      </c>
      <c r="AE277" s="2">
        <v>0</v>
      </c>
      <c r="AF277" s="2">
        <v>0</v>
      </c>
      <c r="AG277" s="2">
        <v>0</v>
      </c>
      <c r="AH277" t="s">
        <v>271</v>
      </c>
      <c r="AI277">
        <v>4</v>
      </c>
    </row>
    <row r="278" spans="1:35" x14ac:dyDescent="0.25">
      <c r="A278" t="s">
        <v>902</v>
      </c>
      <c r="B278" t="s">
        <v>559</v>
      </c>
      <c r="C278" t="s">
        <v>634</v>
      </c>
      <c r="D278" t="s">
        <v>824</v>
      </c>
      <c r="E278" s="2">
        <v>34.076086956521742</v>
      </c>
      <c r="F278" s="2">
        <v>5.5652173913043477</v>
      </c>
      <c r="G278" s="2">
        <v>2</v>
      </c>
      <c r="H278" s="2">
        <v>0</v>
      </c>
      <c r="I278" s="2">
        <v>0</v>
      </c>
      <c r="J278" s="2">
        <v>0</v>
      </c>
      <c r="K278" s="2">
        <v>0</v>
      </c>
      <c r="L278" s="2">
        <v>1.9946739130434779</v>
      </c>
      <c r="M278" s="2">
        <v>4.5896739130434785</v>
      </c>
      <c r="N278" s="2">
        <v>0</v>
      </c>
      <c r="O278" s="2">
        <v>0.134688995215311</v>
      </c>
      <c r="P278" s="2">
        <v>5.8125</v>
      </c>
      <c r="Q278" s="2">
        <v>0</v>
      </c>
      <c r="R278" s="2">
        <v>0.17057416267942582</v>
      </c>
      <c r="S278" s="2">
        <v>2.9000000000000008</v>
      </c>
      <c r="T278" s="2">
        <v>3.5701086956521744</v>
      </c>
      <c r="U278" s="2">
        <v>0</v>
      </c>
      <c r="V278" s="2">
        <v>0.18987240829346097</v>
      </c>
      <c r="W278" s="2">
        <v>2.3360869565217395</v>
      </c>
      <c r="X278" s="2">
        <v>3.5366304347826083</v>
      </c>
      <c r="Y278" s="2">
        <v>0</v>
      </c>
      <c r="Z278" s="2">
        <v>0.17234130781499202</v>
      </c>
      <c r="AA278" s="2">
        <v>0</v>
      </c>
      <c r="AB278" s="2">
        <v>0</v>
      </c>
      <c r="AC278" s="2">
        <v>0</v>
      </c>
      <c r="AD278" s="2">
        <v>0</v>
      </c>
      <c r="AE278" s="2">
        <v>0</v>
      </c>
      <c r="AF278" s="2">
        <v>0</v>
      </c>
      <c r="AG278" s="2">
        <v>0</v>
      </c>
      <c r="AH278" t="s">
        <v>251</v>
      </c>
      <c r="AI278">
        <v>4</v>
      </c>
    </row>
    <row r="279" spans="1:35" x14ac:dyDescent="0.25">
      <c r="A279" t="s">
        <v>902</v>
      </c>
      <c r="B279" t="s">
        <v>355</v>
      </c>
      <c r="C279" t="s">
        <v>649</v>
      </c>
      <c r="D279" t="s">
        <v>840</v>
      </c>
      <c r="E279" s="2">
        <v>41.228260869565219</v>
      </c>
      <c r="F279" s="2">
        <v>5.5652173913043477</v>
      </c>
      <c r="G279" s="2">
        <v>0</v>
      </c>
      <c r="H279" s="2">
        <v>0</v>
      </c>
      <c r="I279" s="2">
        <v>0</v>
      </c>
      <c r="J279" s="2">
        <v>0</v>
      </c>
      <c r="K279" s="2">
        <v>0</v>
      </c>
      <c r="L279" s="2">
        <v>2.9452173913043471</v>
      </c>
      <c r="M279" s="2">
        <v>4.9673913043478262</v>
      </c>
      <c r="N279" s="2">
        <v>0</v>
      </c>
      <c r="O279" s="2">
        <v>0.1204851041392038</v>
      </c>
      <c r="P279" s="2">
        <v>5.3668478260869561</v>
      </c>
      <c r="Q279" s="2">
        <v>0</v>
      </c>
      <c r="R279" s="2">
        <v>0.13017400474558397</v>
      </c>
      <c r="S279" s="2">
        <v>3.8110869565217391</v>
      </c>
      <c r="T279" s="2">
        <v>3.6560869565217393</v>
      </c>
      <c r="U279" s="2">
        <v>0</v>
      </c>
      <c r="V279" s="2">
        <v>0.18111784866860003</v>
      </c>
      <c r="W279" s="2">
        <v>4.0825000000000014</v>
      </c>
      <c r="X279" s="2">
        <v>2.418478260869565</v>
      </c>
      <c r="Y279" s="2">
        <v>0</v>
      </c>
      <c r="Z279" s="2">
        <v>0.15768257316108622</v>
      </c>
      <c r="AA279" s="2">
        <v>0</v>
      </c>
      <c r="AB279" s="2">
        <v>0</v>
      </c>
      <c r="AC279" s="2">
        <v>0</v>
      </c>
      <c r="AD279" s="2">
        <v>0</v>
      </c>
      <c r="AE279" s="2">
        <v>0</v>
      </c>
      <c r="AF279" s="2">
        <v>0</v>
      </c>
      <c r="AG279" s="2">
        <v>0</v>
      </c>
      <c r="AH279" t="s">
        <v>42</v>
      </c>
      <c r="AI279">
        <v>4</v>
      </c>
    </row>
    <row r="280" spans="1:35" x14ac:dyDescent="0.25">
      <c r="A280" t="s">
        <v>902</v>
      </c>
      <c r="B280" t="s">
        <v>360</v>
      </c>
      <c r="C280" t="s">
        <v>655</v>
      </c>
      <c r="D280" t="s">
        <v>770</v>
      </c>
      <c r="E280" s="2">
        <v>67.576086956521735</v>
      </c>
      <c r="F280" s="2">
        <v>5.6521739130434785</v>
      </c>
      <c r="G280" s="2">
        <v>0.21739130434782608</v>
      </c>
      <c r="H280" s="2">
        <v>0.2608695652173913</v>
      </c>
      <c r="I280" s="2">
        <v>0</v>
      </c>
      <c r="J280" s="2">
        <v>0</v>
      </c>
      <c r="K280" s="2">
        <v>1.173913043478261</v>
      </c>
      <c r="L280" s="2">
        <v>3.3081521739130437</v>
      </c>
      <c r="M280" s="2">
        <v>4.4157608695652177</v>
      </c>
      <c r="N280" s="2">
        <v>0</v>
      </c>
      <c r="O280" s="2">
        <v>6.5345021714653381E-2</v>
      </c>
      <c r="P280" s="2">
        <v>5.7608695652173916</v>
      </c>
      <c r="Q280" s="2">
        <v>4.7201086956521738</v>
      </c>
      <c r="R280" s="2">
        <v>0.15509892230979574</v>
      </c>
      <c r="S280" s="2">
        <v>5.4567391304347828</v>
      </c>
      <c r="T280" s="2">
        <v>5.6955434782608698</v>
      </c>
      <c r="U280" s="2">
        <v>0</v>
      </c>
      <c r="V280" s="2">
        <v>0.16503297410326526</v>
      </c>
      <c r="W280" s="2">
        <v>5.4722826086956502</v>
      </c>
      <c r="X280" s="2">
        <v>5.6615217391304338</v>
      </c>
      <c r="Y280" s="2">
        <v>0</v>
      </c>
      <c r="Z280" s="2">
        <v>0.16475953032009005</v>
      </c>
      <c r="AA280" s="2">
        <v>0</v>
      </c>
      <c r="AB280" s="2">
        <v>0</v>
      </c>
      <c r="AC280" s="2">
        <v>0</v>
      </c>
      <c r="AD280" s="2">
        <v>0</v>
      </c>
      <c r="AE280" s="2">
        <v>0</v>
      </c>
      <c r="AF280" s="2">
        <v>0</v>
      </c>
      <c r="AG280" s="2">
        <v>0</v>
      </c>
      <c r="AH280" t="s">
        <v>47</v>
      </c>
      <c r="AI280">
        <v>4</v>
      </c>
    </row>
    <row r="281" spans="1:35" x14ac:dyDescent="0.25">
      <c r="A281" t="s">
        <v>902</v>
      </c>
      <c r="B281" t="s">
        <v>451</v>
      </c>
      <c r="C281" t="s">
        <v>641</v>
      </c>
      <c r="D281" t="s">
        <v>814</v>
      </c>
      <c r="E281" s="2">
        <v>33.75</v>
      </c>
      <c r="F281" s="2">
        <v>5.3043478260869561</v>
      </c>
      <c r="G281" s="2">
        <v>0.16304347826086957</v>
      </c>
      <c r="H281" s="2">
        <v>0.21347826086956523</v>
      </c>
      <c r="I281" s="2">
        <v>0.50543478260869568</v>
      </c>
      <c r="J281" s="2">
        <v>0</v>
      </c>
      <c r="K281" s="2">
        <v>1.1657608695652173</v>
      </c>
      <c r="L281" s="2">
        <v>5.6876086956521741</v>
      </c>
      <c r="M281" s="2">
        <v>0</v>
      </c>
      <c r="N281" s="2">
        <v>0</v>
      </c>
      <c r="O281" s="2">
        <v>0</v>
      </c>
      <c r="P281" s="2">
        <v>7.5390217391304351</v>
      </c>
      <c r="Q281" s="2">
        <v>0</v>
      </c>
      <c r="R281" s="2">
        <v>0.22337842190016105</v>
      </c>
      <c r="S281" s="2">
        <v>5.1641304347826091</v>
      </c>
      <c r="T281" s="2">
        <v>1.3174999999999997</v>
      </c>
      <c r="U281" s="2">
        <v>0</v>
      </c>
      <c r="V281" s="2">
        <v>0.19204830917874396</v>
      </c>
      <c r="W281" s="2">
        <v>1.298695652173913</v>
      </c>
      <c r="X281" s="2">
        <v>6.077826086956521</v>
      </c>
      <c r="Y281" s="2">
        <v>0</v>
      </c>
      <c r="Z281" s="2">
        <v>0.2185636070853462</v>
      </c>
      <c r="AA281" s="2">
        <v>0</v>
      </c>
      <c r="AB281" s="2">
        <v>0</v>
      </c>
      <c r="AC281" s="2">
        <v>0</v>
      </c>
      <c r="AD281" s="2">
        <v>0</v>
      </c>
      <c r="AE281" s="2">
        <v>0</v>
      </c>
      <c r="AF281" s="2">
        <v>0</v>
      </c>
      <c r="AG281" s="2">
        <v>0</v>
      </c>
      <c r="AH281" t="s">
        <v>139</v>
      </c>
      <c r="AI281">
        <v>4</v>
      </c>
    </row>
    <row r="282" spans="1:35" x14ac:dyDescent="0.25">
      <c r="A282" t="s">
        <v>902</v>
      </c>
      <c r="B282" t="s">
        <v>336</v>
      </c>
      <c r="C282" t="s">
        <v>624</v>
      </c>
      <c r="D282" t="s">
        <v>827</v>
      </c>
      <c r="E282" s="2">
        <v>221.2391304347826</v>
      </c>
      <c r="F282" s="2">
        <v>10.597826086956522</v>
      </c>
      <c r="G282" s="2">
        <v>0</v>
      </c>
      <c r="H282" s="2">
        <v>0</v>
      </c>
      <c r="I282" s="2">
        <v>16.236413043478262</v>
      </c>
      <c r="J282" s="2">
        <v>0</v>
      </c>
      <c r="K282" s="2">
        <v>0</v>
      </c>
      <c r="L282" s="2">
        <v>9.9755434782608692</v>
      </c>
      <c r="M282" s="2">
        <v>2.7907608695652173</v>
      </c>
      <c r="N282" s="2">
        <v>11.807065217391305</v>
      </c>
      <c r="O282" s="2">
        <v>6.598211653728997E-2</v>
      </c>
      <c r="P282" s="2">
        <v>4.8913043478260869</v>
      </c>
      <c r="Q282" s="2">
        <v>5.3342391304347823</v>
      </c>
      <c r="R282" s="2">
        <v>4.6219416330942321E-2</v>
      </c>
      <c r="S282" s="2">
        <v>6.3668478260869561</v>
      </c>
      <c r="T282" s="2">
        <v>7.8016304347826084</v>
      </c>
      <c r="U282" s="2">
        <v>17.364130434782609</v>
      </c>
      <c r="V282" s="2">
        <v>0.14252726736759361</v>
      </c>
      <c r="W282" s="2">
        <v>11.032608695652174</v>
      </c>
      <c r="X282" s="2">
        <v>2.6711956521739131</v>
      </c>
      <c r="Y282" s="2">
        <v>17.081521739130434</v>
      </c>
      <c r="Z282" s="2">
        <v>0.13914955291343226</v>
      </c>
      <c r="AA282" s="2">
        <v>0</v>
      </c>
      <c r="AB282" s="2">
        <v>0</v>
      </c>
      <c r="AC282" s="2">
        <v>0.64945652173913049</v>
      </c>
      <c r="AD282" s="2">
        <v>0</v>
      </c>
      <c r="AE282" s="2">
        <v>81.719239130434786</v>
      </c>
      <c r="AF282" s="2">
        <v>0</v>
      </c>
      <c r="AG282" s="2">
        <v>0.48097826086956524</v>
      </c>
      <c r="AH282" t="s">
        <v>23</v>
      </c>
      <c r="AI282">
        <v>4</v>
      </c>
    </row>
    <row r="283" spans="1:35" x14ac:dyDescent="0.25">
      <c r="A283" t="s">
        <v>902</v>
      </c>
      <c r="B283" t="s">
        <v>422</v>
      </c>
      <c r="C283" t="s">
        <v>310</v>
      </c>
      <c r="D283" t="s">
        <v>825</v>
      </c>
      <c r="E283" s="2">
        <v>74.260869565217391</v>
      </c>
      <c r="F283" s="2">
        <v>5.7880434782608692</v>
      </c>
      <c r="G283" s="2">
        <v>0</v>
      </c>
      <c r="H283" s="2">
        <v>0</v>
      </c>
      <c r="I283" s="2">
        <v>0</v>
      </c>
      <c r="J283" s="2">
        <v>0</v>
      </c>
      <c r="K283" s="2">
        <v>0</v>
      </c>
      <c r="L283" s="2">
        <v>3.4538043478260869</v>
      </c>
      <c r="M283" s="2">
        <v>5.1630434782608692</v>
      </c>
      <c r="N283" s="2">
        <v>5.0298913043478262</v>
      </c>
      <c r="O283" s="2">
        <v>0.13725848946135832</v>
      </c>
      <c r="P283" s="2">
        <v>0</v>
      </c>
      <c r="Q283" s="2">
        <v>14.923913043478262</v>
      </c>
      <c r="R283" s="2">
        <v>0.20096604215456676</v>
      </c>
      <c r="S283" s="2">
        <v>2.3288043478260869</v>
      </c>
      <c r="T283" s="2">
        <v>9.8940217391304355</v>
      </c>
      <c r="U283" s="2">
        <v>0</v>
      </c>
      <c r="V283" s="2">
        <v>0.16459309133489464</v>
      </c>
      <c r="W283" s="2">
        <v>5.0108695652173916</v>
      </c>
      <c r="X283" s="2">
        <v>18.543478260869566</v>
      </c>
      <c r="Y283" s="2">
        <v>0</v>
      </c>
      <c r="Z283" s="2">
        <v>0.31718384074941453</v>
      </c>
      <c r="AA283" s="2">
        <v>0</v>
      </c>
      <c r="AB283" s="2">
        <v>0</v>
      </c>
      <c r="AC283" s="2">
        <v>0</v>
      </c>
      <c r="AD283" s="2">
        <v>0</v>
      </c>
      <c r="AE283" s="2">
        <v>0</v>
      </c>
      <c r="AF283" s="2">
        <v>0</v>
      </c>
      <c r="AG283" s="2">
        <v>0</v>
      </c>
      <c r="AH283" t="s">
        <v>110</v>
      </c>
      <c r="AI283">
        <v>4</v>
      </c>
    </row>
    <row r="284" spans="1:35" x14ac:dyDescent="0.25">
      <c r="A284" t="s">
        <v>902</v>
      </c>
      <c r="B284" t="s">
        <v>383</v>
      </c>
      <c r="C284" t="s">
        <v>637</v>
      </c>
      <c r="D284" t="s">
        <v>813</v>
      </c>
      <c r="E284" s="2">
        <v>65.25</v>
      </c>
      <c r="F284" s="2">
        <v>4.7282608695652177</v>
      </c>
      <c r="G284" s="2">
        <v>4.2568478260869558</v>
      </c>
      <c r="H284" s="2">
        <v>0</v>
      </c>
      <c r="I284" s="2">
        <v>0.56521739130434778</v>
      </c>
      <c r="J284" s="2">
        <v>0</v>
      </c>
      <c r="K284" s="2">
        <v>0</v>
      </c>
      <c r="L284" s="2">
        <v>4.3126086956521723</v>
      </c>
      <c r="M284" s="2">
        <v>6.8860869565217389</v>
      </c>
      <c r="N284" s="2">
        <v>0</v>
      </c>
      <c r="O284" s="2">
        <v>0.10553389971680825</v>
      </c>
      <c r="P284" s="2">
        <v>5.7324999999999999</v>
      </c>
      <c r="Q284" s="2">
        <v>5.1202173913043465</v>
      </c>
      <c r="R284" s="2">
        <v>0.16632517074795933</v>
      </c>
      <c r="S284" s="2">
        <v>3.9389130434782595</v>
      </c>
      <c r="T284" s="2">
        <v>4.4341304347826096</v>
      </c>
      <c r="U284" s="2">
        <v>6.8315217391304373</v>
      </c>
      <c r="V284" s="2">
        <v>0.2330201565883725</v>
      </c>
      <c r="W284" s="2">
        <v>1.6978260869565223</v>
      </c>
      <c r="X284" s="2">
        <v>1.4104347826086958</v>
      </c>
      <c r="Y284" s="2">
        <v>10.214891304347823</v>
      </c>
      <c r="Z284" s="2">
        <v>0.20418624021322668</v>
      </c>
      <c r="AA284" s="2">
        <v>0</v>
      </c>
      <c r="AB284" s="2">
        <v>0</v>
      </c>
      <c r="AC284" s="2">
        <v>0</v>
      </c>
      <c r="AD284" s="2">
        <v>0</v>
      </c>
      <c r="AE284" s="2">
        <v>0</v>
      </c>
      <c r="AF284" s="2">
        <v>0</v>
      </c>
      <c r="AG284" s="2">
        <v>0</v>
      </c>
      <c r="AH284" t="s">
        <v>70</v>
      </c>
      <c r="AI284">
        <v>4</v>
      </c>
    </row>
    <row r="285" spans="1:35" x14ac:dyDescent="0.25">
      <c r="A285" t="s">
        <v>902</v>
      </c>
      <c r="B285" t="s">
        <v>404</v>
      </c>
      <c r="C285" t="s">
        <v>628</v>
      </c>
      <c r="D285" t="s">
        <v>829</v>
      </c>
      <c r="E285" s="2">
        <v>61.728260869565219</v>
      </c>
      <c r="F285" s="2">
        <v>5.651739130434783</v>
      </c>
      <c r="G285" s="2">
        <v>0</v>
      </c>
      <c r="H285" s="2">
        <v>0</v>
      </c>
      <c r="I285" s="2">
        <v>0</v>
      </c>
      <c r="J285" s="2">
        <v>0</v>
      </c>
      <c r="K285" s="2">
        <v>0</v>
      </c>
      <c r="L285" s="2">
        <v>4.9184782608695636</v>
      </c>
      <c r="M285" s="2">
        <v>5.3043478260869561</v>
      </c>
      <c r="N285" s="2">
        <v>9.8369565217391305E-2</v>
      </c>
      <c r="O285" s="2">
        <v>8.7524212009156527E-2</v>
      </c>
      <c r="P285" s="2">
        <v>0.49239130434782608</v>
      </c>
      <c r="Q285" s="2">
        <v>3.9270652173913039</v>
      </c>
      <c r="R285" s="2">
        <v>7.1595351294241938E-2</v>
      </c>
      <c r="S285" s="2">
        <v>5.7109782608695649</v>
      </c>
      <c r="T285" s="2">
        <v>4.3728260869565228</v>
      </c>
      <c r="U285" s="2">
        <v>0.16010869565217392</v>
      </c>
      <c r="V285" s="2">
        <v>0.16595175206902624</v>
      </c>
      <c r="W285" s="2">
        <v>4.4991304347826073</v>
      </c>
      <c r="X285" s="2">
        <v>5.4730434782608715</v>
      </c>
      <c r="Y285" s="2">
        <v>0</v>
      </c>
      <c r="Z285" s="2">
        <v>0.16154956858601868</v>
      </c>
      <c r="AA285" s="2">
        <v>0</v>
      </c>
      <c r="AB285" s="2">
        <v>5.2172826086956521</v>
      </c>
      <c r="AC285" s="2">
        <v>0</v>
      </c>
      <c r="AD285" s="2">
        <v>0</v>
      </c>
      <c r="AE285" s="2">
        <v>5.7315217391304341</v>
      </c>
      <c r="AF285" s="2">
        <v>0</v>
      </c>
      <c r="AG285" s="2">
        <v>0</v>
      </c>
      <c r="AH285" t="s">
        <v>91</v>
      </c>
      <c r="AI285">
        <v>4</v>
      </c>
    </row>
    <row r="286" spans="1:35" x14ac:dyDescent="0.25">
      <c r="A286" t="s">
        <v>902</v>
      </c>
      <c r="B286" t="s">
        <v>403</v>
      </c>
      <c r="C286" t="s">
        <v>651</v>
      </c>
      <c r="D286" t="s">
        <v>833</v>
      </c>
      <c r="E286" s="2">
        <v>77.521739130434781</v>
      </c>
      <c r="F286" s="2">
        <v>5.6521739130434785</v>
      </c>
      <c r="G286" s="2">
        <v>0</v>
      </c>
      <c r="H286" s="2">
        <v>0</v>
      </c>
      <c r="I286" s="2">
        <v>0</v>
      </c>
      <c r="J286" s="2">
        <v>0</v>
      </c>
      <c r="K286" s="2">
        <v>0</v>
      </c>
      <c r="L286" s="2">
        <v>5.5403260869565223</v>
      </c>
      <c r="M286" s="2">
        <v>5.4123913043478264</v>
      </c>
      <c r="N286" s="2">
        <v>0</v>
      </c>
      <c r="O286" s="2">
        <v>6.981772293886708E-2</v>
      </c>
      <c r="P286" s="2">
        <v>5.1944565217391299</v>
      </c>
      <c r="Q286" s="2">
        <v>0</v>
      </c>
      <c r="R286" s="2">
        <v>6.7006449803701615E-2</v>
      </c>
      <c r="S286" s="2">
        <v>5.4569565217391309</v>
      </c>
      <c r="T286" s="2">
        <v>0</v>
      </c>
      <c r="U286" s="2">
        <v>5.5726086956521748</v>
      </c>
      <c r="V286" s="2">
        <v>0.14227706113292204</v>
      </c>
      <c r="W286" s="2">
        <v>1.7835869565217395</v>
      </c>
      <c r="X286" s="2">
        <v>4.8491304347826096</v>
      </c>
      <c r="Y286" s="2">
        <v>4.7461956521739124</v>
      </c>
      <c r="Z286" s="2">
        <v>0.14678351093662367</v>
      </c>
      <c r="AA286" s="2">
        <v>0</v>
      </c>
      <c r="AB286" s="2">
        <v>0</v>
      </c>
      <c r="AC286" s="2">
        <v>0</v>
      </c>
      <c r="AD286" s="2">
        <v>0</v>
      </c>
      <c r="AE286" s="2">
        <v>0</v>
      </c>
      <c r="AF286" s="2">
        <v>0</v>
      </c>
      <c r="AG286" s="2">
        <v>0</v>
      </c>
      <c r="AH286" t="s">
        <v>90</v>
      </c>
      <c r="AI286">
        <v>4</v>
      </c>
    </row>
    <row r="287" spans="1:35" x14ac:dyDescent="0.25">
      <c r="A287" t="s">
        <v>902</v>
      </c>
      <c r="B287" t="s">
        <v>480</v>
      </c>
      <c r="C287" t="s">
        <v>667</v>
      </c>
      <c r="D287" t="s">
        <v>814</v>
      </c>
      <c r="E287" s="2">
        <v>106.52173913043478</v>
      </c>
      <c r="F287" s="2">
        <v>5.4782608695652177</v>
      </c>
      <c r="G287" s="2">
        <v>1.1304347826086956</v>
      </c>
      <c r="H287" s="2">
        <v>0</v>
      </c>
      <c r="I287" s="2">
        <v>2.1630434782608696</v>
      </c>
      <c r="J287" s="2">
        <v>0</v>
      </c>
      <c r="K287" s="2">
        <v>0</v>
      </c>
      <c r="L287" s="2">
        <v>5.8038043478260848</v>
      </c>
      <c r="M287" s="2">
        <v>10.3125</v>
      </c>
      <c r="N287" s="2">
        <v>5.0434782608695654</v>
      </c>
      <c r="O287" s="2">
        <v>0.14415816326530614</v>
      </c>
      <c r="P287" s="2">
        <v>1.826086956521739</v>
      </c>
      <c r="Q287" s="2">
        <v>15.858695652173912</v>
      </c>
      <c r="R287" s="2">
        <v>0.1660204081632653</v>
      </c>
      <c r="S287" s="2">
        <v>7.6885869565217382</v>
      </c>
      <c r="T287" s="2">
        <v>6.4964130434782605</v>
      </c>
      <c r="U287" s="2">
        <v>0</v>
      </c>
      <c r="V287" s="2">
        <v>0.13316530612244898</v>
      </c>
      <c r="W287" s="2">
        <v>4.606739130434784</v>
      </c>
      <c r="X287" s="2">
        <v>11.237608695652172</v>
      </c>
      <c r="Y287" s="2">
        <v>0</v>
      </c>
      <c r="Z287" s="2">
        <v>0.14874285714285715</v>
      </c>
      <c r="AA287" s="2">
        <v>0</v>
      </c>
      <c r="AB287" s="2">
        <v>0</v>
      </c>
      <c r="AC287" s="2">
        <v>0</v>
      </c>
      <c r="AD287" s="2">
        <v>0</v>
      </c>
      <c r="AE287" s="2">
        <v>0</v>
      </c>
      <c r="AF287" s="2">
        <v>0</v>
      </c>
      <c r="AG287" s="2">
        <v>0</v>
      </c>
      <c r="AH287" t="s">
        <v>168</v>
      </c>
      <c r="AI287">
        <v>4</v>
      </c>
    </row>
    <row r="288" spans="1:35" x14ac:dyDescent="0.25">
      <c r="A288" t="s">
        <v>902</v>
      </c>
      <c r="B288" t="s">
        <v>591</v>
      </c>
      <c r="C288" t="s">
        <v>643</v>
      </c>
      <c r="D288" t="s">
        <v>805</v>
      </c>
      <c r="E288" s="2">
        <v>71.456521739130437</v>
      </c>
      <c r="F288" s="2">
        <v>5.0869565217391308</v>
      </c>
      <c r="G288" s="2">
        <v>0.58695652173913049</v>
      </c>
      <c r="H288" s="2">
        <v>0.21739130434782608</v>
      </c>
      <c r="I288" s="2">
        <v>1.6956521739130435</v>
      </c>
      <c r="J288" s="2">
        <v>0</v>
      </c>
      <c r="K288" s="2">
        <v>0</v>
      </c>
      <c r="L288" s="2">
        <v>0</v>
      </c>
      <c r="M288" s="2">
        <v>5.5660869565217412</v>
      </c>
      <c r="N288" s="2">
        <v>0</v>
      </c>
      <c r="O288" s="2">
        <v>7.7894736842105294E-2</v>
      </c>
      <c r="P288" s="2">
        <v>9.5609782608695681</v>
      </c>
      <c r="Q288" s="2">
        <v>0</v>
      </c>
      <c r="R288" s="2">
        <v>0.13380133860663224</v>
      </c>
      <c r="S288" s="2">
        <v>0</v>
      </c>
      <c r="T288" s="2">
        <v>0</v>
      </c>
      <c r="U288" s="2">
        <v>0</v>
      </c>
      <c r="V288" s="2">
        <v>0</v>
      </c>
      <c r="W288" s="2">
        <v>0</v>
      </c>
      <c r="X288" s="2">
        <v>0</v>
      </c>
      <c r="Y288" s="2">
        <v>0</v>
      </c>
      <c r="Z288" s="2">
        <v>0</v>
      </c>
      <c r="AA288" s="2">
        <v>0</v>
      </c>
      <c r="AB288" s="2">
        <v>0</v>
      </c>
      <c r="AC288" s="2">
        <v>0</v>
      </c>
      <c r="AD288" s="2">
        <v>0</v>
      </c>
      <c r="AE288" s="2">
        <v>0</v>
      </c>
      <c r="AF288" s="2">
        <v>0</v>
      </c>
      <c r="AG288" s="2">
        <v>0</v>
      </c>
      <c r="AH288" t="s">
        <v>284</v>
      </c>
      <c r="AI288">
        <v>4</v>
      </c>
    </row>
    <row r="289" spans="1:35" x14ac:dyDescent="0.25">
      <c r="A289" t="s">
        <v>902</v>
      </c>
      <c r="B289" t="s">
        <v>523</v>
      </c>
      <c r="C289" t="s">
        <v>740</v>
      </c>
      <c r="D289" t="s">
        <v>846</v>
      </c>
      <c r="E289" s="2">
        <v>64.347826086956516</v>
      </c>
      <c r="F289" s="2">
        <v>43.970108695652172</v>
      </c>
      <c r="G289" s="2">
        <v>5.3804347826086953</v>
      </c>
      <c r="H289" s="2">
        <v>0.43478260869565216</v>
      </c>
      <c r="I289" s="2">
        <v>0.15760869565217392</v>
      </c>
      <c r="J289" s="2">
        <v>0</v>
      </c>
      <c r="K289" s="2">
        <v>0</v>
      </c>
      <c r="L289" s="2">
        <v>2.9598913043478263</v>
      </c>
      <c r="M289" s="2">
        <v>5.0190217391304346</v>
      </c>
      <c r="N289" s="2">
        <v>7.1548913043478262</v>
      </c>
      <c r="O289" s="2">
        <v>0.18918918918918923</v>
      </c>
      <c r="P289" s="2">
        <v>1.3967391304347827</v>
      </c>
      <c r="Q289" s="2">
        <v>5.1494565217391308</v>
      </c>
      <c r="R289" s="2">
        <v>0.10173141891891894</v>
      </c>
      <c r="S289" s="2">
        <v>3.1677173913043486</v>
      </c>
      <c r="T289" s="2">
        <v>2.2611956521739125</v>
      </c>
      <c r="U289" s="2">
        <v>0</v>
      </c>
      <c r="V289" s="2">
        <v>8.4368243243243241E-2</v>
      </c>
      <c r="W289" s="2">
        <v>4.4084782608695665</v>
      </c>
      <c r="X289" s="2">
        <v>4.5878260869565199</v>
      </c>
      <c r="Y289" s="2">
        <v>0</v>
      </c>
      <c r="Z289" s="2">
        <v>0.13980743243243243</v>
      </c>
      <c r="AA289" s="2">
        <v>0</v>
      </c>
      <c r="AB289" s="2">
        <v>0</v>
      </c>
      <c r="AC289" s="2">
        <v>0</v>
      </c>
      <c r="AD289" s="2">
        <v>0</v>
      </c>
      <c r="AE289" s="2">
        <v>0</v>
      </c>
      <c r="AF289" s="2">
        <v>0</v>
      </c>
      <c r="AG289" s="2">
        <v>0</v>
      </c>
      <c r="AH289" t="s">
        <v>213</v>
      </c>
      <c r="AI289">
        <v>4</v>
      </c>
    </row>
    <row r="290" spans="1:35" x14ac:dyDescent="0.25">
      <c r="A290" t="s">
        <v>902</v>
      </c>
      <c r="B290" t="s">
        <v>596</v>
      </c>
      <c r="C290" t="s">
        <v>653</v>
      </c>
      <c r="D290" t="s">
        <v>807</v>
      </c>
      <c r="E290" s="2">
        <v>11.673913043478262</v>
      </c>
      <c r="F290" s="2">
        <v>0</v>
      </c>
      <c r="G290" s="2">
        <v>0</v>
      </c>
      <c r="H290" s="2">
        <v>0</v>
      </c>
      <c r="I290" s="2">
        <v>0</v>
      </c>
      <c r="J290" s="2">
        <v>0</v>
      </c>
      <c r="K290" s="2">
        <v>0</v>
      </c>
      <c r="L290" s="2">
        <v>4.7576086956521753</v>
      </c>
      <c r="M290" s="2">
        <v>0</v>
      </c>
      <c r="N290" s="2">
        <v>0</v>
      </c>
      <c r="O290" s="2">
        <v>0</v>
      </c>
      <c r="P290" s="2">
        <v>0</v>
      </c>
      <c r="Q290" s="2">
        <v>0</v>
      </c>
      <c r="R290" s="2">
        <v>0</v>
      </c>
      <c r="S290" s="2">
        <v>9.4478260869565229</v>
      </c>
      <c r="T290" s="2">
        <v>0</v>
      </c>
      <c r="U290" s="2">
        <v>4.2391304347826085E-2</v>
      </c>
      <c r="V290" s="2">
        <v>0.81294227188081936</v>
      </c>
      <c r="W290" s="2">
        <v>10.591304347826087</v>
      </c>
      <c r="X290" s="2">
        <v>16.666304347826085</v>
      </c>
      <c r="Y290" s="2">
        <v>0</v>
      </c>
      <c r="Z290" s="2">
        <v>2.3349162011173181</v>
      </c>
      <c r="AA290" s="2">
        <v>0</v>
      </c>
      <c r="AB290" s="2">
        <v>0</v>
      </c>
      <c r="AC290" s="2">
        <v>0</v>
      </c>
      <c r="AD290" s="2">
        <v>0</v>
      </c>
      <c r="AE290" s="2">
        <v>0</v>
      </c>
      <c r="AF290" s="2">
        <v>0</v>
      </c>
      <c r="AG290" s="2">
        <v>0</v>
      </c>
      <c r="AH290" t="s">
        <v>289</v>
      </c>
      <c r="AI290">
        <v>4</v>
      </c>
    </row>
    <row r="291" spans="1:35" x14ac:dyDescent="0.25">
      <c r="A291" t="s">
        <v>902</v>
      </c>
      <c r="B291" t="s">
        <v>578</v>
      </c>
      <c r="C291" t="s">
        <v>653</v>
      </c>
      <c r="D291" t="s">
        <v>807</v>
      </c>
      <c r="E291" s="2">
        <v>93.75</v>
      </c>
      <c r="F291" s="2">
        <v>4.6086956521739131</v>
      </c>
      <c r="G291" s="2">
        <v>3.2608695652173912E-2</v>
      </c>
      <c r="H291" s="2">
        <v>0.31521739130434784</v>
      </c>
      <c r="I291" s="2">
        <v>0.86141304347826086</v>
      </c>
      <c r="J291" s="2">
        <v>0</v>
      </c>
      <c r="K291" s="2">
        <v>6.1739130434782608</v>
      </c>
      <c r="L291" s="2">
        <v>3.5627173913043468</v>
      </c>
      <c r="M291" s="2">
        <v>5.4782608695652177</v>
      </c>
      <c r="N291" s="2">
        <v>3.1021739130434782</v>
      </c>
      <c r="O291" s="2">
        <v>9.1524637681159426E-2</v>
      </c>
      <c r="P291" s="2">
        <v>3.4369565217391305</v>
      </c>
      <c r="Q291" s="2">
        <v>10.432065217391305</v>
      </c>
      <c r="R291" s="2">
        <v>0.14793623188405797</v>
      </c>
      <c r="S291" s="2">
        <v>3.5155434782608701</v>
      </c>
      <c r="T291" s="2">
        <v>7.0075000000000003</v>
      </c>
      <c r="U291" s="2">
        <v>0</v>
      </c>
      <c r="V291" s="2">
        <v>0.11224579710144929</v>
      </c>
      <c r="W291" s="2">
        <v>3.5743478260869579</v>
      </c>
      <c r="X291" s="2">
        <v>10.525217391304349</v>
      </c>
      <c r="Y291" s="2">
        <v>0</v>
      </c>
      <c r="Z291" s="2">
        <v>0.1503953623188406</v>
      </c>
      <c r="AA291" s="2">
        <v>0</v>
      </c>
      <c r="AB291" s="2">
        <v>0</v>
      </c>
      <c r="AC291" s="2">
        <v>0</v>
      </c>
      <c r="AD291" s="2">
        <v>0</v>
      </c>
      <c r="AE291" s="2">
        <v>0</v>
      </c>
      <c r="AF291" s="2">
        <v>0</v>
      </c>
      <c r="AG291" s="2">
        <v>0</v>
      </c>
      <c r="AH291" t="s">
        <v>270</v>
      </c>
      <c r="AI291">
        <v>4</v>
      </c>
    </row>
    <row r="292" spans="1:35" x14ac:dyDescent="0.25">
      <c r="A292" t="s">
        <v>902</v>
      </c>
      <c r="B292" t="s">
        <v>386</v>
      </c>
      <c r="C292" t="s">
        <v>624</v>
      </c>
      <c r="D292" t="s">
        <v>827</v>
      </c>
      <c r="E292" s="2">
        <v>84.25</v>
      </c>
      <c r="F292" s="2">
        <v>5.1304347826086953</v>
      </c>
      <c r="G292" s="2">
        <v>1.5326086956521738</v>
      </c>
      <c r="H292" s="2">
        <v>0.64130434782608692</v>
      </c>
      <c r="I292" s="2">
        <v>4.3369565217391308</v>
      </c>
      <c r="J292" s="2">
        <v>0</v>
      </c>
      <c r="K292" s="2">
        <v>0</v>
      </c>
      <c r="L292" s="2">
        <v>5.3326086956521745</v>
      </c>
      <c r="M292" s="2">
        <v>17.073369565217391</v>
      </c>
      <c r="N292" s="2">
        <v>9.9510869565217384</v>
      </c>
      <c r="O292" s="2">
        <v>0.32076506257257126</v>
      </c>
      <c r="P292" s="2">
        <v>4.7989130434782608</v>
      </c>
      <c r="Q292" s="2">
        <v>3.0135869565217392</v>
      </c>
      <c r="R292" s="2">
        <v>9.2729970326409492E-2</v>
      </c>
      <c r="S292" s="2">
        <v>5.8396739130434785</v>
      </c>
      <c r="T292" s="2">
        <v>8.2472826086956523</v>
      </c>
      <c r="U292" s="2">
        <v>9.116847826086957</v>
      </c>
      <c r="V292" s="2">
        <v>0.27541607534511675</v>
      </c>
      <c r="W292" s="2">
        <v>10.163043478260869</v>
      </c>
      <c r="X292" s="2">
        <v>9.2391304347826093</v>
      </c>
      <c r="Y292" s="2">
        <v>0</v>
      </c>
      <c r="Z292" s="2">
        <v>0.23029286543671781</v>
      </c>
      <c r="AA292" s="2">
        <v>0</v>
      </c>
      <c r="AB292" s="2">
        <v>0</v>
      </c>
      <c r="AC292" s="2">
        <v>0</v>
      </c>
      <c r="AD292" s="2">
        <v>0</v>
      </c>
      <c r="AE292" s="2">
        <v>83.255978260869568</v>
      </c>
      <c r="AF292" s="2">
        <v>41.399456521739133</v>
      </c>
      <c r="AG292" s="2">
        <v>0</v>
      </c>
      <c r="AH292" t="s">
        <v>73</v>
      </c>
      <c r="AI292">
        <v>4</v>
      </c>
    </row>
    <row r="293" spans="1:35" x14ac:dyDescent="0.25">
      <c r="A293" t="s">
        <v>902</v>
      </c>
      <c r="B293" t="s">
        <v>469</v>
      </c>
      <c r="C293" t="s">
        <v>669</v>
      </c>
      <c r="D293" t="s">
        <v>818</v>
      </c>
      <c r="E293" s="2">
        <v>81.782608695652172</v>
      </c>
      <c r="F293" s="2">
        <v>5.7391304347826084</v>
      </c>
      <c r="G293" s="2">
        <v>0.39130434782608697</v>
      </c>
      <c r="H293" s="2">
        <v>0.52717391304347827</v>
      </c>
      <c r="I293" s="2">
        <v>0</v>
      </c>
      <c r="J293" s="2">
        <v>0</v>
      </c>
      <c r="K293" s="2">
        <v>0</v>
      </c>
      <c r="L293" s="2">
        <v>4.4479347826086961</v>
      </c>
      <c r="M293" s="2">
        <v>5.0694565217391325</v>
      </c>
      <c r="N293" s="2">
        <v>0</v>
      </c>
      <c r="O293" s="2">
        <v>6.1986975013290826E-2</v>
      </c>
      <c r="P293" s="2">
        <v>4.6690217391304358</v>
      </c>
      <c r="Q293" s="2">
        <v>4.7394565217391316</v>
      </c>
      <c r="R293" s="2">
        <v>0.1150425305688464</v>
      </c>
      <c r="S293" s="2">
        <v>6.5820652173913041</v>
      </c>
      <c r="T293" s="2">
        <v>8.2792391304347852</v>
      </c>
      <c r="U293" s="2">
        <v>0</v>
      </c>
      <c r="V293" s="2">
        <v>0.18171717171717175</v>
      </c>
      <c r="W293" s="2">
        <v>7.9278260869565198</v>
      </c>
      <c r="X293" s="2">
        <v>5.7489130434782592</v>
      </c>
      <c r="Y293" s="2">
        <v>0</v>
      </c>
      <c r="Z293" s="2">
        <v>0.16723285486443376</v>
      </c>
      <c r="AA293" s="2">
        <v>0</v>
      </c>
      <c r="AB293" s="2">
        <v>0</v>
      </c>
      <c r="AC293" s="2">
        <v>0</v>
      </c>
      <c r="AD293" s="2">
        <v>0</v>
      </c>
      <c r="AE293" s="2">
        <v>0</v>
      </c>
      <c r="AF293" s="2">
        <v>0</v>
      </c>
      <c r="AG293" s="2">
        <v>0</v>
      </c>
      <c r="AH293" t="s">
        <v>157</v>
      </c>
      <c r="AI293">
        <v>4</v>
      </c>
    </row>
    <row r="294" spans="1:35" x14ac:dyDescent="0.25">
      <c r="A294" t="s">
        <v>902</v>
      </c>
      <c r="B294" t="s">
        <v>337</v>
      </c>
      <c r="C294" t="s">
        <v>653</v>
      </c>
      <c r="D294" t="s">
        <v>807</v>
      </c>
      <c r="E294" s="2">
        <v>97.391304347826093</v>
      </c>
      <c r="F294" s="2">
        <v>4.8695652173913047</v>
      </c>
      <c r="G294" s="2">
        <v>0</v>
      </c>
      <c r="H294" s="2">
        <v>0.34782608695652173</v>
      </c>
      <c r="I294" s="2">
        <v>1.9141304347826082</v>
      </c>
      <c r="J294" s="2">
        <v>0</v>
      </c>
      <c r="K294" s="2">
        <v>7.3206521739130439</v>
      </c>
      <c r="L294" s="2">
        <v>5.7970652173913049</v>
      </c>
      <c r="M294" s="2">
        <v>13.913043478260869</v>
      </c>
      <c r="N294" s="2">
        <v>0</v>
      </c>
      <c r="O294" s="2">
        <v>0.14285714285714285</v>
      </c>
      <c r="P294" s="2">
        <v>11.823043478260873</v>
      </c>
      <c r="Q294" s="2">
        <v>0</v>
      </c>
      <c r="R294" s="2">
        <v>0.12139732142857146</v>
      </c>
      <c r="S294" s="2">
        <v>9.4345652173913024</v>
      </c>
      <c r="T294" s="2">
        <v>6.4635869565217412</v>
      </c>
      <c r="U294" s="2">
        <v>0</v>
      </c>
      <c r="V294" s="2">
        <v>0.16323995535714284</v>
      </c>
      <c r="W294" s="2">
        <v>5.6618478260869551</v>
      </c>
      <c r="X294" s="2">
        <v>9.2804347826086939</v>
      </c>
      <c r="Y294" s="2">
        <v>2.8883695652173929</v>
      </c>
      <c r="Z294" s="2">
        <v>0.18308258928571425</v>
      </c>
      <c r="AA294" s="2">
        <v>0</v>
      </c>
      <c r="AB294" s="2">
        <v>0</v>
      </c>
      <c r="AC294" s="2">
        <v>0</v>
      </c>
      <c r="AD294" s="2">
        <v>0</v>
      </c>
      <c r="AE294" s="2">
        <v>3.4916304347826088</v>
      </c>
      <c r="AF294" s="2">
        <v>0</v>
      </c>
      <c r="AG294" s="2">
        <v>0.48369565217391303</v>
      </c>
      <c r="AH294" t="s">
        <v>24</v>
      </c>
      <c r="AI294">
        <v>4</v>
      </c>
    </row>
    <row r="295" spans="1:35" x14ac:dyDescent="0.25">
      <c r="A295" t="s">
        <v>902</v>
      </c>
      <c r="B295" t="s">
        <v>388</v>
      </c>
      <c r="C295" t="s">
        <v>711</v>
      </c>
      <c r="D295" t="s">
        <v>813</v>
      </c>
      <c r="E295" s="2">
        <v>125.42391304347827</v>
      </c>
      <c r="F295" s="2">
        <v>5.3913043478260869</v>
      </c>
      <c r="G295" s="2">
        <v>2.2608695652173911</v>
      </c>
      <c r="H295" s="2">
        <v>0</v>
      </c>
      <c r="I295" s="2">
        <v>2.6086956521739131</v>
      </c>
      <c r="J295" s="2">
        <v>0</v>
      </c>
      <c r="K295" s="2">
        <v>12.891304347826088</v>
      </c>
      <c r="L295" s="2">
        <v>0</v>
      </c>
      <c r="M295" s="2">
        <v>10.353586956521735</v>
      </c>
      <c r="N295" s="2">
        <v>4.9565217391304346</v>
      </c>
      <c r="O295" s="2">
        <v>0.12206690354450121</v>
      </c>
      <c r="P295" s="2">
        <v>5.4782608695652177</v>
      </c>
      <c r="Q295" s="2">
        <v>6.7119565217391308</v>
      </c>
      <c r="R295" s="2">
        <v>9.7192131033885076E-2</v>
      </c>
      <c r="S295" s="2">
        <v>0</v>
      </c>
      <c r="T295" s="2">
        <v>0</v>
      </c>
      <c r="U295" s="2">
        <v>0</v>
      </c>
      <c r="V295" s="2">
        <v>0</v>
      </c>
      <c r="W295" s="2">
        <v>0</v>
      </c>
      <c r="X295" s="2">
        <v>0</v>
      </c>
      <c r="Y295" s="2">
        <v>0</v>
      </c>
      <c r="Z295" s="2">
        <v>0</v>
      </c>
      <c r="AA295" s="2">
        <v>0</v>
      </c>
      <c r="AB295" s="2">
        <v>0</v>
      </c>
      <c r="AC295" s="2">
        <v>0</v>
      </c>
      <c r="AD295" s="2">
        <v>0</v>
      </c>
      <c r="AE295" s="2">
        <v>49.540760869565219</v>
      </c>
      <c r="AF295" s="2">
        <v>21.828804347826086</v>
      </c>
      <c r="AG295" s="2">
        <v>0.94565217391304346</v>
      </c>
      <c r="AH295" t="s">
        <v>75</v>
      </c>
      <c r="AI295">
        <v>4</v>
      </c>
    </row>
    <row r="296" spans="1:35" x14ac:dyDescent="0.25">
      <c r="A296" t="s">
        <v>902</v>
      </c>
      <c r="B296" t="s">
        <v>584</v>
      </c>
      <c r="C296" t="s">
        <v>629</v>
      </c>
      <c r="D296" t="s">
        <v>811</v>
      </c>
      <c r="E296" s="2">
        <v>57.358695652173914</v>
      </c>
      <c r="F296" s="2">
        <v>0</v>
      </c>
      <c r="G296" s="2">
        <v>0</v>
      </c>
      <c r="H296" s="2">
        <v>0</v>
      </c>
      <c r="I296" s="2">
        <v>0</v>
      </c>
      <c r="J296" s="2">
        <v>0</v>
      </c>
      <c r="K296" s="2">
        <v>0</v>
      </c>
      <c r="L296" s="2">
        <v>3.4313043478260852</v>
      </c>
      <c r="M296" s="2">
        <v>4.1958695652173894</v>
      </c>
      <c r="N296" s="2">
        <v>0</v>
      </c>
      <c r="O296" s="2">
        <v>7.3151411787000159E-2</v>
      </c>
      <c r="P296" s="2">
        <v>0</v>
      </c>
      <c r="Q296" s="2">
        <v>3.3060869565217392</v>
      </c>
      <c r="R296" s="2">
        <v>5.7638809929884405E-2</v>
      </c>
      <c r="S296" s="2">
        <v>4.6271739130434772</v>
      </c>
      <c r="T296" s="2">
        <v>11.972391304347829</v>
      </c>
      <c r="U296" s="2">
        <v>0</v>
      </c>
      <c r="V296" s="2">
        <v>0.28939927989387909</v>
      </c>
      <c r="W296" s="2">
        <v>4.2890217391304359</v>
      </c>
      <c r="X296" s="2">
        <v>12.134782608695659</v>
      </c>
      <c r="Y296" s="2">
        <v>0</v>
      </c>
      <c r="Z296" s="2">
        <v>0.28633503884783035</v>
      </c>
      <c r="AA296" s="2">
        <v>0</v>
      </c>
      <c r="AB296" s="2">
        <v>0</v>
      </c>
      <c r="AC296" s="2">
        <v>0</v>
      </c>
      <c r="AD296" s="2">
        <v>0</v>
      </c>
      <c r="AE296" s="2">
        <v>0</v>
      </c>
      <c r="AF296" s="2">
        <v>0</v>
      </c>
      <c r="AG296" s="2">
        <v>0</v>
      </c>
      <c r="AH296" t="s">
        <v>277</v>
      </c>
      <c r="AI296">
        <v>4</v>
      </c>
    </row>
    <row r="297" spans="1:35" x14ac:dyDescent="0.25">
      <c r="A297" t="s">
        <v>902</v>
      </c>
      <c r="B297" t="s">
        <v>587</v>
      </c>
      <c r="C297" t="s">
        <v>765</v>
      </c>
      <c r="D297" t="s">
        <v>824</v>
      </c>
      <c r="E297" s="2">
        <v>59.108695652173914</v>
      </c>
      <c r="F297" s="2">
        <v>5.7391304347826084</v>
      </c>
      <c r="G297" s="2">
        <v>0</v>
      </c>
      <c r="H297" s="2">
        <v>0</v>
      </c>
      <c r="I297" s="2">
        <v>5.3936956521739123</v>
      </c>
      <c r="J297" s="2">
        <v>0</v>
      </c>
      <c r="K297" s="2">
        <v>0</v>
      </c>
      <c r="L297" s="2">
        <v>2.3657608695652175</v>
      </c>
      <c r="M297" s="2">
        <v>0</v>
      </c>
      <c r="N297" s="2">
        <v>0</v>
      </c>
      <c r="O297" s="2">
        <v>0</v>
      </c>
      <c r="P297" s="2">
        <v>4.8581521739130462</v>
      </c>
      <c r="Q297" s="2">
        <v>1.1924999999999999</v>
      </c>
      <c r="R297" s="2">
        <v>0.10236484001471133</v>
      </c>
      <c r="S297" s="2">
        <v>1.5178260869565217</v>
      </c>
      <c r="T297" s="2">
        <v>8.1013043478260851</v>
      </c>
      <c r="U297" s="2">
        <v>2.6196739130434783</v>
      </c>
      <c r="V297" s="2">
        <v>0.2070559029054799</v>
      </c>
      <c r="W297" s="2">
        <v>2.2926086956521745</v>
      </c>
      <c r="X297" s="2">
        <v>11.754239130434787</v>
      </c>
      <c r="Y297" s="2">
        <v>0</v>
      </c>
      <c r="Z297" s="2">
        <v>0.23764435454211114</v>
      </c>
      <c r="AA297" s="2">
        <v>0</v>
      </c>
      <c r="AB297" s="2">
        <v>0</v>
      </c>
      <c r="AC297" s="2">
        <v>0</v>
      </c>
      <c r="AD297" s="2">
        <v>0</v>
      </c>
      <c r="AE297" s="2">
        <v>0</v>
      </c>
      <c r="AF297" s="2">
        <v>0</v>
      </c>
      <c r="AG297" s="2">
        <v>0</v>
      </c>
      <c r="AH297" t="s">
        <v>280</v>
      </c>
      <c r="AI297">
        <v>4</v>
      </c>
    </row>
    <row r="298" spans="1:35" x14ac:dyDescent="0.25">
      <c r="A298" t="s">
        <v>902</v>
      </c>
      <c r="B298" t="s">
        <v>402</v>
      </c>
      <c r="C298" t="s">
        <v>683</v>
      </c>
      <c r="D298" t="s">
        <v>779</v>
      </c>
      <c r="E298" s="2">
        <v>38.217391304347828</v>
      </c>
      <c r="F298" s="2">
        <v>5.6521739130434785</v>
      </c>
      <c r="G298" s="2">
        <v>0.18478260869565216</v>
      </c>
      <c r="H298" s="2">
        <v>0</v>
      </c>
      <c r="I298" s="2">
        <v>0</v>
      </c>
      <c r="J298" s="2">
        <v>0</v>
      </c>
      <c r="K298" s="2">
        <v>0</v>
      </c>
      <c r="L298" s="2">
        <v>1.3394565217391308</v>
      </c>
      <c r="M298" s="2">
        <v>0</v>
      </c>
      <c r="N298" s="2">
        <v>4.9110869565217401</v>
      </c>
      <c r="O298" s="2">
        <v>0.12850398179749717</v>
      </c>
      <c r="P298" s="2">
        <v>5.1870652173913046</v>
      </c>
      <c r="Q298" s="2">
        <v>0</v>
      </c>
      <c r="R298" s="2">
        <v>0.13572525597269625</v>
      </c>
      <c r="S298" s="2">
        <v>4.2054347826086973</v>
      </c>
      <c r="T298" s="2">
        <v>0.28510869565217389</v>
      </c>
      <c r="U298" s="2">
        <v>0</v>
      </c>
      <c r="V298" s="2">
        <v>0.11750000000000005</v>
      </c>
      <c r="W298" s="2">
        <v>5.2414130434782615</v>
      </c>
      <c r="X298" s="2">
        <v>0.2742391304347826</v>
      </c>
      <c r="Y298" s="2">
        <v>0</v>
      </c>
      <c r="Z298" s="2">
        <v>0.14432309442548352</v>
      </c>
      <c r="AA298" s="2">
        <v>0</v>
      </c>
      <c r="AB298" s="2">
        <v>0</v>
      </c>
      <c r="AC298" s="2">
        <v>0</v>
      </c>
      <c r="AD298" s="2">
        <v>0</v>
      </c>
      <c r="AE298" s="2">
        <v>0</v>
      </c>
      <c r="AF298" s="2">
        <v>0</v>
      </c>
      <c r="AG298" s="2">
        <v>0</v>
      </c>
      <c r="AH298" t="s">
        <v>89</v>
      </c>
      <c r="AI298">
        <v>4</v>
      </c>
    </row>
    <row r="299" spans="1:35" x14ac:dyDescent="0.25">
      <c r="A299" t="s">
        <v>902</v>
      </c>
      <c r="B299" t="s">
        <v>433</v>
      </c>
      <c r="C299" t="s">
        <v>723</v>
      </c>
      <c r="D299" t="s">
        <v>827</v>
      </c>
      <c r="E299" s="2">
        <v>94.141304347826093</v>
      </c>
      <c r="F299" s="2">
        <v>5.6521739130434785</v>
      </c>
      <c r="G299" s="2">
        <v>0</v>
      </c>
      <c r="H299" s="2">
        <v>0</v>
      </c>
      <c r="I299" s="2">
        <v>6.2173913043478262</v>
      </c>
      <c r="J299" s="2">
        <v>0</v>
      </c>
      <c r="K299" s="2">
        <v>0</v>
      </c>
      <c r="L299" s="2">
        <v>2.6775000000000002</v>
      </c>
      <c r="M299" s="2">
        <v>2.7663043478260869</v>
      </c>
      <c r="N299" s="2">
        <v>0</v>
      </c>
      <c r="O299" s="2">
        <v>2.9384597621521763E-2</v>
      </c>
      <c r="P299" s="2">
        <v>5.9701086956521738</v>
      </c>
      <c r="Q299" s="2">
        <v>1.2336956521739131</v>
      </c>
      <c r="R299" s="2">
        <v>7.6521186929915705E-2</v>
      </c>
      <c r="S299" s="2">
        <v>4.4415217391304331</v>
      </c>
      <c r="T299" s="2">
        <v>4.9093478260869565</v>
      </c>
      <c r="U299" s="2">
        <v>0</v>
      </c>
      <c r="V299" s="2">
        <v>9.9328022168340829E-2</v>
      </c>
      <c r="W299" s="2">
        <v>5.7313043478260868</v>
      </c>
      <c r="X299" s="2">
        <v>5.4643478260869571</v>
      </c>
      <c r="Y299" s="2">
        <v>0</v>
      </c>
      <c r="Z299" s="2">
        <v>0.11892391178847707</v>
      </c>
      <c r="AA299" s="2">
        <v>0</v>
      </c>
      <c r="AB299" s="2">
        <v>0</v>
      </c>
      <c r="AC299" s="2">
        <v>0</v>
      </c>
      <c r="AD299" s="2">
        <v>0</v>
      </c>
      <c r="AE299" s="2">
        <v>6.6086956521739131</v>
      </c>
      <c r="AF299" s="2">
        <v>0</v>
      </c>
      <c r="AG299" s="2">
        <v>0</v>
      </c>
      <c r="AH299" t="s">
        <v>121</v>
      </c>
      <c r="AI299">
        <v>4</v>
      </c>
    </row>
    <row r="300" spans="1:35" x14ac:dyDescent="0.25">
      <c r="A300" t="s">
        <v>902</v>
      </c>
      <c r="B300" t="s">
        <v>393</v>
      </c>
      <c r="C300" t="s">
        <v>701</v>
      </c>
      <c r="D300" t="s">
        <v>802</v>
      </c>
      <c r="E300" s="2">
        <v>57.771739130434781</v>
      </c>
      <c r="F300" s="2">
        <v>5.3913043478260869</v>
      </c>
      <c r="G300" s="2">
        <v>1.1304347826086956</v>
      </c>
      <c r="H300" s="2">
        <v>0</v>
      </c>
      <c r="I300" s="2">
        <v>0</v>
      </c>
      <c r="J300" s="2">
        <v>0</v>
      </c>
      <c r="K300" s="2">
        <v>0</v>
      </c>
      <c r="L300" s="2">
        <v>1.1521739130434783</v>
      </c>
      <c r="M300" s="2">
        <v>5.596195652173912</v>
      </c>
      <c r="N300" s="2">
        <v>0</v>
      </c>
      <c r="O300" s="2">
        <v>9.6867356538099705E-2</v>
      </c>
      <c r="P300" s="2">
        <v>5.2980434782608707</v>
      </c>
      <c r="Q300" s="2">
        <v>4.1345652173913034</v>
      </c>
      <c r="R300" s="2">
        <v>0.16327375352775164</v>
      </c>
      <c r="S300" s="2">
        <v>3.7618478260869561</v>
      </c>
      <c r="T300" s="2">
        <v>0.21913043478260869</v>
      </c>
      <c r="U300" s="2">
        <v>0</v>
      </c>
      <c r="V300" s="2">
        <v>6.890874882408278E-2</v>
      </c>
      <c r="W300" s="2">
        <v>0.25</v>
      </c>
      <c r="X300" s="2">
        <v>3.2163043478260862</v>
      </c>
      <c r="Y300" s="2">
        <v>0</v>
      </c>
      <c r="Z300" s="2">
        <v>5.9999999999999991E-2</v>
      </c>
      <c r="AA300" s="2">
        <v>0</v>
      </c>
      <c r="AB300" s="2">
        <v>0</v>
      </c>
      <c r="AC300" s="2">
        <v>0</v>
      </c>
      <c r="AD300" s="2">
        <v>0</v>
      </c>
      <c r="AE300" s="2">
        <v>0</v>
      </c>
      <c r="AF300" s="2">
        <v>0</v>
      </c>
      <c r="AG300" s="2">
        <v>0</v>
      </c>
      <c r="AH300" t="s">
        <v>80</v>
      </c>
      <c r="AI300">
        <v>4</v>
      </c>
    </row>
    <row r="301" spans="1:35" x14ac:dyDescent="0.25">
      <c r="A301" t="s">
        <v>902</v>
      </c>
      <c r="B301" t="s">
        <v>435</v>
      </c>
      <c r="C301" t="s">
        <v>724</v>
      </c>
      <c r="D301" t="s">
        <v>792</v>
      </c>
      <c r="E301" s="2">
        <v>63.706521739130437</v>
      </c>
      <c r="F301" s="2">
        <v>5.4782608695652177</v>
      </c>
      <c r="G301" s="2">
        <v>0.51358695652173914</v>
      </c>
      <c r="H301" s="2">
        <v>0.38826086956521738</v>
      </c>
      <c r="I301" s="2">
        <v>1.0217391304347827</v>
      </c>
      <c r="J301" s="2">
        <v>0</v>
      </c>
      <c r="K301" s="2">
        <v>4.5217391304347823</v>
      </c>
      <c r="L301" s="2">
        <v>2.928804347826087</v>
      </c>
      <c r="M301" s="2">
        <v>4.8332608695652182</v>
      </c>
      <c r="N301" s="2">
        <v>0</v>
      </c>
      <c r="O301" s="2">
        <v>7.5867599385770354E-2</v>
      </c>
      <c r="P301" s="2">
        <v>0</v>
      </c>
      <c r="Q301" s="2">
        <v>5.2671739130434796</v>
      </c>
      <c r="R301" s="2">
        <v>8.2678723767275225E-2</v>
      </c>
      <c r="S301" s="2">
        <v>0.6704347826086956</v>
      </c>
      <c r="T301" s="2">
        <v>6.8329347826086968</v>
      </c>
      <c r="U301" s="2">
        <v>0</v>
      </c>
      <c r="V301" s="2">
        <v>0.11778024227947451</v>
      </c>
      <c r="W301" s="2">
        <v>1.6835869565217396</v>
      </c>
      <c r="X301" s="2">
        <v>10.752934782608696</v>
      </c>
      <c r="Y301" s="2">
        <v>0</v>
      </c>
      <c r="Z301" s="2">
        <v>0.19521583347551613</v>
      </c>
      <c r="AA301" s="2">
        <v>0</v>
      </c>
      <c r="AB301" s="2">
        <v>5.6245652173913046</v>
      </c>
      <c r="AC301" s="2">
        <v>0</v>
      </c>
      <c r="AD301" s="2">
        <v>0</v>
      </c>
      <c r="AE301" s="2">
        <v>0</v>
      </c>
      <c r="AF301" s="2">
        <v>0</v>
      </c>
      <c r="AG301" s="2">
        <v>0</v>
      </c>
      <c r="AH301" t="s">
        <v>123</v>
      </c>
      <c r="AI301">
        <v>4</v>
      </c>
    </row>
    <row r="302" spans="1:35" x14ac:dyDescent="0.25">
      <c r="A302" t="s">
        <v>902</v>
      </c>
      <c r="B302" t="s">
        <v>459</v>
      </c>
      <c r="C302" t="s">
        <v>732</v>
      </c>
      <c r="D302" t="s">
        <v>785</v>
      </c>
      <c r="E302" s="2">
        <v>47.858695652173914</v>
      </c>
      <c r="F302" s="2">
        <v>5.1304347826086953</v>
      </c>
      <c r="G302" s="2">
        <v>0</v>
      </c>
      <c r="H302" s="2">
        <v>0</v>
      </c>
      <c r="I302" s="2">
        <v>5.6195652173913047</v>
      </c>
      <c r="J302" s="2">
        <v>0</v>
      </c>
      <c r="K302" s="2">
        <v>0</v>
      </c>
      <c r="L302" s="2">
        <v>0</v>
      </c>
      <c r="M302" s="2">
        <v>0</v>
      </c>
      <c r="N302" s="2">
        <v>5.2744565217391308</v>
      </c>
      <c r="O302" s="2">
        <v>0.11020894844424257</v>
      </c>
      <c r="P302" s="2">
        <v>2.3722826086956523</v>
      </c>
      <c r="Q302" s="2">
        <v>0.98913043478260865</v>
      </c>
      <c r="R302" s="2">
        <v>7.0236202589143759E-2</v>
      </c>
      <c r="S302" s="2">
        <v>0</v>
      </c>
      <c r="T302" s="2">
        <v>0</v>
      </c>
      <c r="U302" s="2">
        <v>0</v>
      </c>
      <c r="V302" s="2">
        <v>0</v>
      </c>
      <c r="W302" s="2">
        <v>0</v>
      </c>
      <c r="X302" s="2">
        <v>0</v>
      </c>
      <c r="Y302" s="2">
        <v>0</v>
      </c>
      <c r="Z302" s="2">
        <v>0</v>
      </c>
      <c r="AA302" s="2">
        <v>0</v>
      </c>
      <c r="AB302" s="2">
        <v>0</v>
      </c>
      <c r="AC302" s="2">
        <v>0</v>
      </c>
      <c r="AD302" s="2">
        <v>51.255434782608695</v>
      </c>
      <c r="AE302" s="2">
        <v>0</v>
      </c>
      <c r="AF302" s="2">
        <v>0</v>
      </c>
      <c r="AG302" s="2">
        <v>0</v>
      </c>
      <c r="AH302" t="s">
        <v>147</v>
      </c>
      <c r="AI302">
        <v>4</v>
      </c>
    </row>
    <row r="303" spans="1:35" x14ac:dyDescent="0.25">
      <c r="A303" t="s">
        <v>902</v>
      </c>
      <c r="B303" t="s">
        <v>522</v>
      </c>
      <c r="C303" t="s">
        <v>676</v>
      </c>
      <c r="D303" t="s">
        <v>856</v>
      </c>
      <c r="E303" s="2">
        <v>52.521739130434781</v>
      </c>
      <c r="F303" s="2">
        <v>5.4782608695652177</v>
      </c>
      <c r="G303" s="2">
        <v>0.54076086956521741</v>
      </c>
      <c r="H303" s="2">
        <v>0.31967391304347825</v>
      </c>
      <c r="I303" s="2">
        <v>1.404021739130435</v>
      </c>
      <c r="J303" s="2">
        <v>0</v>
      </c>
      <c r="K303" s="2">
        <v>0</v>
      </c>
      <c r="L303" s="2">
        <v>3.5084782608695635</v>
      </c>
      <c r="M303" s="2">
        <v>5.5652173913043477</v>
      </c>
      <c r="N303" s="2">
        <v>5.8815217391304353</v>
      </c>
      <c r="O303" s="2">
        <v>0.21794288079470198</v>
      </c>
      <c r="P303" s="2">
        <v>4.9063043478260857</v>
      </c>
      <c r="Q303" s="2">
        <v>0</v>
      </c>
      <c r="R303" s="2">
        <v>9.3414735099337731E-2</v>
      </c>
      <c r="S303" s="2">
        <v>5.2364130434782599</v>
      </c>
      <c r="T303" s="2">
        <v>1.0343478260869567</v>
      </c>
      <c r="U303" s="2">
        <v>0</v>
      </c>
      <c r="V303" s="2">
        <v>0.11939362582781456</v>
      </c>
      <c r="W303" s="2">
        <v>5.5889130434782599</v>
      </c>
      <c r="X303" s="2">
        <v>3.4391304347826086</v>
      </c>
      <c r="Y303" s="2">
        <v>0</v>
      </c>
      <c r="Z303" s="2">
        <v>0.17189155629139072</v>
      </c>
      <c r="AA303" s="2">
        <v>0</v>
      </c>
      <c r="AB303" s="2">
        <v>0</v>
      </c>
      <c r="AC303" s="2">
        <v>0</v>
      </c>
      <c r="AD303" s="2">
        <v>0</v>
      </c>
      <c r="AE303" s="2">
        <v>0</v>
      </c>
      <c r="AF303" s="2">
        <v>0</v>
      </c>
      <c r="AG303" s="2">
        <v>0</v>
      </c>
      <c r="AH303" t="s">
        <v>212</v>
      </c>
      <c r="AI303">
        <v>4</v>
      </c>
    </row>
    <row r="304" spans="1:35" x14ac:dyDescent="0.25">
      <c r="A304" t="s">
        <v>902</v>
      </c>
      <c r="B304" t="s">
        <v>487</v>
      </c>
      <c r="C304" t="s">
        <v>624</v>
      </c>
      <c r="D304" t="s">
        <v>827</v>
      </c>
      <c r="E304" s="2">
        <v>51.239130434782609</v>
      </c>
      <c r="F304" s="2">
        <v>5.3586956521739131</v>
      </c>
      <c r="G304" s="2">
        <v>0</v>
      </c>
      <c r="H304" s="2">
        <v>0.52989130434782605</v>
      </c>
      <c r="I304" s="2">
        <v>4.4239130434782608</v>
      </c>
      <c r="J304" s="2">
        <v>0</v>
      </c>
      <c r="K304" s="2">
        <v>2.2391304347826089</v>
      </c>
      <c r="L304" s="2">
        <v>6.7882608695652173</v>
      </c>
      <c r="M304" s="2">
        <v>3.3369565217391304</v>
      </c>
      <c r="N304" s="2">
        <v>0</v>
      </c>
      <c r="O304" s="2">
        <v>6.5125159100551541E-2</v>
      </c>
      <c r="P304" s="2">
        <v>5.3125</v>
      </c>
      <c r="Q304" s="2">
        <v>0</v>
      </c>
      <c r="R304" s="2">
        <v>0.10368052609249045</v>
      </c>
      <c r="S304" s="2">
        <v>5.7899999999999991</v>
      </c>
      <c r="T304" s="2">
        <v>7.5057608695652194</v>
      </c>
      <c r="U304" s="2">
        <v>0</v>
      </c>
      <c r="V304" s="2">
        <v>0.25948451421298263</v>
      </c>
      <c r="W304" s="2">
        <v>8.4057608695652188</v>
      </c>
      <c r="X304" s="2">
        <v>8.479782608695654</v>
      </c>
      <c r="Y304" s="2">
        <v>4.725217391304346</v>
      </c>
      <c r="Z304" s="2">
        <v>0.42176283411115828</v>
      </c>
      <c r="AA304" s="2">
        <v>0</v>
      </c>
      <c r="AB304" s="2">
        <v>0</v>
      </c>
      <c r="AC304" s="2">
        <v>0</v>
      </c>
      <c r="AD304" s="2">
        <v>0</v>
      </c>
      <c r="AE304" s="2">
        <v>0</v>
      </c>
      <c r="AF304" s="2">
        <v>0</v>
      </c>
      <c r="AG304" s="2">
        <v>0</v>
      </c>
      <c r="AH304" t="s">
        <v>175</v>
      </c>
      <c r="AI304">
        <v>4</v>
      </c>
    </row>
    <row r="305" spans="1:35" x14ac:dyDescent="0.25">
      <c r="A305" t="s">
        <v>902</v>
      </c>
      <c r="B305" t="s">
        <v>387</v>
      </c>
      <c r="C305" t="s">
        <v>699</v>
      </c>
      <c r="D305" t="s">
        <v>801</v>
      </c>
      <c r="E305" s="2">
        <v>30.456521739130434</v>
      </c>
      <c r="F305" s="2">
        <v>5.7388043478260871</v>
      </c>
      <c r="G305" s="2">
        <v>0.35054347826086957</v>
      </c>
      <c r="H305" s="2">
        <v>0.14673913043478262</v>
      </c>
      <c r="I305" s="2">
        <v>0.66576086956521741</v>
      </c>
      <c r="J305" s="2">
        <v>0</v>
      </c>
      <c r="K305" s="2">
        <v>0</v>
      </c>
      <c r="L305" s="2">
        <v>0.62749999999999984</v>
      </c>
      <c r="M305" s="2">
        <v>0</v>
      </c>
      <c r="N305" s="2">
        <v>5.2014130434782597</v>
      </c>
      <c r="O305" s="2">
        <v>0.17078158458244108</v>
      </c>
      <c r="P305" s="2">
        <v>0</v>
      </c>
      <c r="Q305" s="2">
        <v>0</v>
      </c>
      <c r="R305" s="2">
        <v>0</v>
      </c>
      <c r="S305" s="2">
        <v>2.0804347826086955</v>
      </c>
      <c r="T305" s="2">
        <v>1.1305434782608694</v>
      </c>
      <c r="U305" s="2">
        <v>0</v>
      </c>
      <c r="V305" s="2">
        <v>0.10542826552462527</v>
      </c>
      <c r="W305" s="2">
        <v>0</v>
      </c>
      <c r="X305" s="2">
        <v>5.7388043478260871</v>
      </c>
      <c r="Y305" s="2">
        <v>0</v>
      </c>
      <c r="Z305" s="2">
        <v>0.18842612419700216</v>
      </c>
      <c r="AA305" s="2">
        <v>0</v>
      </c>
      <c r="AB305" s="2">
        <v>0</v>
      </c>
      <c r="AC305" s="2">
        <v>0</v>
      </c>
      <c r="AD305" s="2">
        <v>0</v>
      </c>
      <c r="AE305" s="2">
        <v>0</v>
      </c>
      <c r="AF305" s="2">
        <v>0</v>
      </c>
      <c r="AG305" s="2">
        <v>0</v>
      </c>
      <c r="AH305" t="s">
        <v>74</v>
      </c>
      <c r="AI305">
        <v>4</v>
      </c>
    </row>
    <row r="306" spans="1:35" x14ac:dyDescent="0.25">
      <c r="A306" t="s">
        <v>902</v>
      </c>
      <c r="B306" t="s">
        <v>449</v>
      </c>
      <c r="C306" t="s">
        <v>616</v>
      </c>
      <c r="D306" t="s">
        <v>811</v>
      </c>
      <c r="E306" s="2">
        <v>86.652173913043484</v>
      </c>
      <c r="F306" s="2">
        <v>45.301630434782609</v>
      </c>
      <c r="G306" s="2">
        <v>0.41032608695652173</v>
      </c>
      <c r="H306" s="2">
        <v>0</v>
      </c>
      <c r="I306" s="2">
        <v>0</v>
      </c>
      <c r="J306" s="2">
        <v>0</v>
      </c>
      <c r="K306" s="2">
        <v>0</v>
      </c>
      <c r="L306" s="2">
        <v>4.9755434782608692</v>
      </c>
      <c r="M306" s="2">
        <v>8.9266304347826093</v>
      </c>
      <c r="N306" s="2">
        <v>0</v>
      </c>
      <c r="O306" s="2">
        <v>0.10301680883090818</v>
      </c>
      <c r="P306" s="2">
        <v>0</v>
      </c>
      <c r="Q306" s="2">
        <v>4.9538043478260869</v>
      </c>
      <c r="R306" s="2">
        <v>5.7168840943301553E-2</v>
      </c>
      <c r="S306" s="2">
        <v>1.4945652173913044</v>
      </c>
      <c r="T306" s="2">
        <v>9.0298913043478262</v>
      </c>
      <c r="U306" s="2">
        <v>0</v>
      </c>
      <c r="V306" s="2">
        <v>0.12145634721525338</v>
      </c>
      <c r="W306" s="2">
        <v>4.8913043478260872E-2</v>
      </c>
      <c r="X306" s="2">
        <v>13.502717391304348</v>
      </c>
      <c r="Y306" s="2">
        <v>0</v>
      </c>
      <c r="Z306" s="2">
        <v>0.15639111891620672</v>
      </c>
      <c r="AA306" s="2">
        <v>0</v>
      </c>
      <c r="AB306" s="2">
        <v>0</v>
      </c>
      <c r="AC306" s="2">
        <v>0</v>
      </c>
      <c r="AD306" s="2">
        <v>0</v>
      </c>
      <c r="AE306" s="2">
        <v>30.233695652173914</v>
      </c>
      <c r="AF306" s="2">
        <v>0</v>
      </c>
      <c r="AG306" s="2">
        <v>0.18478260869565216</v>
      </c>
      <c r="AH306" t="s">
        <v>137</v>
      </c>
      <c r="AI306">
        <v>4</v>
      </c>
    </row>
  </sheetData>
  <pageMargins left="0.7" right="0.7" top="0.75" bottom="0.75" header="0.3" footer="0.3"/>
  <pageSetup orientation="portrait" horizontalDpi="1200" verticalDpi="1200" r:id="rId1"/>
  <ignoredErrors>
    <ignoredError sqref="AH2:AH30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1055</v>
      </c>
      <c r="C2" s="3" t="s">
        <v>911</v>
      </c>
      <c r="D2" s="3" t="s">
        <v>1056</v>
      </c>
      <c r="E2" s="4"/>
      <c r="F2" s="5" t="s">
        <v>923</v>
      </c>
      <c r="G2" s="5" t="s">
        <v>924</v>
      </c>
      <c r="H2" s="5" t="s">
        <v>919</v>
      </c>
      <c r="I2" s="5" t="s">
        <v>925</v>
      </c>
      <c r="J2" s="6" t="s">
        <v>926</v>
      </c>
      <c r="K2" s="5" t="s">
        <v>927</v>
      </c>
      <c r="L2" s="5"/>
      <c r="M2" s="5" t="s">
        <v>911</v>
      </c>
      <c r="N2" s="5" t="s">
        <v>924</v>
      </c>
      <c r="O2" s="5" t="s">
        <v>919</v>
      </c>
      <c r="P2" s="5" t="s">
        <v>925</v>
      </c>
      <c r="Q2" s="6" t="s">
        <v>926</v>
      </c>
      <c r="R2" s="5" t="s">
        <v>927</v>
      </c>
      <c r="T2" s="7" t="s">
        <v>928</v>
      </c>
      <c r="U2" s="7" t="s">
        <v>1057</v>
      </c>
      <c r="V2" s="8" t="s">
        <v>929</v>
      </c>
      <c r="W2" s="8" t="s">
        <v>930</v>
      </c>
    </row>
    <row r="3" spans="2:29" ht="15" customHeight="1" x14ac:dyDescent="0.25">
      <c r="B3" s="9" t="s">
        <v>931</v>
      </c>
      <c r="C3" s="10">
        <f>AVERAGE(Nurse[MDS Census])</f>
        <v>76.437063435495375</v>
      </c>
      <c r="D3" s="18">
        <v>76.573652573281407</v>
      </c>
      <c r="E3" s="10"/>
      <c r="F3" s="7">
        <v>1</v>
      </c>
      <c r="G3" s="11">
        <v>69193.21739130441</v>
      </c>
      <c r="H3" s="12">
        <v>3.6434308857239039</v>
      </c>
      <c r="I3" s="11">
        <v>5</v>
      </c>
      <c r="J3" s="13">
        <v>0.69655137723978899</v>
      </c>
      <c r="K3" s="11">
        <v>4</v>
      </c>
      <c r="M3" t="s">
        <v>860</v>
      </c>
      <c r="N3" s="11">
        <v>499.60869565217388</v>
      </c>
      <c r="O3" s="12">
        <v>5.6112183447915767</v>
      </c>
      <c r="P3" s="14">
        <v>1</v>
      </c>
      <c r="Q3" s="13">
        <v>1.6792550691845793</v>
      </c>
      <c r="R3" s="14">
        <v>1</v>
      </c>
      <c r="T3" s="15" t="s">
        <v>932</v>
      </c>
      <c r="U3" s="11">
        <f>SUM(Nurse[Total Nurse Staff Hours])</f>
        <v>84464.086086956522</v>
      </c>
      <c r="V3" s="16" t="s">
        <v>933</v>
      </c>
      <c r="W3" s="12">
        <f>Category[[#This Row],[State Total]]/C9</f>
        <v>3.6229993323461502</v>
      </c>
    </row>
    <row r="4" spans="2:29" ht="15" customHeight="1" x14ac:dyDescent="0.25">
      <c r="B4" s="17" t="s">
        <v>919</v>
      </c>
      <c r="C4" s="18">
        <f>SUM(Nurse[Total Nurse Staff Hours])/SUM(Nurse[MDS Census])</f>
        <v>3.6229993323461502</v>
      </c>
      <c r="D4" s="18">
        <v>3.6176047823193387</v>
      </c>
      <c r="E4" s="10"/>
      <c r="F4" s="7">
        <v>2</v>
      </c>
      <c r="G4" s="11">
        <v>127581.48913043467</v>
      </c>
      <c r="H4" s="12">
        <v>3.4416696063905325</v>
      </c>
      <c r="I4" s="11">
        <v>10</v>
      </c>
      <c r="J4" s="13">
        <v>0.65620339242685222</v>
      </c>
      <c r="K4" s="11">
        <v>6</v>
      </c>
      <c r="M4" t="s">
        <v>861</v>
      </c>
      <c r="N4" s="11">
        <v>19399.108695652176</v>
      </c>
      <c r="O4" s="12">
        <v>3.6775058076401965</v>
      </c>
      <c r="P4" s="14">
        <v>27</v>
      </c>
      <c r="Q4" s="13">
        <v>0.57240147743228875</v>
      </c>
      <c r="R4" s="14">
        <v>40</v>
      </c>
      <c r="T4" s="11" t="s">
        <v>934</v>
      </c>
      <c r="U4" s="11">
        <f>SUM(Nurse[Total Direct Care Staff Hours])</f>
        <v>77309.572717391318</v>
      </c>
      <c r="V4" s="16">
        <f>Category[[#This Row],[State Total]]/U3</f>
        <v>0.91529520177132362</v>
      </c>
      <c r="W4" s="12">
        <f>Category[[#This Row],[State Total]]/C9</f>
        <v>3.3161139049171404</v>
      </c>
    </row>
    <row r="5" spans="2:29" ht="15" customHeight="1" x14ac:dyDescent="0.25">
      <c r="B5" s="19" t="s">
        <v>935</v>
      </c>
      <c r="C5" s="20">
        <f>SUM(Nurse[Total Direct Care Staff Hours])/SUM(Nurse[MDS Census])</f>
        <v>3.3161139049171404</v>
      </c>
      <c r="D5" s="20">
        <v>3.3431272661315639</v>
      </c>
      <c r="E5" s="21"/>
      <c r="F5" s="7">
        <v>3</v>
      </c>
      <c r="G5" s="11">
        <v>122874.52173913032</v>
      </c>
      <c r="H5" s="12">
        <v>3.5340426527380098</v>
      </c>
      <c r="I5" s="11">
        <v>6</v>
      </c>
      <c r="J5" s="13">
        <v>0.69302446309667654</v>
      </c>
      <c r="K5" s="11">
        <v>5</v>
      </c>
      <c r="M5" t="s">
        <v>862</v>
      </c>
      <c r="N5" s="11">
        <v>14869.576086956522</v>
      </c>
      <c r="O5" s="12">
        <v>3.8599588596791961</v>
      </c>
      <c r="P5" s="14">
        <v>18</v>
      </c>
      <c r="Q5" s="13">
        <v>0.37364743885421114</v>
      </c>
      <c r="R5" s="14">
        <v>49</v>
      </c>
      <c r="T5" s="15" t="s">
        <v>936</v>
      </c>
      <c r="U5" s="11">
        <f>SUM(Nurse[Total RN Hours (w/ Admin, DON)])</f>
        <v>12793.234347826088</v>
      </c>
      <c r="V5" s="16">
        <f>Category[[#This Row],[State Total]]/U3</f>
        <v>0.15146359761301792</v>
      </c>
      <c r="W5" s="12">
        <f>Category[[#This Row],[State Total]]/C9</f>
        <v>0.54875251302670991</v>
      </c>
      <c r="X5" s="22"/>
      <c r="Y5" s="22"/>
      <c r="AB5" s="22"/>
      <c r="AC5" s="22"/>
    </row>
    <row r="6" spans="2:29" ht="15" customHeight="1" x14ac:dyDescent="0.25">
      <c r="B6" s="23" t="s">
        <v>921</v>
      </c>
      <c r="C6" s="20">
        <f>SUM(Nurse[Total RN Hours (w/ Admin, DON)])/SUM(Nurse[MDS Census])</f>
        <v>0.54875251302670991</v>
      </c>
      <c r="D6" s="20">
        <v>0.62562661165643296</v>
      </c>
      <c r="E6"/>
      <c r="F6" s="7">
        <v>4</v>
      </c>
      <c r="G6" s="11">
        <v>216064.59782608761</v>
      </c>
      <c r="H6" s="12">
        <v>3.7380880873840776</v>
      </c>
      <c r="I6" s="11">
        <v>4</v>
      </c>
      <c r="J6" s="13">
        <v>0.58927713647231816</v>
      </c>
      <c r="K6" s="11">
        <v>9</v>
      </c>
      <c r="M6" t="s">
        <v>863</v>
      </c>
      <c r="N6" s="11">
        <v>10304.97826086957</v>
      </c>
      <c r="O6" s="12">
        <v>3.9885240354493057</v>
      </c>
      <c r="P6" s="14">
        <v>12</v>
      </c>
      <c r="Q6" s="13">
        <v>0.66199321138580036</v>
      </c>
      <c r="R6" s="14">
        <v>31</v>
      </c>
      <c r="T6" s="24" t="s">
        <v>937</v>
      </c>
      <c r="U6" s="11">
        <f>SUM(Nurse[RN Hours (excl. Admin, DON)])</f>
        <v>8092.6515217391352</v>
      </c>
      <c r="V6" s="16">
        <f>Category[[#This Row],[State Total]]/U3</f>
        <v>9.5811745519956013E-2</v>
      </c>
      <c r="W6" s="12">
        <f>Category[[#This Row],[State Total]]/C9</f>
        <v>0.34712589004971989</v>
      </c>
      <c r="X6" s="22"/>
      <c r="Y6" s="22"/>
      <c r="AB6" s="22"/>
      <c r="AC6" s="22"/>
    </row>
    <row r="7" spans="2:29" ht="15" customHeight="1" thickBot="1" x14ac:dyDescent="0.3">
      <c r="B7" s="25" t="s">
        <v>938</v>
      </c>
      <c r="C7" s="20">
        <f>SUM(Nurse[RN Hours (excl. Admin, DON)])/SUM(Nurse[MDS Census])</f>
        <v>0.34712589004971989</v>
      </c>
      <c r="D7" s="20">
        <v>0.42587093571797052</v>
      </c>
      <c r="E7"/>
      <c r="F7" s="7">
        <v>5</v>
      </c>
      <c r="G7" s="11">
        <v>221410.13043478233</v>
      </c>
      <c r="H7" s="12">
        <v>3.4421919709105748</v>
      </c>
      <c r="I7" s="11">
        <v>9</v>
      </c>
      <c r="J7" s="13">
        <v>0.70035472729832737</v>
      </c>
      <c r="K7" s="11">
        <v>3</v>
      </c>
      <c r="M7" t="s">
        <v>864</v>
      </c>
      <c r="N7" s="11">
        <v>90441.815217391239</v>
      </c>
      <c r="O7" s="12">
        <v>4.1688434288824041</v>
      </c>
      <c r="P7" s="14">
        <v>7</v>
      </c>
      <c r="Q7" s="13">
        <v>0.55565366972063701</v>
      </c>
      <c r="R7" s="14">
        <v>41</v>
      </c>
      <c r="T7" s="24" t="s">
        <v>917</v>
      </c>
      <c r="U7" s="11">
        <f>SUM(Nurse[RN Admin Hours])</f>
        <v>3183.1323913043452</v>
      </c>
      <c r="V7" s="16">
        <f>Category[[#This Row],[State Total]]/U3</f>
        <v>3.7686223089269943E-2</v>
      </c>
      <c r="W7" s="12">
        <f>Category[[#This Row],[State Total]]/C9</f>
        <v>0.13653716109107308</v>
      </c>
      <c r="X7" s="22"/>
      <c r="Y7" s="22"/>
      <c r="Z7" s="22"/>
      <c r="AA7" s="22"/>
      <c r="AB7" s="22"/>
      <c r="AC7" s="22"/>
    </row>
    <row r="8" spans="2:29" ht="15" customHeight="1" thickTop="1" x14ac:dyDescent="0.25">
      <c r="B8" s="26" t="s">
        <v>939</v>
      </c>
      <c r="C8" s="27">
        <f>COUNTA(Nurse[Provider])</f>
        <v>305</v>
      </c>
      <c r="D8" s="27">
        <v>14806</v>
      </c>
      <c r="F8" s="7">
        <v>6</v>
      </c>
      <c r="G8" s="11">
        <v>135212.58695652158</v>
      </c>
      <c r="H8" s="12">
        <v>3.4486186599234512</v>
      </c>
      <c r="I8" s="11">
        <v>7</v>
      </c>
      <c r="J8" s="13">
        <v>0.36452698962455138</v>
      </c>
      <c r="K8" s="11">
        <v>10</v>
      </c>
      <c r="M8" t="s">
        <v>865</v>
      </c>
      <c r="N8" s="11">
        <v>14172.717391304339</v>
      </c>
      <c r="O8" s="12">
        <v>3.7166031567080071</v>
      </c>
      <c r="P8" s="14">
        <v>24</v>
      </c>
      <c r="Q8" s="13">
        <v>0.88015673101258662</v>
      </c>
      <c r="R8" s="14">
        <v>10</v>
      </c>
      <c r="T8" s="33" t="s">
        <v>916</v>
      </c>
      <c r="U8" s="34">
        <f>SUM(Nurse[RN DON Hours])</f>
        <v>1517.4504347826082</v>
      </c>
      <c r="V8" s="16">
        <f>Category[[#This Row],[State Total]]/U3</f>
        <v>1.7965629003791974E-2</v>
      </c>
      <c r="W8" s="12">
        <f>Category[[#This Row],[State Total]]/C9</f>
        <v>6.5089461885916952E-2</v>
      </c>
      <c r="X8" s="22"/>
      <c r="Y8" s="22"/>
      <c r="Z8" s="22"/>
      <c r="AA8" s="22"/>
      <c r="AB8" s="22"/>
      <c r="AC8" s="22"/>
    </row>
    <row r="9" spans="2:29" ht="15" customHeight="1" x14ac:dyDescent="0.25">
      <c r="B9" s="26" t="s">
        <v>940</v>
      </c>
      <c r="C9" s="27">
        <f>SUM(Nurse[MDS Census])</f>
        <v>23313.304347826088</v>
      </c>
      <c r="D9" s="27">
        <v>1133749.5000000044</v>
      </c>
      <c r="F9" s="7">
        <v>7</v>
      </c>
      <c r="G9" s="11">
        <v>75955.347826086945</v>
      </c>
      <c r="H9" s="12">
        <v>3.4450510440058326</v>
      </c>
      <c r="I9" s="11">
        <v>8</v>
      </c>
      <c r="J9" s="13">
        <v>0.5931386961904962</v>
      </c>
      <c r="K9" s="11">
        <v>8</v>
      </c>
      <c r="M9" t="s">
        <v>866</v>
      </c>
      <c r="N9" s="11">
        <v>18656.978260869564</v>
      </c>
      <c r="O9" s="12">
        <v>3.5149813975654292</v>
      </c>
      <c r="P9" s="14">
        <v>40</v>
      </c>
      <c r="Q9" s="13">
        <v>0.65521450768508349</v>
      </c>
      <c r="R9" s="14">
        <v>32</v>
      </c>
      <c r="T9" s="15" t="s">
        <v>941</v>
      </c>
      <c r="U9" s="11">
        <f>SUM(Nurse[Total LPN Hours (w/ Admin)])</f>
        <v>25684.208804347814</v>
      </c>
      <c r="V9" s="16">
        <f>Category[[#This Row],[State Total]]/U3</f>
        <v>0.30408437472354455</v>
      </c>
      <c r="W9" s="12">
        <f>Category[[#This Row],[State Total]]/C9</f>
        <v>1.1016974866002986</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867</v>
      </c>
      <c r="N10" s="11">
        <v>1991.2717391304345</v>
      </c>
      <c r="O10" s="12">
        <v>4.1797175172082515</v>
      </c>
      <c r="P10" s="14">
        <v>6</v>
      </c>
      <c r="Q10" s="13">
        <v>1.1788154282002434</v>
      </c>
      <c r="R10" s="14">
        <v>3</v>
      </c>
      <c r="T10" s="24" t="s">
        <v>942</v>
      </c>
      <c r="U10" s="11">
        <f>SUM(Nurse[LPN Hours (excl. Admin)])</f>
        <v>23230.278260869556</v>
      </c>
      <c r="V10" s="16">
        <f>Category[[#This Row],[State Total]]/U3</f>
        <v>0.27503142858793</v>
      </c>
      <c r="W10" s="12">
        <f>Category[[#This Row],[State Total]]/C9</f>
        <v>0.99643868214827835</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868</v>
      </c>
      <c r="N11" s="11">
        <v>3455.0000000000005</v>
      </c>
      <c r="O11" s="12">
        <v>3.9600654690744359</v>
      </c>
      <c r="P11" s="14">
        <v>14</v>
      </c>
      <c r="Q11" s="13">
        <v>0.96703712326181301</v>
      </c>
      <c r="R11" s="14">
        <v>7</v>
      </c>
      <c r="T11" s="24" t="s">
        <v>918</v>
      </c>
      <c r="U11" s="11">
        <f>SUM(Nurse[LPN Admin Hours])</f>
        <v>2453.9305434782623</v>
      </c>
      <c r="V11" s="16">
        <f>Category[[#This Row],[State Total]]/U3</f>
        <v>2.9052946135614599E-2</v>
      </c>
      <c r="W11" s="12">
        <f>Category[[#This Row],[State Total]]/C9</f>
        <v>0.10525880445202036</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869</v>
      </c>
      <c r="N12" s="11">
        <v>65769.554347826066</v>
      </c>
      <c r="O12" s="12">
        <v>4.1160659410434892</v>
      </c>
      <c r="P12" s="14">
        <v>10</v>
      </c>
      <c r="Q12" s="13">
        <v>0.69445656019973667</v>
      </c>
      <c r="R12" s="14">
        <v>26</v>
      </c>
      <c r="T12" s="15" t="s">
        <v>943</v>
      </c>
      <c r="U12" s="11">
        <f>SUM(Nurse[Total CNA, NA TR, Med Aide/Tech Hours])</f>
        <v>45986.642934782598</v>
      </c>
      <c r="V12" s="16">
        <f>Category[[#This Row],[State Total]]/U3</f>
        <v>0.54445202766343725</v>
      </c>
      <c r="W12" s="12">
        <f>Category[[#This Row],[State Total]]/C9</f>
        <v>1.972549332719141</v>
      </c>
      <c r="X12" s="22"/>
      <c r="Y12" s="22"/>
      <c r="Z12" s="22"/>
      <c r="AA12" s="22"/>
      <c r="AB12" s="22"/>
      <c r="AC12" s="22"/>
    </row>
    <row r="13" spans="2:29" ht="15" customHeight="1" x14ac:dyDescent="0.25">
      <c r="I13" s="11"/>
      <c r="J13" s="11"/>
      <c r="K13" s="11"/>
      <c r="M13" t="s">
        <v>870</v>
      </c>
      <c r="N13" s="11">
        <v>27780.826086956524</v>
      </c>
      <c r="O13" s="12">
        <v>3.3807142868321751</v>
      </c>
      <c r="P13" s="14">
        <v>47</v>
      </c>
      <c r="Q13" s="13">
        <v>0.42906146169002968</v>
      </c>
      <c r="R13" s="14">
        <v>46</v>
      </c>
      <c r="T13" s="24" t="s">
        <v>944</v>
      </c>
      <c r="U13" s="11">
        <f>SUM(Nurse[CNA Hours])</f>
        <v>43018.309130434791</v>
      </c>
      <c r="V13" s="16">
        <f>Category[[#This Row],[State Total]]/U3</f>
        <v>0.50930888053588907</v>
      </c>
      <c r="W13" s="12">
        <f>Category[[#This Row],[State Total]]/C9</f>
        <v>1.8452257341394915</v>
      </c>
      <c r="X13" s="22"/>
      <c r="Y13" s="22"/>
      <c r="Z13" s="22"/>
      <c r="AA13" s="22"/>
      <c r="AB13" s="22"/>
      <c r="AC13" s="22"/>
    </row>
    <row r="14" spans="2:29" ht="15" customHeight="1" x14ac:dyDescent="0.25">
      <c r="G14" s="12"/>
      <c r="I14" s="11"/>
      <c r="J14" s="11"/>
      <c r="K14" s="11"/>
      <c r="M14" t="s">
        <v>871</v>
      </c>
      <c r="N14" s="11">
        <v>3190.6195652173915</v>
      </c>
      <c r="O14" s="12">
        <v>4.4830250360261221</v>
      </c>
      <c r="P14" s="14">
        <v>3</v>
      </c>
      <c r="Q14" s="13">
        <v>1.4751847637606159</v>
      </c>
      <c r="R14" s="14">
        <v>2</v>
      </c>
      <c r="T14" s="24" t="s">
        <v>945</v>
      </c>
      <c r="U14" s="11">
        <f>SUM(Nurse[NA TR Hours])</f>
        <v>2931.0358695652185</v>
      </c>
      <c r="V14" s="16">
        <f>Category[[#This Row],[State Total]]/U3</f>
        <v>3.4701563769336134E-2</v>
      </c>
      <c r="W14" s="12">
        <f>Category[[#This Row],[State Total]]/C9</f>
        <v>0.12572374236767217</v>
      </c>
    </row>
    <row r="15" spans="2:29" ht="15" customHeight="1" x14ac:dyDescent="0.25">
      <c r="I15" s="11"/>
      <c r="J15" s="11"/>
      <c r="K15" s="11"/>
      <c r="M15" t="s">
        <v>872</v>
      </c>
      <c r="N15" s="11">
        <v>20203.739130434784</v>
      </c>
      <c r="O15" s="12">
        <v>3.6020515197359071</v>
      </c>
      <c r="P15" s="14">
        <v>33</v>
      </c>
      <c r="Q15" s="13">
        <v>0.7107612452279598</v>
      </c>
      <c r="R15" s="14">
        <v>23</v>
      </c>
      <c r="T15" s="28" t="s">
        <v>946</v>
      </c>
      <c r="U15" s="29">
        <f>SUM(Nurse[Med Aide/Tech Hours])</f>
        <v>37.297934782608692</v>
      </c>
      <c r="V15" s="16">
        <f>Category[[#This Row],[State Total]]/U3</f>
        <v>4.4158335821227191E-4</v>
      </c>
      <c r="W15" s="12">
        <f>Category[[#This Row],[State Total]]/C9</f>
        <v>1.599856211978232E-3</v>
      </c>
    </row>
    <row r="16" spans="2:29" ht="15" customHeight="1" x14ac:dyDescent="0.25">
      <c r="I16" s="11"/>
      <c r="J16" s="11"/>
      <c r="K16" s="11"/>
      <c r="M16" t="s">
        <v>873</v>
      </c>
      <c r="N16" s="11">
        <v>3648.0760869565211</v>
      </c>
      <c r="O16" s="12">
        <v>4.1569399594187546</v>
      </c>
      <c r="P16" s="14">
        <v>8</v>
      </c>
      <c r="Q16" s="13">
        <v>0.88999982122798493</v>
      </c>
      <c r="R16" s="14">
        <v>9</v>
      </c>
    </row>
    <row r="17" spans="9:23" ht="15" customHeight="1" x14ac:dyDescent="0.25">
      <c r="I17" s="11"/>
      <c r="J17" s="11"/>
      <c r="K17" s="11"/>
      <c r="M17" t="s">
        <v>874</v>
      </c>
      <c r="N17" s="11">
        <v>56360.021739130454</v>
      </c>
      <c r="O17" s="12">
        <v>2.9793116169687046</v>
      </c>
      <c r="P17" s="14">
        <v>51</v>
      </c>
      <c r="Q17" s="13">
        <v>0.67574055538133815</v>
      </c>
      <c r="R17" s="14">
        <v>29</v>
      </c>
    </row>
    <row r="18" spans="9:23" ht="15" customHeight="1" x14ac:dyDescent="0.25">
      <c r="I18" s="11"/>
      <c r="J18" s="11"/>
      <c r="K18" s="11"/>
      <c r="M18" t="s">
        <v>875</v>
      </c>
      <c r="N18" s="11">
        <v>33912.184782608732</v>
      </c>
      <c r="O18" s="12">
        <v>3.4266122764005855</v>
      </c>
      <c r="P18" s="14">
        <v>44</v>
      </c>
      <c r="Q18" s="13">
        <v>0.5972269073479739</v>
      </c>
      <c r="R18" s="14">
        <v>37</v>
      </c>
      <c r="T18" s="7" t="s">
        <v>947</v>
      </c>
      <c r="U18" s="7" t="s">
        <v>1057</v>
      </c>
    </row>
    <row r="19" spans="9:23" ht="15" customHeight="1" x14ac:dyDescent="0.25">
      <c r="M19" t="s">
        <v>876</v>
      </c>
      <c r="N19" s="11">
        <v>14767.652173913046</v>
      </c>
      <c r="O19" s="12">
        <v>3.8376440575170174</v>
      </c>
      <c r="P19" s="14">
        <v>20</v>
      </c>
      <c r="Q19" s="13">
        <v>0.69296483795369435</v>
      </c>
      <c r="R19" s="14">
        <v>28</v>
      </c>
      <c r="T19" s="7" t="s">
        <v>948</v>
      </c>
      <c r="U19" s="11">
        <f>SUM(Nurse[RN Hours Contract (excl. Admin, DON)])</f>
        <v>287.97184782608684</v>
      </c>
    </row>
    <row r="20" spans="9:23" ht="15" customHeight="1" x14ac:dyDescent="0.25">
      <c r="M20" t="s">
        <v>877</v>
      </c>
      <c r="N20" s="11">
        <v>20228.043478260875</v>
      </c>
      <c r="O20" s="12">
        <v>3.649939445883351</v>
      </c>
      <c r="P20" s="14">
        <v>29</v>
      </c>
      <c r="Q20" s="13">
        <v>0.65163810465453664</v>
      </c>
      <c r="R20" s="14">
        <v>33</v>
      </c>
      <c r="T20" s="7" t="s">
        <v>949</v>
      </c>
      <c r="U20" s="11">
        <f>SUM(Nurse[RN Admin Hours Contract])</f>
        <v>28.623369565217388</v>
      </c>
      <c r="W20" s="11"/>
    </row>
    <row r="21" spans="9:23" ht="15" customHeight="1" x14ac:dyDescent="0.25">
      <c r="M21" t="s">
        <v>878</v>
      </c>
      <c r="N21" s="11">
        <v>20988.326086956513</v>
      </c>
      <c r="O21" s="12">
        <v>3.5257540682553339</v>
      </c>
      <c r="P21" s="14">
        <v>39</v>
      </c>
      <c r="Q21" s="13">
        <v>0.24752919065774662</v>
      </c>
      <c r="R21" s="14">
        <v>51</v>
      </c>
      <c r="T21" s="7" t="s">
        <v>950</v>
      </c>
      <c r="U21" s="11">
        <f>SUM(Nurse[RN DON Hours Contract])</f>
        <v>26.017717391304348</v>
      </c>
    </row>
    <row r="22" spans="9:23" ht="15" customHeight="1" x14ac:dyDescent="0.25">
      <c r="M22" t="s">
        <v>879</v>
      </c>
      <c r="N22" s="11">
        <v>31567.130434782615</v>
      </c>
      <c r="O22" s="12">
        <v>3.6090746807356027</v>
      </c>
      <c r="P22" s="14">
        <v>32</v>
      </c>
      <c r="Q22" s="13">
        <v>0.64982515178143496</v>
      </c>
      <c r="R22" s="14">
        <v>34</v>
      </c>
      <c r="T22" s="7" t="s">
        <v>951</v>
      </c>
      <c r="U22" s="11">
        <f>SUM(Nurse[LPN Hours Contract (excl. Admin)])</f>
        <v>1642.7689130434778</v>
      </c>
    </row>
    <row r="23" spans="9:23" ht="15" customHeight="1" x14ac:dyDescent="0.25">
      <c r="M23" t="s">
        <v>880</v>
      </c>
      <c r="N23" s="11">
        <v>20843.717391304348</v>
      </c>
      <c r="O23" s="12">
        <v>3.7171215599320409</v>
      </c>
      <c r="P23" s="14">
        <v>23</v>
      </c>
      <c r="Q23" s="13">
        <v>0.7752439792618151</v>
      </c>
      <c r="R23" s="14">
        <v>17</v>
      </c>
      <c r="T23" s="7" t="s">
        <v>952</v>
      </c>
      <c r="U23" s="11">
        <f>SUM(Nurse[LPN Admin Hours Contract])</f>
        <v>2.9586956521739136</v>
      </c>
    </row>
    <row r="24" spans="9:23" ht="15" customHeight="1" x14ac:dyDescent="0.25">
      <c r="M24" t="s">
        <v>881</v>
      </c>
      <c r="N24" s="11">
        <v>4934.9782608695641</v>
      </c>
      <c r="O24" s="12">
        <v>4.3008784012968659</v>
      </c>
      <c r="P24" s="14">
        <v>5</v>
      </c>
      <c r="Q24" s="13">
        <v>1.0343943632190795</v>
      </c>
      <c r="R24" s="14">
        <v>6</v>
      </c>
      <c r="T24" s="7" t="s">
        <v>953</v>
      </c>
      <c r="U24" s="11">
        <f>SUM(Nurse[CNA Hours Contract])</f>
        <v>3074.0845652173912</v>
      </c>
    </row>
    <row r="25" spans="9:23" ht="15" customHeight="1" x14ac:dyDescent="0.25">
      <c r="M25" t="s">
        <v>882</v>
      </c>
      <c r="N25" s="11">
        <v>31237.043478260846</v>
      </c>
      <c r="O25" s="12">
        <v>3.669082729256794</v>
      </c>
      <c r="P25" s="14">
        <v>28</v>
      </c>
      <c r="Q25" s="13">
        <v>0.71055695787610029</v>
      </c>
      <c r="R25" s="14">
        <v>24</v>
      </c>
      <c r="T25" s="7" t="s">
        <v>954</v>
      </c>
      <c r="U25" s="11">
        <f>SUM(Nurse[NA TR Hours Contract])</f>
        <v>0</v>
      </c>
    </row>
    <row r="26" spans="9:23" ht="15" customHeight="1" x14ac:dyDescent="0.25">
      <c r="M26" t="s">
        <v>883</v>
      </c>
      <c r="N26" s="11">
        <v>20244.869565217403</v>
      </c>
      <c r="O26" s="12">
        <v>4.1530949172307707</v>
      </c>
      <c r="P26" s="14">
        <v>9</v>
      </c>
      <c r="Q26" s="13">
        <v>1.0613915441808113</v>
      </c>
      <c r="R26" s="14">
        <v>5</v>
      </c>
      <c r="T26" s="7" t="s">
        <v>955</v>
      </c>
      <c r="U26" s="11">
        <f>SUM(Nurse[Med Aide/Tech Hours Contract])</f>
        <v>0</v>
      </c>
    </row>
    <row r="27" spans="9:23" ht="15" customHeight="1" x14ac:dyDescent="0.25">
      <c r="M27" t="s">
        <v>884</v>
      </c>
      <c r="N27" s="11">
        <v>31430.967391304355</v>
      </c>
      <c r="O27" s="12">
        <v>2.9948222484817468</v>
      </c>
      <c r="P27" s="14">
        <v>50</v>
      </c>
      <c r="Q27" s="13">
        <v>0.41892845224299335</v>
      </c>
      <c r="R27" s="14">
        <v>47</v>
      </c>
      <c r="T27" s="7" t="s">
        <v>956</v>
      </c>
      <c r="U27" s="11">
        <f>SUM(Nurse[Total Contract Hours])</f>
        <v>5062.4251086956474</v>
      </c>
    </row>
    <row r="28" spans="9:23" ht="15" customHeight="1" x14ac:dyDescent="0.25">
      <c r="M28" t="s">
        <v>885</v>
      </c>
      <c r="N28" s="11">
        <v>13447.456521739132</v>
      </c>
      <c r="O28" s="12">
        <v>3.9079850319197242</v>
      </c>
      <c r="P28" s="14">
        <v>17</v>
      </c>
      <c r="Q28" s="13">
        <v>0.58742220526590605</v>
      </c>
      <c r="R28" s="14">
        <v>38</v>
      </c>
      <c r="T28" s="7" t="s">
        <v>977</v>
      </c>
      <c r="U28" s="11">
        <f>SUM(Nurse[Total Nurse Staff Hours])</f>
        <v>84464.086086956522</v>
      </c>
    </row>
    <row r="29" spans="9:23" ht="15" customHeight="1" x14ac:dyDescent="0.25">
      <c r="M29" t="s">
        <v>886</v>
      </c>
      <c r="N29" s="11">
        <v>3239.3369565217386</v>
      </c>
      <c r="O29" s="12">
        <v>3.7065618970602547</v>
      </c>
      <c r="P29" s="14">
        <v>25</v>
      </c>
      <c r="Q29" s="13">
        <v>0.81876702492122988</v>
      </c>
      <c r="R29" s="14">
        <v>15</v>
      </c>
      <c r="T29" s="7" t="s">
        <v>957</v>
      </c>
      <c r="U29" s="30">
        <f>U27/U28</f>
        <v>5.9935830045965761E-2</v>
      </c>
    </row>
    <row r="30" spans="9:23" ht="15" customHeight="1" x14ac:dyDescent="0.25">
      <c r="M30" t="s">
        <v>887</v>
      </c>
      <c r="N30" s="11">
        <v>31207.90217391304</v>
      </c>
      <c r="O30" s="12">
        <v>3.4602131009878692</v>
      </c>
      <c r="P30" s="14">
        <v>42</v>
      </c>
      <c r="Q30" s="13">
        <v>0.53505824367922394</v>
      </c>
      <c r="R30" s="14">
        <v>44</v>
      </c>
    </row>
    <row r="31" spans="9:23" ht="15" customHeight="1" x14ac:dyDescent="0.25">
      <c r="M31" t="s">
        <v>888</v>
      </c>
      <c r="N31" s="11">
        <v>4519.467391304348</v>
      </c>
      <c r="O31" s="12">
        <v>4.4549235553439095</v>
      </c>
      <c r="P31" s="14">
        <v>4</v>
      </c>
      <c r="Q31" s="13">
        <v>0.8534804986158907</v>
      </c>
      <c r="R31" s="14">
        <v>12</v>
      </c>
      <c r="U31" s="11"/>
    </row>
    <row r="32" spans="9:23" ht="15" customHeight="1" x14ac:dyDescent="0.25">
      <c r="M32" t="s">
        <v>889</v>
      </c>
      <c r="N32" s="11">
        <v>9552.9891304347821</v>
      </c>
      <c r="O32" s="12">
        <v>3.9874417863746263</v>
      </c>
      <c r="P32" s="14">
        <v>13</v>
      </c>
      <c r="Q32" s="13">
        <v>0.76324079078367268</v>
      </c>
      <c r="R32" s="14">
        <v>18</v>
      </c>
    </row>
    <row r="33" spans="13:23" ht="15" customHeight="1" x14ac:dyDescent="0.25">
      <c r="M33" t="s">
        <v>890</v>
      </c>
      <c r="N33" s="11">
        <v>5527.1413043478251</v>
      </c>
      <c r="O33" s="12">
        <v>3.7897723880376883</v>
      </c>
      <c r="P33" s="14">
        <v>22</v>
      </c>
      <c r="Q33" s="13">
        <v>0.70854187930312285</v>
      </c>
      <c r="R33" s="14">
        <v>25</v>
      </c>
      <c r="T33" s="49"/>
      <c r="U33" s="50"/>
    </row>
    <row r="34" spans="13:23" ht="15" customHeight="1" x14ac:dyDescent="0.25">
      <c r="M34" t="s">
        <v>891</v>
      </c>
      <c r="N34" s="11">
        <v>36267.402173912989</v>
      </c>
      <c r="O34" s="12">
        <v>3.5869267047513382</v>
      </c>
      <c r="P34" s="14">
        <v>34</v>
      </c>
      <c r="Q34" s="13">
        <v>0.69307262390678503</v>
      </c>
      <c r="R34" s="14">
        <v>27</v>
      </c>
      <c r="T34" s="51"/>
      <c r="U34" s="52"/>
    </row>
    <row r="35" spans="13:23" ht="15" customHeight="1" x14ac:dyDescent="0.25">
      <c r="M35" t="s">
        <v>892</v>
      </c>
      <c r="N35" s="11">
        <v>4756.804347826087</v>
      </c>
      <c r="O35" s="12">
        <v>3.5403690137240473</v>
      </c>
      <c r="P35" s="14">
        <v>38</v>
      </c>
      <c r="Q35" s="13">
        <v>0.66842913812250659</v>
      </c>
      <c r="R35" s="14">
        <v>30</v>
      </c>
      <c r="T35" s="53"/>
      <c r="U35" s="54"/>
    </row>
    <row r="36" spans="13:23" ht="15" customHeight="1" x14ac:dyDescent="0.25">
      <c r="M36" t="s">
        <v>893</v>
      </c>
      <c r="N36" s="11">
        <v>5172.9782608695668</v>
      </c>
      <c r="O36" s="12">
        <v>3.8502402324789768</v>
      </c>
      <c r="P36" s="14">
        <v>19</v>
      </c>
      <c r="Q36" s="13">
        <v>0.77957656215198534</v>
      </c>
      <c r="R36" s="14">
        <v>16</v>
      </c>
      <c r="T36" s="53"/>
      <c r="U36" s="54"/>
    </row>
    <row r="37" spans="13:23" ht="15" customHeight="1" x14ac:dyDescent="0.25">
      <c r="M37" t="s">
        <v>894</v>
      </c>
      <c r="N37" s="11">
        <v>91180.445652173919</v>
      </c>
      <c r="O37" s="12">
        <v>3.3841995453115512</v>
      </c>
      <c r="P37" s="14">
        <v>46</v>
      </c>
      <c r="Q37" s="13">
        <v>0.63938540645812103</v>
      </c>
      <c r="R37" s="14">
        <v>35</v>
      </c>
      <c r="T37" s="53"/>
      <c r="U37" s="54"/>
      <c r="W37" s="12"/>
    </row>
    <row r="38" spans="13:23" ht="15" customHeight="1" x14ac:dyDescent="0.25">
      <c r="M38" t="s">
        <v>895</v>
      </c>
      <c r="N38" s="11">
        <v>61588.445652173861</v>
      </c>
      <c r="O38" s="12">
        <v>3.4122058238267097</v>
      </c>
      <c r="P38" s="14">
        <v>45</v>
      </c>
      <c r="Q38" s="13">
        <v>0.58208364887753339</v>
      </c>
      <c r="R38" s="14">
        <v>39</v>
      </c>
      <c r="T38" s="49"/>
      <c r="U38" s="49"/>
    </row>
    <row r="39" spans="13:23" ht="15" customHeight="1" x14ac:dyDescent="0.25">
      <c r="M39" t="s">
        <v>896</v>
      </c>
      <c r="N39" s="11">
        <v>15250.72826086957</v>
      </c>
      <c r="O39" s="12">
        <v>3.6884554835941534</v>
      </c>
      <c r="P39" s="14">
        <v>26</v>
      </c>
      <c r="Q39" s="13">
        <v>0.36361032652040087</v>
      </c>
      <c r="R39" s="14">
        <v>50</v>
      </c>
    </row>
    <row r="40" spans="13:23" ht="15" customHeight="1" x14ac:dyDescent="0.25">
      <c r="M40" t="s">
        <v>897</v>
      </c>
      <c r="N40" s="11">
        <v>6106.5760869565238</v>
      </c>
      <c r="O40" s="12">
        <v>4.7231716164861455</v>
      </c>
      <c r="P40" s="14">
        <v>2</v>
      </c>
      <c r="Q40" s="13">
        <v>0.74970906275309002</v>
      </c>
      <c r="R40" s="14">
        <v>20</v>
      </c>
    </row>
    <row r="41" spans="13:23" ht="15" customHeight="1" x14ac:dyDescent="0.25">
      <c r="M41" t="s">
        <v>898</v>
      </c>
      <c r="N41" s="11">
        <v>63468.804347826132</v>
      </c>
      <c r="O41" s="12">
        <v>3.5005099201422096</v>
      </c>
      <c r="P41" s="14">
        <v>41</v>
      </c>
      <c r="Q41" s="13">
        <v>0.71129022131721642</v>
      </c>
      <c r="R41" s="14">
        <v>22</v>
      </c>
    </row>
    <row r="42" spans="13:23" ht="15" customHeight="1" x14ac:dyDescent="0.25">
      <c r="M42" t="s">
        <v>899</v>
      </c>
      <c r="N42" s="11">
        <v>6268.7065217391309</v>
      </c>
      <c r="O42" s="12">
        <v>3.4431534485479123</v>
      </c>
      <c r="P42" s="14">
        <v>43</v>
      </c>
      <c r="Q42" s="13">
        <v>0.75944399458316914</v>
      </c>
      <c r="R42" s="14">
        <v>19</v>
      </c>
    </row>
    <row r="43" spans="13:23" ht="15" customHeight="1" x14ac:dyDescent="0.25">
      <c r="M43" t="s">
        <v>900</v>
      </c>
      <c r="N43" s="11">
        <v>14918.402173913038</v>
      </c>
      <c r="O43" s="12">
        <v>3.5435185898944495</v>
      </c>
      <c r="P43" s="14">
        <v>37</v>
      </c>
      <c r="Q43" s="13">
        <v>0.53974215533339709</v>
      </c>
      <c r="R43" s="14">
        <v>43</v>
      </c>
    </row>
    <row r="44" spans="13:23" ht="15" customHeight="1" x14ac:dyDescent="0.25">
      <c r="M44" t="s">
        <v>901</v>
      </c>
      <c r="N44" s="11">
        <v>4723.108695652174</v>
      </c>
      <c r="O44" s="12">
        <v>3.5677603181397655</v>
      </c>
      <c r="P44" s="14">
        <v>35</v>
      </c>
      <c r="Q44" s="13">
        <v>0.8353498064557705</v>
      </c>
      <c r="R44" s="14">
        <v>14</v>
      </c>
    </row>
    <row r="45" spans="13:23" ht="15" customHeight="1" x14ac:dyDescent="0.25">
      <c r="M45" t="s">
        <v>902</v>
      </c>
      <c r="N45" s="11">
        <v>23313.304347826088</v>
      </c>
      <c r="O45" s="12">
        <v>3.6229993323461502</v>
      </c>
      <c r="P45" s="14">
        <v>30</v>
      </c>
      <c r="Q45" s="13">
        <v>0.54875251302670991</v>
      </c>
      <c r="R45" s="14">
        <v>42</v>
      </c>
    </row>
    <row r="46" spans="13:23" ht="15" customHeight="1" x14ac:dyDescent="0.25">
      <c r="M46" t="s">
        <v>903</v>
      </c>
      <c r="N46" s="11">
        <v>79347.152173913142</v>
      </c>
      <c r="O46" s="12">
        <v>3.2995330042529103</v>
      </c>
      <c r="P46" s="14">
        <v>49</v>
      </c>
      <c r="Q46" s="13">
        <v>0.37572269654892942</v>
      </c>
      <c r="R46" s="14">
        <v>48</v>
      </c>
    </row>
    <row r="47" spans="13:23" ht="15" customHeight="1" x14ac:dyDescent="0.25">
      <c r="M47" t="s">
        <v>904</v>
      </c>
      <c r="N47" s="11">
        <v>5298.0652173913022</v>
      </c>
      <c r="O47" s="12">
        <v>3.9381061380077234</v>
      </c>
      <c r="P47" s="14">
        <v>16</v>
      </c>
      <c r="Q47" s="13">
        <v>1.0787532569313658</v>
      </c>
      <c r="R47" s="14">
        <v>4</v>
      </c>
    </row>
    <row r="48" spans="13:23" ht="15" customHeight="1" x14ac:dyDescent="0.25">
      <c r="M48" t="s">
        <v>905</v>
      </c>
      <c r="N48" s="11">
        <v>24257.923913043476</v>
      </c>
      <c r="O48" s="12">
        <v>3.3229098335864258</v>
      </c>
      <c r="P48" s="14">
        <v>48</v>
      </c>
      <c r="Q48" s="13">
        <v>0.51671344952724996</v>
      </c>
      <c r="R48" s="14">
        <v>45</v>
      </c>
    </row>
    <row r="49" spans="13:18" ht="15" customHeight="1" x14ac:dyDescent="0.25">
      <c r="M49" t="s">
        <v>906</v>
      </c>
      <c r="N49" s="11">
        <v>2238.2826086956525</v>
      </c>
      <c r="O49" s="12">
        <v>3.9486413302124101</v>
      </c>
      <c r="P49" s="14">
        <v>15</v>
      </c>
      <c r="Q49" s="13">
        <v>0.74947480113829501</v>
      </c>
      <c r="R49" s="14">
        <v>21</v>
      </c>
    </row>
    <row r="50" spans="13:18" ht="15" customHeight="1" x14ac:dyDescent="0.25">
      <c r="M50" t="s">
        <v>907</v>
      </c>
      <c r="N50" s="11">
        <v>12189.869565217394</v>
      </c>
      <c r="O50" s="12">
        <v>4.070232035153925</v>
      </c>
      <c r="P50" s="14">
        <v>11</v>
      </c>
      <c r="Q50" s="13">
        <v>0.87998641958575707</v>
      </c>
      <c r="R50" s="14">
        <v>11</v>
      </c>
    </row>
    <row r="51" spans="13:18" ht="15" customHeight="1" x14ac:dyDescent="0.25">
      <c r="M51" t="s">
        <v>908</v>
      </c>
      <c r="N51" s="11">
        <v>18067.565217391315</v>
      </c>
      <c r="O51" s="12">
        <v>3.8287163581628367</v>
      </c>
      <c r="P51" s="14">
        <v>21</v>
      </c>
      <c r="Q51" s="13">
        <v>0.95168056979357585</v>
      </c>
      <c r="R51" s="14">
        <v>8</v>
      </c>
    </row>
    <row r="52" spans="13:18" ht="15" customHeight="1" x14ac:dyDescent="0.25">
      <c r="M52" t="s">
        <v>909</v>
      </c>
      <c r="N52" s="11">
        <v>8857.8043478260879</v>
      </c>
      <c r="O52" s="12">
        <v>3.6103887016853227</v>
      </c>
      <c r="P52" s="14">
        <v>31</v>
      </c>
      <c r="Q52" s="13">
        <v>0.6354275031352844</v>
      </c>
      <c r="R52" s="14">
        <v>36</v>
      </c>
    </row>
    <row r="53" spans="13:18" ht="15" customHeight="1" x14ac:dyDescent="0.25">
      <c r="M53" t="s">
        <v>910</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994</v>
      </c>
      <c r="D2" s="40"/>
    </row>
    <row r="3" spans="2:4" x14ac:dyDescent="0.25">
      <c r="C3" s="41" t="s">
        <v>944</v>
      </c>
      <c r="D3" s="42" t="s">
        <v>995</v>
      </c>
    </row>
    <row r="4" spans="2:4" x14ac:dyDescent="0.25">
      <c r="C4" s="43" t="s">
        <v>930</v>
      </c>
      <c r="D4" s="44" t="s">
        <v>996</v>
      </c>
    </row>
    <row r="5" spans="2:4" x14ac:dyDescent="0.25">
      <c r="C5" s="43" t="s">
        <v>997</v>
      </c>
      <c r="D5" s="44" t="s">
        <v>998</v>
      </c>
    </row>
    <row r="6" spans="2:4" ht="15.6" customHeight="1" x14ac:dyDescent="0.25">
      <c r="C6" s="43" t="s">
        <v>946</v>
      </c>
      <c r="D6" s="44" t="s">
        <v>999</v>
      </c>
    </row>
    <row r="7" spans="2:4" ht="15.6" customHeight="1" x14ac:dyDescent="0.25">
      <c r="C7" s="43" t="s">
        <v>945</v>
      </c>
      <c r="D7" s="44" t="s">
        <v>1000</v>
      </c>
    </row>
    <row r="8" spans="2:4" x14ac:dyDescent="0.25">
      <c r="C8" s="43" t="s">
        <v>1001</v>
      </c>
      <c r="D8" s="44" t="s">
        <v>1002</v>
      </c>
    </row>
    <row r="9" spans="2:4" x14ac:dyDescent="0.25">
      <c r="C9" s="45" t="s">
        <v>1003</v>
      </c>
      <c r="D9" s="43" t="s">
        <v>1004</v>
      </c>
    </row>
    <row r="10" spans="2:4" x14ac:dyDescent="0.25">
      <c r="B10" s="46"/>
      <c r="C10" s="43" t="s">
        <v>1005</v>
      </c>
      <c r="D10" s="44" t="s">
        <v>1006</v>
      </c>
    </row>
    <row r="11" spans="2:4" x14ac:dyDescent="0.25">
      <c r="C11" s="43" t="s">
        <v>898</v>
      </c>
      <c r="D11" s="44" t="s">
        <v>1007</v>
      </c>
    </row>
    <row r="12" spans="2:4" x14ac:dyDescent="0.25">
      <c r="C12" s="43" t="s">
        <v>1008</v>
      </c>
      <c r="D12" s="44" t="s">
        <v>1009</v>
      </c>
    </row>
    <row r="13" spans="2:4" x14ac:dyDescent="0.25">
      <c r="C13" s="43" t="s">
        <v>1005</v>
      </c>
      <c r="D13" s="44" t="s">
        <v>1006</v>
      </c>
    </row>
    <row r="14" spans="2:4" x14ac:dyDescent="0.25">
      <c r="C14" s="43" t="s">
        <v>898</v>
      </c>
      <c r="D14" s="44" t="s">
        <v>1010</v>
      </c>
    </row>
    <row r="15" spans="2:4" x14ac:dyDescent="0.25">
      <c r="C15" s="47" t="s">
        <v>1008</v>
      </c>
      <c r="D15" s="48" t="s">
        <v>1009</v>
      </c>
    </row>
    <row r="17" spans="3:4" ht="23.25" x14ac:dyDescent="0.35">
      <c r="C17" s="39" t="s">
        <v>1011</v>
      </c>
      <c r="D17" s="40"/>
    </row>
    <row r="18" spans="3:4" x14ac:dyDescent="0.25">
      <c r="C18" s="43" t="s">
        <v>930</v>
      </c>
      <c r="D18" s="44" t="s">
        <v>1012</v>
      </c>
    </row>
    <row r="19" spans="3:4" x14ac:dyDescent="0.25">
      <c r="C19" s="43" t="s">
        <v>920</v>
      </c>
      <c r="D19" s="44" t="s">
        <v>1013</v>
      </c>
    </row>
    <row r="20" spans="3:4" x14ac:dyDescent="0.25">
      <c r="C20" s="45" t="s">
        <v>1014</v>
      </c>
      <c r="D20" s="43" t="s">
        <v>1015</v>
      </c>
    </row>
    <row r="21" spans="3:4" x14ac:dyDescent="0.25">
      <c r="C21" s="43" t="s">
        <v>1016</v>
      </c>
      <c r="D21" s="44" t="s">
        <v>1017</v>
      </c>
    </row>
    <row r="22" spans="3:4" x14ac:dyDescent="0.25">
      <c r="C22" s="43" t="s">
        <v>1018</v>
      </c>
      <c r="D22" s="44" t="s">
        <v>1019</v>
      </c>
    </row>
    <row r="23" spans="3:4" x14ac:dyDescent="0.25">
      <c r="C23" s="43" t="s">
        <v>1020</v>
      </c>
      <c r="D23" s="44" t="s">
        <v>1021</v>
      </c>
    </row>
    <row r="24" spans="3:4" x14ac:dyDescent="0.25">
      <c r="C24" s="43" t="s">
        <v>1022</v>
      </c>
      <c r="D24" s="44" t="s">
        <v>1023</v>
      </c>
    </row>
    <row r="25" spans="3:4" x14ac:dyDescent="0.25">
      <c r="C25" s="43" t="s">
        <v>936</v>
      </c>
      <c r="D25" s="44" t="s">
        <v>1024</v>
      </c>
    </row>
    <row r="26" spans="3:4" x14ac:dyDescent="0.25">
      <c r="C26" s="43" t="s">
        <v>1018</v>
      </c>
      <c r="D26" s="44" t="s">
        <v>1019</v>
      </c>
    </row>
    <row r="27" spans="3:4" x14ac:dyDescent="0.25">
      <c r="C27" s="43" t="s">
        <v>1020</v>
      </c>
      <c r="D27" s="44" t="s">
        <v>1021</v>
      </c>
    </row>
    <row r="28" spans="3:4" x14ac:dyDescent="0.25">
      <c r="C28" s="47" t="s">
        <v>1022</v>
      </c>
      <c r="D28" s="48" t="s">
        <v>1023</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P o w e r P i v o t V e r s i o n " > < C u s t o m C o n t e n t > < ! [ C D A T A [ 2 0 1 5 . 1 3 0 . 1 6 0 5 . 4 0 6 ] ] > < / C u s t o m C o n t e n t > < / G e m i n i > 
</file>

<file path=customXml/item2.xml>��< ? x m l   v e r s i o n = " 1 . 0 "   e n c o d i n g = " U T F - 1 6 " ? > < G e m i n i   x m l n s = " h t t p : / / g e m i n i / p i v o t c u s t o m i z a t i o n / I s S a n d b o x E m b e d d e d " > < C u s t o m C o n t e n t > < ! [ C D A T A [ y e s ] ] > < / C u s t o m C o n t e n t > < / G e m i n i > 
</file>

<file path=customXml/item3.xml>��< ? x m l   v e r s i o n = " 1 . 0 "   e n c o d i n g = " U T F - 1 6 " ? > < G e m i n i   x m l n s = " h t t p : / / g e m i n i / p i v o t c u s t o m i z a t i o n / R e l a t i o n s h i p A u t o D e t e c t i o n E n a b l e d " > < C u s t o m C o n t e n t > < ! [ C D A T A [ T r u e ] ] > < / C u s t o m C o n t e n t > < / G e m i n i > 
</file>

<file path=customXml/item4.xml>��< ? x m l   v e r s i o n = " 1 . 0 "   e n c o d i n g = " U T F - 1 6 " ? > < G e m i n i   x m l n s = " h t t p : / / g e m i n i / p i v o t c u s t o m i z a t i o n / S a n d b o x N o n E m p t y " > < C u s t o m C o n t e n t > < ! [ C D A T A [ 1 ] ] > < / C u s t o m C o n t e n t > < / G e m i n i > 
</file>

<file path=customXml/item5.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Props1.xml><?xml version="1.0" encoding="utf-8"?>
<ds:datastoreItem xmlns:ds="http://schemas.openxmlformats.org/officeDocument/2006/customXml" ds:itemID="{97E02576-7B1E-4A71-8318-92E74C9030BB}">
  <ds:schemaRefs/>
</ds:datastoreItem>
</file>

<file path=customXml/itemProps2.xml><?xml version="1.0" encoding="utf-8"?>
<ds:datastoreItem xmlns:ds="http://schemas.openxmlformats.org/officeDocument/2006/customXml" ds:itemID="{80E33DC4-4DD3-49B7-9092-FE12AD1B1012}">
  <ds:schemaRefs/>
</ds:datastoreItem>
</file>

<file path=customXml/itemProps3.xml><?xml version="1.0" encoding="utf-8"?>
<ds:datastoreItem xmlns:ds="http://schemas.openxmlformats.org/officeDocument/2006/customXml" ds:itemID="{4A0F9BBD-0722-44C0-A51D-871F1E608662}">
  <ds:schemaRefs/>
</ds:datastoreItem>
</file>

<file path=customXml/itemProps4.xml><?xml version="1.0" encoding="utf-8"?>
<ds:datastoreItem xmlns:ds="http://schemas.openxmlformats.org/officeDocument/2006/customXml" ds:itemID="{5E70A7C7-2103-44AA-8B08-92C32F7E8F41}">
  <ds:schemaRefs/>
</ds:datastoreItem>
</file>

<file path=customXml/itemProps5.xml><?xml version="1.0" encoding="utf-8"?>
<ds:datastoreItem xmlns:ds="http://schemas.openxmlformats.org/officeDocument/2006/customXml" ds:itemID="{696E26E2-54FB-4F48-A7C1-42B31EB870F2}">
  <ds:schemaRefs>
    <ds:schemaRef ds:uri="http://schemas.microsoft.com/DataMashup"/>
  </ds:schemaRefs>
</ds:datastoreItem>
</file>

<file path=customXml/itemProps6.xml><?xml version="1.0" encoding="utf-8"?>
<ds:datastoreItem xmlns:ds="http://schemas.openxmlformats.org/officeDocument/2006/customXml" ds:itemID="{A4A438E6-B8DE-4271-94C6-683D0D7167D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2022-03-02T16:37:46Z</dcterms:modified>
</cp:coreProperties>
</file>