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drawings/drawing2.xml" ContentType="application/vnd.openxmlformats-officedocument.drawing+xml"/>
  <Override PartName="/xl/tables/table2.xml" ContentType="application/vnd.openxmlformats-officedocument.spreadsheetml.table+xml"/>
  <Override PartName="/xl/slicers/slicer2.xml" ContentType="application/vnd.ms-excel.slicer+xml"/>
  <Override PartName="/xl/drawings/drawing3.xml" ContentType="application/vnd.openxmlformats-officedocument.drawing+xml"/>
  <Override PartName="/xl/tables/table3.xml" ContentType="application/vnd.openxmlformats-officedocument.spreadsheetml.table+xml"/>
  <Override PartName="/xl/slicers/slicer3.xml" ContentType="application/vnd.ms-excel.slicer+xml"/>
  <Override PartName="/xl/drawings/drawing4.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codeName="ThisWorkbook" defaultThemeVersion="166925"/>
  <mc:AlternateContent xmlns:mc="http://schemas.openxmlformats.org/markup-compatibility/2006">
    <mc:Choice Requires="x15">
      <x15ac:absPath xmlns:x15ac="http://schemas.microsoft.com/office/spreadsheetml/2010/11/ac" url="C:\Users\egold\Desktop\LTCCC\Data\Staffing data\2021 Q3 Staffing\Website files\"/>
    </mc:Choice>
  </mc:AlternateContent>
  <xr:revisionPtr revIDLastSave="0" documentId="13_ncr:1_{190709F1-5E36-4013-BB1C-E19E6C5AEBB8}" xr6:coauthVersionLast="47" xr6:coauthVersionMax="47" xr10:uidLastSave="{00000000-0000-0000-0000-000000000000}"/>
  <bookViews>
    <workbookView xWindow="-120" yWindow="-120" windowWidth="29040" windowHeight="15720" xr2:uid="{A1A4B9DE-6C7B-464E-B372-82B7659732B5}"/>
  </bookViews>
  <sheets>
    <sheet name="Nurse" sheetId="7" r:id="rId1"/>
    <sheet name="Contract" sheetId="8" r:id="rId2"/>
    <sheet name="Non-Nurse" sheetId="10" r:id="rId3"/>
    <sheet name="Summary Data" sheetId="6" r:id="rId4"/>
    <sheet name="Notes &amp; Glossary" sheetId="9" r:id="rId5"/>
  </sheets>
  <definedNames>
    <definedName name="Slicer_County">#N/A</definedName>
    <definedName name="Slicer_County1">#N/A</definedName>
    <definedName name="Slicer_County2">#N/A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6"/>
        <x14:slicerCache r:id="rId7"/>
        <x14:slicerCache r:id="rId8"/>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19" i="6" l="1"/>
  <c r="U20" i="6"/>
  <c r="U21" i="6"/>
  <c r="U22" i="6"/>
  <c r="U23" i="6"/>
  <c r="U24" i="6"/>
  <c r="U25" i="6"/>
  <c r="U26" i="6"/>
  <c r="U27" i="6"/>
  <c r="U28" i="6"/>
  <c r="C9" i="6"/>
  <c r="C8" i="6"/>
  <c r="C7" i="6"/>
  <c r="C6" i="6"/>
  <c r="C5" i="6"/>
  <c r="C4" i="6"/>
  <c r="C3" i="6"/>
  <c r="U15" i="6"/>
  <c r="U14" i="6"/>
  <c r="U13" i="6"/>
  <c r="U11" i="6"/>
  <c r="U10" i="6"/>
  <c r="U8" i="6"/>
  <c r="U7" i="6"/>
  <c r="U6" i="6"/>
  <c r="W15" i="6" l="1"/>
  <c r="W11" i="6"/>
  <c r="W10" i="6"/>
  <c r="W8" i="6"/>
  <c r="W7" i="6"/>
  <c r="W14" i="6"/>
  <c r="W6" i="6"/>
  <c r="W13" i="6"/>
  <c r="U12" i="6"/>
  <c r="W12" i="6" s="1"/>
  <c r="U3" i="6"/>
  <c r="V14" i="6" s="1"/>
  <c r="U4" i="6"/>
  <c r="W4" i="6" s="1"/>
  <c r="U5" i="6"/>
  <c r="W5" i="6" s="1"/>
  <c r="U9" i="6"/>
  <c r="W9" i="6" s="1"/>
  <c r="W3" i="6" l="1"/>
  <c r="V7" i="6"/>
  <c r="V5" i="6"/>
  <c r="V6" i="6"/>
  <c r="V15" i="6"/>
  <c r="V11" i="6"/>
  <c r="V4" i="6"/>
  <c r="V8" i="6"/>
  <c r="V10" i="6"/>
  <c r="V12" i="6"/>
  <c r="V9" i="6"/>
  <c r="V13" i="6"/>
  <c r="U29" i="6" l="1"/>
</calcChain>
</file>

<file path=xl/sharedStrings.xml><?xml version="1.0" encoding="utf-8"?>
<sst xmlns="http://schemas.openxmlformats.org/spreadsheetml/2006/main" count="11833" uniqueCount="1937">
  <si>
    <t>395001</t>
  </si>
  <si>
    <t>395003</t>
  </si>
  <si>
    <t>395006</t>
  </si>
  <si>
    <t>395010</t>
  </si>
  <si>
    <t>395011</t>
  </si>
  <si>
    <t>395012</t>
  </si>
  <si>
    <t>395013</t>
  </si>
  <si>
    <t>395015</t>
  </si>
  <si>
    <t>395016</t>
  </si>
  <si>
    <t>395018</t>
  </si>
  <si>
    <t>395019</t>
  </si>
  <si>
    <t>395020</t>
  </si>
  <si>
    <t>395023</t>
  </si>
  <si>
    <t>395028</t>
  </si>
  <si>
    <t>395031</t>
  </si>
  <si>
    <t>395032</t>
  </si>
  <si>
    <t>395034</t>
  </si>
  <si>
    <t>395037</t>
  </si>
  <si>
    <t>395041</t>
  </si>
  <si>
    <t>395042</t>
  </si>
  <si>
    <t>395044</t>
  </si>
  <si>
    <t>395045</t>
  </si>
  <si>
    <t>395047</t>
  </si>
  <si>
    <t>395050</t>
  </si>
  <si>
    <t>395052</t>
  </si>
  <si>
    <t>395058</t>
  </si>
  <si>
    <t>395066</t>
  </si>
  <si>
    <t>395067</t>
  </si>
  <si>
    <t>395068</t>
  </si>
  <si>
    <t>395075</t>
  </si>
  <si>
    <t>395077</t>
  </si>
  <si>
    <t>395078</t>
  </si>
  <si>
    <t>395080</t>
  </si>
  <si>
    <t>395084</t>
  </si>
  <si>
    <t>395090</t>
  </si>
  <si>
    <t>395092</t>
  </si>
  <si>
    <t>395094</t>
  </si>
  <si>
    <t>395095</t>
  </si>
  <si>
    <t>395103</t>
  </si>
  <si>
    <t>395104</t>
  </si>
  <si>
    <t>395105</t>
  </si>
  <si>
    <t>395108</t>
  </si>
  <si>
    <t>395109</t>
  </si>
  <si>
    <t>395110</t>
  </si>
  <si>
    <t>395117</t>
  </si>
  <si>
    <t>395118</t>
  </si>
  <si>
    <t>395121</t>
  </si>
  <si>
    <t>395123</t>
  </si>
  <si>
    <t>395134</t>
  </si>
  <si>
    <t>395135</t>
  </si>
  <si>
    <t>395138</t>
  </si>
  <si>
    <t>395142</t>
  </si>
  <si>
    <t>395146</t>
  </si>
  <si>
    <t>395148</t>
  </si>
  <si>
    <t>395158</t>
  </si>
  <si>
    <t>395160</t>
  </si>
  <si>
    <t>395164</t>
  </si>
  <si>
    <t>395166</t>
  </si>
  <si>
    <t>395167</t>
  </si>
  <si>
    <t>395168</t>
  </si>
  <si>
    <t>395171</t>
  </si>
  <si>
    <t>395172</t>
  </si>
  <si>
    <t>395173</t>
  </si>
  <si>
    <t>395174</t>
  </si>
  <si>
    <t>395176</t>
  </si>
  <si>
    <t>395177</t>
  </si>
  <si>
    <t>395180</t>
  </si>
  <si>
    <t>395182</t>
  </si>
  <si>
    <t>395188</t>
  </si>
  <si>
    <t>395193</t>
  </si>
  <si>
    <t>395194</t>
  </si>
  <si>
    <t>395197</t>
  </si>
  <si>
    <t>395199</t>
  </si>
  <si>
    <t>395200</t>
  </si>
  <si>
    <t>395202</t>
  </si>
  <si>
    <t>395203</t>
  </si>
  <si>
    <t>395205</t>
  </si>
  <si>
    <t>395206</t>
  </si>
  <si>
    <t>395208</t>
  </si>
  <si>
    <t>395217</t>
  </si>
  <si>
    <t>395221</t>
  </si>
  <si>
    <t>395223</t>
  </si>
  <si>
    <t>395226</t>
  </si>
  <si>
    <t>395227</t>
  </si>
  <si>
    <t>395228</t>
  </si>
  <si>
    <t>395231</t>
  </si>
  <si>
    <t>395232</t>
  </si>
  <si>
    <t>395237</t>
  </si>
  <si>
    <t>395241</t>
  </si>
  <si>
    <t>395243</t>
  </si>
  <si>
    <t>395244</t>
  </si>
  <si>
    <t>395247</t>
  </si>
  <si>
    <t>395248</t>
  </si>
  <si>
    <t>395249</t>
  </si>
  <si>
    <t>395250</t>
  </si>
  <si>
    <t>395251</t>
  </si>
  <si>
    <t>395252</t>
  </si>
  <si>
    <t>395256</t>
  </si>
  <si>
    <t>395258</t>
  </si>
  <si>
    <t>395259</t>
  </si>
  <si>
    <t>395260</t>
  </si>
  <si>
    <t>395261</t>
  </si>
  <si>
    <t>395262</t>
  </si>
  <si>
    <t>395264</t>
  </si>
  <si>
    <t>395265</t>
  </si>
  <si>
    <t>395266</t>
  </si>
  <si>
    <t>395270</t>
  </si>
  <si>
    <t>395273</t>
  </si>
  <si>
    <t>395276</t>
  </si>
  <si>
    <t>395277</t>
  </si>
  <si>
    <t>395278</t>
  </si>
  <si>
    <t>395279</t>
  </si>
  <si>
    <t>395282</t>
  </si>
  <si>
    <t>395283</t>
  </si>
  <si>
    <t>395284</t>
  </si>
  <si>
    <t>395285</t>
  </si>
  <si>
    <t>395286</t>
  </si>
  <si>
    <t>395288</t>
  </si>
  <si>
    <t>395289</t>
  </si>
  <si>
    <t>395290</t>
  </si>
  <si>
    <t>395292</t>
  </si>
  <si>
    <t>395295</t>
  </si>
  <si>
    <t>395296</t>
  </si>
  <si>
    <t>395297</t>
  </si>
  <si>
    <t>395298</t>
  </si>
  <si>
    <t>395300</t>
  </si>
  <si>
    <t>395305</t>
  </si>
  <si>
    <t>395307</t>
  </si>
  <si>
    <t>395309</t>
  </si>
  <si>
    <t>395311</t>
  </si>
  <si>
    <t>395313</t>
  </si>
  <si>
    <t>395316</t>
  </si>
  <si>
    <t>395318</t>
  </si>
  <si>
    <t>395319</t>
  </si>
  <si>
    <t>395321</t>
  </si>
  <si>
    <t>395324</t>
  </si>
  <si>
    <t>395325</t>
  </si>
  <si>
    <t>395326</t>
  </si>
  <si>
    <t>395328</t>
  </si>
  <si>
    <t>395329</t>
  </si>
  <si>
    <t>395330</t>
  </si>
  <si>
    <t>395331</t>
  </si>
  <si>
    <t>395332</t>
  </si>
  <si>
    <t>395333</t>
  </si>
  <si>
    <t>395334</t>
  </si>
  <si>
    <t>395335</t>
  </si>
  <si>
    <t>395336</t>
  </si>
  <si>
    <t>395338</t>
  </si>
  <si>
    <t>395341</t>
  </si>
  <si>
    <t>395342</t>
  </si>
  <si>
    <t>395343</t>
  </si>
  <si>
    <t>395344</t>
  </si>
  <si>
    <t>395345</t>
  </si>
  <si>
    <t>395346</t>
  </si>
  <si>
    <t>395347</t>
  </si>
  <si>
    <t>395348</t>
  </si>
  <si>
    <t>395349</t>
  </si>
  <si>
    <t>395350</t>
  </si>
  <si>
    <t>395351</t>
  </si>
  <si>
    <t>395352</t>
  </si>
  <si>
    <t>395354</t>
  </si>
  <si>
    <t>395355</t>
  </si>
  <si>
    <t>395356</t>
  </si>
  <si>
    <t>395357</t>
  </si>
  <si>
    <t>395359</t>
  </si>
  <si>
    <t>395360</t>
  </si>
  <si>
    <t>395361</t>
  </si>
  <si>
    <t>395363</t>
  </si>
  <si>
    <t>395364</t>
  </si>
  <si>
    <t>395365</t>
  </si>
  <si>
    <t>395366</t>
  </si>
  <si>
    <t>395367</t>
  </si>
  <si>
    <t>395370</t>
  </si>
  <si>
    <t>395371</t>
  </si>
  <si>
    <t>395372</t>
  </si>
  <si>
    <t>395373</t>
  </si>
  <si>
    <t>395374</t>
  </si>
  <si>
    <t>395375</t>
  </si>
  <si>
    <t>395378</t>
  </si>
  <si>
    <t>395379</t>
  </si>
  <si>
    <t>395380</t>
  </si>
  <si>
    <t>395382</t>
  </si>
  <si>
    <t>395384</t>
  </si>
  <si>
    <t>395386</t>
  </si>
  <si>
    <t>395387</t>
  </si>
  <si>
    <t>395388</t>
  </si>
  <si>
    <t>395390</t>
  </si>
  <si>
    <t>395391</t>
  </si>
  <si>
    <t>395393</t>
  </si>
  <si>
    <t>395395</t>
  </si>
  <si>
    <t>395396</t>
  </si>
  <si>
    <t>395397</t>
  </si>
  <si>
    <t>395398</t>
  </si>
  <si>
    <t>395400</t>
  </si>
  <si>
    <t>395401</t>
  </si>
  <si>
    <t>395402</t>
  </si>
  <si>
    <t>395403</t>
  </si>
  <si>
    <t>395404</t>
  </si>
  <si>
    <t>395405</t>
  </si>
  <si>
    <t>395406</t>
  </si>
  <si>
    <t>395408</t>
  </si>
  <si>
    <t>395409</t>
  </si>
  <si>
    <t>395410</t>
  </si>
  <si>
    <t>395413</t>
  </si>
  <si>
    <t>395414</t>
  </si>
  <si>
    <t>395416</t>
  </si>
  <si>
    <t>395418</t>
  </si>
  <si>
    <t>395421</t>
  </si>
  <si>
    <t>395422</t>
  </si>
  <si>
    <t>395423</t>
  </si>
  <si>
    <t>395425</t>
  </si>
  <si>
    <t>395426</t>
  </si>
  <si>
    <t>395428</t>
  </si>
  <si>
    <t>395429</t>
  </si>
  <si>
    <t>395430</t>
  </si>
  <si>
    <t>395431</t>
  </si>
  <si>
    <t>395432</t>
  </si>
  <si>
    <t>395433</t>
  </si>
  <si>
    <t>395434</t>
  </si>
  <si>
    <t>395435</t>
  </si>
  <si>
    <t>395436</t>
  </si>
  <si>
    <t>395437</t>
  </si>
  <si>
    <t>395438</t>
  </si>
  <si>
    <t>395440</t>
  </si>
  <si>
    <t>395442</t>
  </si>
  <si>
    <t>395445</t>
  </si>
  <si>
    <t>395446</t>
  </si>
  <si>
    <t>395448</t>
  </si>
  <si>
    <t>395449</t>
  </si>
  <si>
    <t>395451</t>
  </si>
  <si>
    <t>395454</t>
  </si>
  <si>
    <t>395456</t>
  </si>
  <si>
    <t>395458</t>
  </si>
  <si>
    <t>395459</t>
  </si>
  <si>
    <t>395460</t>
  </si>
  <si>
    <t>395461</t>
  </si>
  <si>
    <t>395462</t>
  </si>
  <si>
    <t>395464</t>
  </si>
  <si>
    <t>395465</t>
  </si>
  <si>
    <t>395466</t>
  </si>
  <si>
    <t>395467</t>
  </si>
  <si>
    <t>395469</t>
  </si>
  <si>
    <t>395471</t>
  </si>
  <si>
    <t>395472</t>
  </si>
  <si>
    <t>395473</t>
  </si>
  <si>
    <t>395474</t>
  </si>
  <si>
    <t>395475</t>
  </si>
  <si>
    <t>395476</t>
  </si>
  <si>
    <t>395477</t>
  </si>
  <si>
    <t>395478</t>
  </si>
  <si>
    <t>395480</t>
  </si>
  <si>
    <t>395481</t>
  </si>
  <si>
    <t>395482</t>
  </si>
  <si>
    <t>395483</t>
  </si>
  <si>
    <t>395484</t>
  </si>
  <si>
    <t>395485</t>
  </si>
  <si>
    <t>395489</t>
  </si>
  <si>
    <t>395490</t>
  </si>
  <si>
    <t>395491</t>
  </si>
  <si>
    <t>395492</t>
  </si>
  <si>
    <t>395493</t>
  </si>
  <si>
    <t>395494</t>
  </si>
  <si>
    <t>395495</t>
  </si>
  <si>
    <t>395496</t>
  </si>
  <si>
    <t>395497</t>
  </si>
  <si>
    <t>395498</t>
  </si>
  <si>
    <t>395499</t>
  </si>
  <si>
    <t>395500</t>
  </si>
  <si>
    <t>395502</t>
  </si>
  <si>
    <t>395506</t>
  </si>
  <si>
    <t>395507</t>
  </si>
  <si>
    <t>395509</t>
  </si>
  <si>
    <t>395510</t>
  </si>
  <si>
    <t>395512</t>
  </si>
  <si>
    <t>395514</t>
  </si>
  <si>
    <t>395515</t>
  </si>
  <si>
    <t>395518</t>
  </si>
  <si>
    <t>395519</t>
  </si>
  <si>
    <t>395520</t>
  </si>
  <si>
    <t>395521</t>
  </si>
  <si>
    <t>395524</t>
  </si>
  <si>
    <t>395525</t>
  </si>
  <si>
    <t>395527</t>
  </si>
  <si>
    <t>395530</t>
  </si>
  <si>
    <t>395533</t>
  </si>
  <si>
    <t>395534</t>
  </si>
  <si>
    <t>395535</t>
  </si>
  <si>
    <t>395536</t>
  </si>
  <si>
    <t>395537</t>
  </si>
  <si>
    <t>395538</t>
  </si>
  <si>
    <t>395539</t>
  </si>
  <si>
    <t>395540</t>
  </si>
  <si>
    <t>395541</t>
  </si>
  <si>
    <t>395542</t>
  </si>
  <si>
    <t>395545</t>
  </si>
  <si>
    <t>395549</t>
  </si>
  <si>
    <t>395550</t>
  </si>
  <si>
    <t>395552</t>
  </si>
  <si>
    <t>395554</t>
  </si>
  <si>
    <t>395555</t>
  </si>
  <si>
    <t>395556</t>
  </si>
  <si>
    <t>395557</t>
  </si>
  <si>
    <t>395558</t>
  </si>
  <si>
    <t>395559</t>
  </si>
  <si>
    <t>395560</t>
  </si>
  <si>
    <t>395561</t>
  </si>
  <si>
    <t>395562</t>
  </si>
  <si>
    <t>395563</t>
  </si>
  <si>
    <t>395564</t>
  </si>
  <si>
    <t>395566</t>
  </si>
  <si>
    <t>395567</t>
  </si>
  <si>
    <t>395568</t>
  </si>
  <si>
    <t>395569</t>
  </si>
  <si>
    <t>395570</t>
  </si>
  <si>
    <t>395571</t>
  </si>
  <si>
    <t>395572</t>
  </si>
  <si>
    <t>395574</t>
  </si>
  <si>
    <t>395575</t>
  </si>
  <si>
    <t>395577</t>
  </si>
  <si>
    <t>395581</t>
  </si>
  <si>
    <t>395582</t>
  </si>
  <si>
    <t>395583</t>
  </si>
  <si>
    <t>395585</t>
  </si>
  <si>
    <t>395586</t>
  </si>
  <si>
    <t>395587</t>
  </si>
  <si>
    <t>395588</t>
  </si>
  <si>
    <t>395589</t>
  </si>
  <si>
    <t>395590</t>
  </si>
  <si>
    <t>395591</t>
  </si>
  <si>
    <t>395592</t>
  </si>
  <si>
    <t>395593</t>
  </si>
  <si>
    <t>395594</t>
  </si>
  <si>
    <t>395595</t>
  </si>
  <si>
    <t>395596</t>
  </si>
  <si>
    <t>395597</t>
  </si>
  <si>
    <t>395602</t>
  </si>
  <si>
    <t>395603</t>
  </si>
  <si>
    <t>395604</t>
  </si>
  <si>
    <t>395605</t>
  </si>
  <si>
    <t>395606</t>
  </si>
  <si>
    <t>395607</t>
  </si>
  <si>
    <t>395609</t>
  </si>
  <si>
    <t>395610</t>
  </si>
  <si>
    <t>395612</t>
  </si>
  <si>
    <t>395613</t>
  </si>
  <si>
    <t>395614</t>
  </si>
  <si>
    <t>395616</t>
  </si>
  <si>
    <t>395617</t>
  </si>
  <si>
    <t>395618</t>
  </si>
  <si>
    <t>395619</t>
  </si>
  <si>
    <t>395620</t>
  </si>
  <si>
    <t>395621</t>
  </si>
  <si>
    <t>395623</t>
  </si>
  <si>
    <t>395624</t>
  </si>
  <si>
    <t>395625</t>
  </si>
  <si>
    <t>395626</t>
  </si>
  <si>
    <t>395627</t>
  </si>
  <si>
    <t>395628</t>
  </si>
  <si>
    <t>395629</t>
  </si>
  <si>
    <t>395631</t>
  </si>
  <si>
    <t>395633</t>
  </si>
  <si>
    <t>395634</t>
  </si>
  <si>
    <t>395636</t>
  </si>
  <si>
    <t>395637</t>
  </si>
  <si>
    <t>395638</t>
  </si>
  <si>
    <t>395640</t>
  </si>
  <si>
    <t>395643</t>
  </si>
  <si>
    <t>395644</t>
  </si>
  <si>
    <t>395645</t>
  </si>
  <si>
    <t>395646</t>
  </si>
  <si>
    <t>395647</t>
  </si>
  <si>
    <t>395648</t>
  </si>
  <si>
    <t>395650</t>
  </si>
  <si>
    <t>395651</t>
  </si>
  <si>
    <t>395652</t>
  </si>
  <si>
    <t>395653</t>
  </si>
  <si>
    <t>395654</t>
  </si>
  <si>
    <t>395656</t>
  </si>
  <si>
    <t>395660</t>
  </si>
  <si>
    <t>395661</t>
  </si>
  <si>
    <t>395662</t>
  </si>
  <si>
    <t>395665</t>
  </si>
  <si>
    <t>395666</t>
  </si>
  <si>
    <t>395670</t>
  </si>
  <si>
    <t>395671</t>
  </si>
  <si>
    <t>395672</t>
  </si>
  <si>
    <t>395674</t>
  </si>
  <si>
    <t>395675</t>
  </si>
  <si>
    <t>395677</t>
  </si>
  <si>
    <t>395678</t>
  </si>
  <si>
    <t>395679</t>
  </si>
  <si>
    <t>395680</t>
  </si>
  <si>
    <t>395682</t>
  </si>
  <si>
    <t>395683</t>
  </si>
  <si>
    <t>395684</t>
  </si>
  <si>
    <t>395685</t>
  </si>
  <si>
    <t>395686</t>
  </si>
  <si>
    <t>395687</t>
  </si>
  <si>
    <t>395688</t>
  </si>
  <si>
    <t>395690</t>
  </si>
  <si>
    <t>395691</t>
  </si>
  <si>
    <t>395692</t>
  </si>
  <si>
    <t>395695</t>
  </si>
  <si>
    <t>395697</t>
  </si>
  <si>
    <t>395698</t>
  </si>
  <si>
    <t>395699</t>
  </si>
  <si>
    <t>395700</t>
  </si>
  <si>
    <t>395701</t>
  </si>
  <si>
    <t>395702</t>
  </si>
  <si>
    <t>395704</t>
  </si>
  <si>
    <t>395705</t>
  </si>
  <si>
    <t>395706</t>
  </si>
  <si>
    <t>395707</t>
  </si>
  <si>
    <t>395708</t>
  </si>
  <si>
    <t>395710</t>
  </si>
  <si>
    <t>395711</t>
  </si>
  <si>
    <t>395712</t>
  </si>
  <si>
    <t>395713</t>
  </si>
  <si>
    <t>395715</t>
  </si>
  <si>
    <t>395716</t>
  </si>
  <si>
    <t>395717</t>
  </si>
  <si>
    <t>395718</t>
  </si>
  <si>
    <t>395719</t>
  </si>
  <si>
    <t>395720</t>
  </si>
  <si>
    <t>395721</t>
  </si>
  <si>
    <t>395722</t>
  </si>
  <si>
    <t>395726</t>
  </si>
  <si>
    <t>395728</t>
  </si>
  <si>
    <t>395729</t>
  </si>
  <si>
    <t>395730</t>
  </si>
  <si>
    <t>395731</t>
  </si>
  <si>
    <t>395732</t>
  </si>
  <si>
    <t>395733</t>
  </si>
  <si>
    <t>395735</t>
  </si>
  <si>
    <t>395736</t>
  </si>
  <si>
    <t>395738</t>
  </si>
  <si>
    <t>395740</t>
  </si>
  <si>
    <t>395741</t>
  </si>
  <si>
    <t>395742</t>
  </si>
  <si>
    <t>395743</t>
  </si>
  <si>
    <t>395745</t>
  </si>
  <si>
    <t>395746</t>
  </si>
  <si>
    <t>395749</t>
  </si>
  <si>
    <t>395751</t>
  </si>
  <si>
    <t>395752</t>
  </si>
  <si>
    <t>395753</t>
  </si>
  <si>
    <t>395756</t>
  </si>
  <si>
    <t>395757</t>
  </si>
  <si>
    <t>395758</t>
  </si>
  <si>
    <t>395760</t>
  </si>
  <si>
    <t>395762</t>
  </si>
  <si>
    <t>395763</t>
  </si>
  <si>
    <t>395764</t>
  </si>
  <si>
    <t>395765</t>
  </si>
  <si>
    <t>395767</t>
  </si>
  <si>
    <t>395768</t>
  </si>
  <si>
    <t>395770</t>
  </si>
  <si>
    <t>395771</t>
  </si>
  <si>
    <t>395773</t>
  </si>
  <si>
    <t>395774</t>
  </si>
  <si>
    <t>395775</t>
  </si>
  <si>
    <t>395777</t>
  </si>
  <si>
    <t>395778</t>
  </si>
  <si>
    <t>395779</t>
  </si>
  <si>
    <t>395780</t>
  </si>
  <si>
    <t>395782</t>
  </si>
  <si>
    <t>395783</t>
  </si>
  <si>
    <t>395784</t>
  </si>
  <si>
    <t>395785</t>
  </si>
  <si>
    <t>395786</t>
  </si>
  <si>
    <t>395787</t>
  </si>
  <si>
    <t>395788</t>
  </si>
  <si>
    <t>395790</t>
  </si>
  <si>
    <t>395791</t>
  </si>
  <si>
    <t>395793</t>
  </si>
  <si>
    <t>395794</t>
  </si>
  <si>
    <t>395795</t>
  </si>
  <si>
    <t>395796</t>
  </si>
  <si>
    <t>395797</t>
  </si>
  <si>
    <t>395798</t>
  </si>
  <si>
    <t>395800</t>
  </si>
  <si>
    <t>395801</t>
  </si>
  <si>
    <t>395802</t>
  </si>
  <si>
    <t>395804</t>
  </si>
  <si>
    <t>395805</t>
  </si>
  <si>
    <t>395806</t>
  </si>
  <si>
    <t>395812</t>
  </si>
  <si>
    <t>395815</t>
  </si>
  <si>
    <t>395816</t>
  </si>
  <si>
    <t>395817</t>
  </si>
  <si>
    <t>395818</t>
  </si>
  <si>
    <t>395819</t>
  </si>
  <si>
    <t>395821</t>
  </si>
  <si>
    <t>395823</t>
  </si>
  <si>
    <t>395824</t>
  </si>
  <si>
    <t>395825</t>
  </si>
  <si>
    <t>395826</t>
  </si>
  <si>
    <t>395827</t>
  </si>
  <si>
    <t>395828</t>
  </si>
  <si>
    <t>395830</t>
  </si>
  <si>
    <t>395831</t>
  </si>
  <si>
    <t>395832</t>
  </si>
  <si>
    <t>395833</t>
  </si>
  <si>
    <t>395834</t>
  </si>
  <si>
    <t>395838</t>
  </si>
  <si>
    <t>395840</t>
  </si>
  <si>
    <t>395842</t>
  </si>
  <si>
    <t>395843</t>
  </si>
  <si>
    <t>395844</t>
  </si>
  <si>
    <t>395845</t>
  </si>
  <si>
    <t>395846</t>
  </si>
  <si>
    <t>395847</t>
  </si>
  <si>
    <t>395848</t>
  </si>
  <si>
    <t>395850</t>
  </si>
  <si>
    <t>395851</t>
  </si>
  <si>
    <t>395852</t>
  </si>
  <si>
    <t>395853</t>
  </si>
  <si>
    <t>395857</t>
  </si>
  <si>
    <t>395860</t>
  </si>
  <si>
    <t>395861</t>
  </si>
  <si>
    <t>395864</t>
  </si>
  <si>
    <t>395865</t>
  </si>
  <si>
    <t>395867</t>
  </si>
  <si>
    <t>395868</t>
  </si>
  <si>
    <t>395870</t>
  </si>
  <si>
    <t>395872</t>
  </si>
  <si>
    <t>395873</t>
  </si>
  <si>
    <t>395875</t>
  </si>
  <si>
    <t>395876</t>
  </si>
  <si>
    <t>395877</t>
  </si>
  <si>
    <t>395878</t>
  </si>
  <si>
    <t>395879</t>
  </si>
  <si>
    <t>395880</t>
  </si>
  <si>
    <t>395881</t>
  </si>
  <si>
    <t>395882</t>
  </si>
  <si>
    <t>395883</t>
  </si>
  <si>
    <t>395890</t>
  </si>
  <si>
    <t>395891</t>
  </si>
  <si>
    <t>395892</t>
  </si>
  <si>
    <t>395893</t>
  </si>
  <si>
    <t>395894</t>
  </si>
  <si>
    <t>395895</t>
  </si>
  <si>
    <t>395896</t>
  </si>
  <si>
    <t>395898</t>
  </si>
  <si>
    <t>395899</t>
  </si>
  <si>
    <t>395901</t>
  </si>
  <si>
    <t>395902</t>
  </si>
  <si>
    <t>395903</t>
  </si>
  <si>
    <t>395904</t>
  </si>
  <si>
    <t>395905</t>
  </si>
  <si>
    <t>395906</t>
  </si>
  <si>
    <t>395907</t>
  </si>
  <si>
    <t>395908</t>
  </si>
  <si>
    <t>395909</t>
  </si>
  <si>
    <t>395912</t>
  </si>
  <si>
    <t>395913</t>
  </si>
  <si>
    <t>395915</t>
  </si>
  <si>
    <t>395916</t>
  </si>
  <si>
    <t>395917</t>
  </si>
  <si>
    <t>395918</t>
  </si>
  <si>
    <t>395922</t>
  </si>
  <si>
    <t>395923</t>
  </si>
  <si>
    <t>395926</t>
  </si>
  <si>
    <t>395927</t>
  </si>
  <si>
    <t>395929</t>
  </si>
  <si>
    <t>395936</t>
  </si>
  <si>
    <t>395938</t>
  </si>
  <si>
    <t>395939</t>
  </si>
  <si>
    <t>395941</t>
  </si>
  <si>
    <t>395944</t>
  </si>
  <si>
    <t>395948</t>
  </si>
  <si>
    <t>395951</t>
  </si>
  <si>
    <t>395952</t>
  </si>
  <si>
    <t>395953</t>
  </si>
  <si>
    <t>395956</t>
  </si>
  <si>
    <t>395959</t>
  </si>
  <si>
    <t>395961</t>
  </si>
  <si>
    <t>395964</t>
  </si>
  <si>
    <t>395966</t>
  </si>
  <si>
    <t>395974</t>
  </si>
  <si>
    <t>395977</t>
  </si>
  <si>
    <t>395983</t>
  </si>
  <si>
    <t>395984</t>
  </si>
  <si>
    <t>395985</t>
  </si>
  <si>
    <t>395986</t>
  </si>
  <si>
    <t>395989</t>
  </si>
  <si>
    <t>395996</t>
  </si>
  <si>
    <t>395998</t>
  </si>
  <si>
    <t>396001</t>
  </si>
  <si>
    <t>396002</t>
  </si>
  <si>
    <t>396003</t>
  </si>
  <si>
    <t>396009</t>
  </si>
  <si>
    <t>396015</t>
  </si>
  <si>
    <t>396017</t>
  </si>
  <si>
    <t>396021</t>
  </si>
  <si>
    <t>396026</t>
  </si>
  <si>
    <t>396035</t>
  </si>
  <si>
    <t>396048</t>
  </si>
  <si>
    <t>396049</t>
  </si>
  <si>
    <t>396053</t>
  </si>
  <si>
    <t>396054</t>
  </si>
  <si>
    <t>396056</t>
  </si>
  <si>
    <t>396058</t>
  </si>
  <si>
    <t>396059</t>
  </si>
  <si>
    <t>396062</t>
  </si>
  <si>
    <t>396063</t>
  </si>
  <si>
    <t>396064</t>
  </si>
  <si>
    <t>396065</t>
  </si>
  <si>
    <t>396066</t>
  </si>
  <si>
    <t>396067</t>
  </si>
  <si>
    <t>396069</t>
  </si>
  <si>
    <t>396070</t>
  </si>
  <si>
    <t>396071</t>
  </si>
  <si>
    <t>396072</t>
  </si>
  <si>
    <t>396073</t>
  </si>
  <si>
    <t>396074</t>
  </si>
  <si>
    <t>396075</t>
  </si>
  <si>
    <t>396076</t>
  </si>
  <si>
    <t>396077</t>
  </si>
  <si>
    <t>396078</t>
  </si>
  <si>
    <t>396079</t>
  </si>
  <si>
    <t>396081</t>
  </si>
  <si>
    <t>396082</t>
  </si>
  <si>
    <t>396083</t>
  </si>
  <si>
    <t>396085</t>
  </si>
  <si>
    <t>396086</t>
  </si>
  <si>
    <t>396088</t>
  </si>
  <si>
    <t>396089</t>
  </si>
  <si>
    <t>396090</t>
  </si>
  <si>
    <t>396092</t>
  </si>
  <si>
    <t>396093</t>
  </si>
  <si>
    <t>396095</t>
  </si>
  <si>
    <t>396096</t>
  </si>
  <si>
    <t>396098</t>
  </si>
  <si>
    <t>396101</t>
  </si>
  <si>
    <t>396102</t>
  </si>
  <si>
    <t>396105</t>
  </si>
  <si>
    <t>396106</t>
  </si>
  <si>
    <t>396107</t>
  </si>
  <si>
    <t>396108</t>
  </si>
  <si>
    <t>396109</t>
  </si>
  <si>
    <t>396111</t>
  </si>
  <si>
    <t>396113</t>
  </si>
  <si>
    <t>396114</t>
  </si>
  <si>
    <t>396115</t>
  </si>
  <si>
    <t>396116</t>
  </si>
  <si>
    <t>396119</t>
  </si>
  <si>
    <t>396120</t>
  </si>
  <si>
    <t>396122</t>
  </si>
  <si>
    <t>396123</t>
  </si>
  <si>
    <t>396124</t>
  </si>
  <si>
    <t>396125</t>
  </si>
  <si>
    <t>396128</t>
  </si>
  <si>
    <t>396129</t>
  </si>
  <si>
    <t>396130</t>
  </si>
  <si>
    <t>396132</t>
  </si>
  <si>
    <t>396133</t>
  </si>
  <si>
    <t>396134</t>
  </si>
  <si>
    <t>396135</t>
  </si>
  <si>
    <t>396137</t>
  </si>
  <si>
    <t>396138</t>
  </si>
  <si>
    <t>396140</t>
  </si>
  <si>
    <t>396141</t>
  </si>
  <si>
    <t>396143</t>
  </si>
  <si>
    <t>396144</t>
  </si>
  <si>
    <t>396145</t>
  </si>
  <si>
    <t>396146</t>
  </si>
  <si>
    <t>396147</t>
  </si>
  <si>
    <t>39A433</t>
  </si>
  <si>
    <t>39A434</t>
  </si>
  <si>
    <t>39A435</t>
  </si>
  <si>
    <t>39A436</t>
  </si>
  <si>
    <t>39A437</t>
  </si>
  <si>
    <t>39A438</t>
  </si>
  <si>
    <t>LITTLE SISTERS OF THE POOR</t>
  </si>
  <si>
    <t>FAIRVIEW</t>
  </si>
  <si>
    <t>RIVERSIDE CARE CENTER</t>
  </si>
  <si>
    <t>PINECREST MANOR</t>
  </si>
  <si>
    <t>WESLEY VILLAGE</t>
  </si>
  <si>
    <t>SAINT ANNE HOME</t>
  </si>
  <si>
    <t>ROLLING MEADOWS HEALTH CARE CENTER</t>
  </si>
  <si>
    <t>HOPKINS CENTER</t>
  </si>
  <si>
    <t>SENECA PLACE</t>
  </si>
  <si>
    <t>AVALON PLACE</t>
  </si>
  <si>
    <t>MONTICELLO HOUSE</t>
  </si>
  <si>
    <t>HIGHLAND PARK CARE CENTER</t>
  </si>
  <si>
    <t>FAIRVIEW MANOR</t>
  </si>
  <si>
    <t>PROVIDENCE CARE CENTER</t>
  </si>
  <si>
    <t>PASSAVANT RETIREMENT AND HEALT</t>
  </si>
  <si>
    <t>QUALITY LIFE SERVICES - NEW CASTLE</t>
  </si>
  <si>
    <t>ST JOSEPH'S MANOR (DBA ENTITY OF HRHS)</t>
  </si>
  <si>
    <t>NESHAMINY MANOR HOME</t>
  </si>
  <si>
    <t>PLATINUM RIDGE CTR FOR REHAB &amp; HEALING</t>
  </si>
  <si>
    <t>BROOKVIEW HEALTH CARE CENTER</t>
  </si>
  <si>
    <t>ELDERCREST HEALTHCARE AND REHABILITATION CENTER</t>
  </si>
  <si>
    <t>BRIGHTON REHABILITATION AND WELLNESS CENTER</t>
  </si>
  <si>
    <t>HANOVER HALL FOR NURSING AND REHABILITATION</t>
  </si>
  <si>
    <t>GOOD SHEPHERD HOME RAKER CENTER</t>
  </si>
  <si>
    <t>ARISTACARE AT MEADOW SPRINGS</t>
  </si>
  <si>
    <t>BAPTIST HOMES OF WESTERN PENNSYLVANIA</t>
  </si>
  <si>
    <t>PHOEBE RICHLAND HCC</t>
  </si>
  <si>
    <t>SQUIRREL HILL WELLNESS AND REHABILITATION CENTER</t>
  </si>
  <si>
    <t>HAVEN PLACE</t>
  </si>
  <si>
    <t>MCMURRAY HILLS MANOR</t>
  </si>
  <si>
    <t>VINCENTIAN HOME</t>
  </si>
  <si>
    <t>PROMEDICA SKILLED NRSG AND REHAB (KINGSTON COURT)</t>
  </si>
  <si>
    <t>TWINBROOK HEALTHCARE AND REHABILITATION CENTER</t>
  </si>
  <si>
    <t>NIGHTINGALE NURSING AND REHAB CENTER</t>
  </si>
  <si>
    <t>OAKMONT CENTER FOR NURSING &amp; REHABILITATION</t>
  </si>
  <si>
    <t>MOUNTAIN VIEW, A NURSING AND REHABILITATION CENTE</t>
  </si>
  <si>
    <t>GREENLEAF NURSING HOME AND CON</t>
  </si>
  <si>
    <t>GARVEY MANOR</t>
  </si>
  <si>
    <t>ROSEWOOD GARDENS REHABILITATION AND NURSING CENTER</t>
  </si>
  <si>
    <t>REST HAVEN-YORK</t>
  </si>
  <si>
    <t>JEFFERSON HILLS HEALTHCARE AND REHABILITATION CENT</t>
  </si>
  <si>
    <t>GREEN RIDGE CARE CENTER</t>
  </si>
  <si>
    <t>PROMEDICA SKILLED NRSG AND REHAB (PITTSBURGH)</t>
  </si>
  <si>
    <t>NEW EASTWOOD HEALTHCARE AND REHABILITATION CENTER</t>
  </si>
  <si>
    <t>GARDEN SPRING NURSING AND REHABILITATION CENTER</t>
  </si>
  <si>
    <t>BROOMALL REHABILITATION AND NURSING CENTER</t>
  </si>
  <si>
    <t>PHOEBE ALLENTOWN HEALTH CARE CENTER</t>
  </si>
  <si>
    <t>SOMERTON  NURSING AND REHABILITATION CENTER</t>
  </si>
  <si>
    <t>WINDBER WOODS SENIOR LIVING &amp; REHABILITATION CTR</t>
  </si>
  <si>
    <t>MEADOW VIEW HEALTHCARE AND REHABILITATION CENTER</t>
  </si>
  <si>
    <t>BERKS HEIM NURSING &amp; REHABILITATION</t>
  </si>
  <si>
    <t>BRYN MAWR VILLAGE</t>
  </si>
  <si>
    <t>JEWISH HOME OF EASTERN PENNSYL</t>
  </si>
  <si>
    <t>SAINT MARY'S VILLA NURSING HOM</t>
  </si>
  <si>
    <t>MOSSER NURSING HOME</t>
  </si>
  <si>
    <t>CROSS KEYS VILLAGE-BRETHREN HOME COMMUNITY, THE</t>
  </si>
  <si>
    <t>BEAVER HEALTHCARE AND REHABILITATION CENTER</t>
  </si>
  <si>
    <t>OAKWOOD HEALTHCARE &amp; REHABILITATION CENTER</t>
  </si>
  <si>
    <t>LUTHERAN HOME AT TOPTON, THE</t>
  </si>
  <si>
    <t>QUALITY LIFE SERVICES - CHICORA</t>
  </si>
  <si>
    <t>SIMPSON HOUSE INC</t>
  </si>
  <si>
    <t>GARDENS AT CAMP HILL, THE</t>
  </si>
  <si>
    <t>INGLIS HOUSE</t>
  </si>
  <si>
    <t>PENNYPACK NURSING AND REHABILITATION CENTER</t>
  </si>
  <si>
    <t>MIFFLIN CENTER</t>
  </si>
  <si>
    <t>GARDENS AT BLUE RIDGE, THE</t>
  </si>
  <si>
    <t>CANTERBURY PLACE</t>
  </si>
  <si>
    <t>RIVER VIEW NURSING AND REHABILITATION CENTER</t>
  </si>
  <si>
    <t>GROVE AT GREENVILLE, THE</t>
  </si>
  <si>
    <t>ORCHARDS OF SAXONBURG, LLC</t>
  </si>
  <si>
    <t>ST JOHN SPECIALTY CARE CENTER</t>
  </si>
  <si>
    <t>AVENTURA AT PEMBROOKE</t>
  </si>
  <si>
    <t>VALLEY MANOR REHABILITATION AND HEALTHCARE CENTER</t>
  </si>
  <si>
    <t>YORKVIEW NURSING AND REHABILITATION</t>
  </si>
  <si>
    <t>RIVERTON REHABILITATION AND HEALTHCARE CENTER</t>
  </si>
  <si>
    <t>MANOR AT PENN VILLAGE, THE</t>
  </si>
  <si>
    <t>WESTGATE HILLS REHABILITATION AND NURSING CTR</t>
  </si>
  <si>
    <t>ABINGTON CREST HEALTHCAREANDREHABILITATION CENTER</t>
  </si>
  <si>
    <t>AMBLER EXTENDED CARE CENTER</t>
  </si>
  <si>
    <t>ROSE CITY NURSING AND REHAB AT LANCASTER</t>
  </si>
  <si>
    <t>CORNWALL MANOR</t>
  </si>
  <si>
    <t>ST JOHN NEUMANN CTR FOR REHAB &amp; HEALTHCARE</t>
  </si>
  <si>
    <t>BUCKINGHAM VALLEY REHABILITATION AND NURSINGCENTER</t>
  </si>
  <si>
    <t>ROSEMONT CENTER</t>
  </si>
  <si>
    <t>FOX SUBACUTE CENTER</t>
  </si>
  <si>
    <t>GROVE AT NEW WILMINGTON, THE</t>
  </si>
  <si>
    <t>PROMEDICA SKILLED NRSG AND REHAB (LANCASTER)</t>
  </si>
  <si>
    <t>WALNUT CREEK HEALTHCARE AND REHABILITATION CENTER</t>
  </si>
  <si>
    <t>BROOMALL MANOR</t>
  </si>
  <si>
    <t>AVENTURA AT PROSPECT</t>
  </si>
  <si>
    <t>NEFFSVILLE NURSING AND REHABILITATION</t>
  </si>
  <si>
    <t>SARAH REED SENIOR LIVING</t>
  </si>
  <si>
    <t>BELAIR HEALTHCARE AND REHABILITATION CENTER</t>
  </si>
  <si>
    <t>RICHBORO REHABILITATION &amp; NURSING CENTER</t>
  </si>
  <si>
    <t>PROMEDICA SKILLED NRSG AND REHAB (BEDFORD)</t>
  </si>
  <si>
    <t>GARDENS AT WEST SHORE, THE</t>
  </si>
  <si>
    <t>SPRUCE MANOR NURSING &amp; REHABILITATION CENTER</t>
  </si>
  <si>
    <t>BROOKSIDE HEALTHCARE &amp; REHABILITATION CENTER</t>
  </si>
  <si>
    <t>COLE PLACE</t>
  </si>
  <si>
    <t>HERMITAGE NURSING AND REHABILITATION</t>
  </si>
  <si>
    <t>HOSPITALITY CARE CENTER OF HER</t>
  </si>
  <si>
    <t>WYOMISSING HEALTH AND REHABILITATION CENTER</t>
  </si>
  <si>
    <t>HILLVIEW HEALTHCARE AND REHABILITATION CENTER</t>
  </si>
  <si>
    <t>LAUREL RIDGE CENTER</t>
  </si>
  <si>
    <t>SAINT PAUL HOMES</t>
  </si>
  <si>
    <t>GARDENS AT GETTYSBURG, THE</t>
  </si>
  <si>
    <t>TRANSITIONS HEALTHCARE AUTUMN GROVE CARE CENTER</t>
  </si>
  <si>
    <t>HAMPTON HOUSE REHABILITATION AND NURSING CENTER</t>
  </si>
  <si>
    <t>HOLY FAMILY MANOR</t>
  </si>
  <si>
    <t>PROMEDICA SKILLED NRSG AND REHAB (SHADYSIDE)</t>
  </si>
  <si>
    <t>GARDENS AT YORK TERRACE, THE</t>
  </si>
  <si>
    <t>HARBORVIEW REHABILITATION AND CARE CENTER AT LANSD</t>
  </si>
  <si>
    <t>SILVER LAKE HEALTHCARE CENTER</t>
  </si>
  <si>
    <t>STATESMAN HEALTH &amp; REHABILITATION CENTER</t>
  </si>
  <si>
    <t>CARBONDALE NURSING AND REHABILITATION CENTER</t>
  </si>
  <si>
    <t>BUFFALO VALLEY LUTHERAN VILLAG</t>
  </si>
  <si>
    <t>WESTERN RESERVE HEALTHCAREANDREHABILITATION CENTER</t>
  </si>
  <si>
    <t>PROMEDICA SKILLED NRSG AND REHAB (WEST ALLEN)</t>
  </si>
  <si>
    <t>PAVILION AT ST LUKE VILLAGE, THE</t>
  </si>
  <si>
    <t>BEAVER VALLEY HEALTHCARE AND REHABILITATION CENTER</t>
  </si>
  <si>
    <t>FOREST PARK HEALTHCARE AND REHABILITATION CENTER</t>
  </si>
  <si>
    <t>GARDENS AT SCRANTON, THE</t>
  </si>
  <si>
    <t>SUMMIT AT BLUE MOUNTAIN NURSING &amp; REHAB CTR, THE</t>
  </si>
  <si>
    <t>HARBORVIEW REHABILITATION CARE CENTER AT DOYLESTOW</t>
  </si>
  <si>
    <t>SAINT JOSEPH VILLA</t>
  </si>
  <si>
    <t>ST FRANCIS CENTER FOR REHABILITATION &amp; HEALTHCARE</t>
  </si>
  <si>
    <t>RIVERWOODS</t>
  </si>
  <si>
    <t>PHOENIX CENTER FOR REHABILITATION AND NURSING,THE</t>
  </si>
  <si>
    <t>BARNES-KASSON COUNTY HOSPITAL</t>
  </si>
  <si>
    <t>BROAD MOUNTAIN HEALTH AND REHABILITATION CENTER</t>
  </si>
  <si>
    <t>GARDENS AT STROUD, THE</t>
  </si>
  <si>
    <t>SOUTH HILLS REHABILITATION AND WELLNESS CENTER</t>
  </si>
  <si>
    <t>PLEASANT ACRES REHABILITATION AND NURSING CENTER</t>
  </si>
  <si>
    <t>WESBURY UNITED METHODIST COMMU</t>
  </si>
  <si>
    <t>MURRYSVILLE REHABILITATION AND WELLNESS CENTER</t>
  </si>
  <si>
    <t>MEADOWVIEW REHABILITATION AND NURSING CENTER</t>
  </si>
  <si>
    <t>EMBASSY OF HUNTINGDON PARK</t>
  </si>
  <si>
    <t>GUARDIAN HEALTHCARE AND REHABILITATION CENTER</t>
  </si>
  <si>
    <t>WEXFORD HEALTHCARE CENTER</t>
  </si>
  <si>
    <t>CHANDLER HALL HEALTH SERVICES</t>
  </si>
  <si>
    <t>KENDAL AT LONGWOOD</t>
  </si>
  <si>
    <t>PROMEDICA SKILLED NRSG AND REHAB (YORK SOUTH)</t>
  </si>
  <si>
    <t>BRYN MAWR EXTENDED CARE CENTER</t>
  </si>
  <si>
    <t>SCENERY HILL HEALTHCARE AND REHABILITATION CENTER</t>
  </si>
  <si>
    <t>ST LUKE'S REHABILITATION AND NURSING CENTER</t>
  </si>
  <si>
    <t>GREEN HOME, INC, THE</t>
  </si>
  <si>
    <t>MANATAWNY MANOR</t>
  </si>
  <si>
    <t>RYDAL PARK OF PHILADELPHIA PRS</t>
  </si>
  <si>
    <t>ALLIED SERVICES MEADE STREET SKILLED NURSING</t>
  </si>
  <si>
    <t>MORAVIAN MANOR</t>
  </si>
  <si>
    <t>ZERBE SISTERS NURSING CENTER,</t>
  </si>
  <si>
    <t>BRETHREN VILLAGE</t>
  </si>
  <si>
    <t>WILLIAM HOOD DUNWOODY CARE CTR</t>
  </si>
  <si>
    <t>CHELTENHAM NURSING AND REHAB C</t>
  </si>
  <si>
    <t>MOUNTAIN LAUREL HEALTHCARE AND REHABILITATION CTR</t>
  </si>
  <si>
    <t>WAYNE CENTER</t>
  </si>
  <si>
    <t>ROBERT PACKERT HOSPITAL SKILLED CARE AND REHABILIT</t>
  </si>
  <si>
    <t>CHESTNUT HILL LODGE HEALTH AND REHAB CTR</t>
  </si>
  <si>
    <t>WILLIAM PENN HEALTHCARE AND REHABILITATION CENTER</t>
  </si>
  <si>
    <t>QUARRYVILLE PRESBYTERIAN RETIREMENT COMMUNITY</t>
  </si>
  <si>
    <t>IMMACULATEMARYCENTER FOR REHABILITATION&amp;HEALTHCARE</t>
  </si>
  <si>
    <t>ELK HAVEN NURSING HOME</t>
  </si>
  <si>
    <t>STONERIDGE TOWNE CENTRE</t>
  </si>
  <si>
    <t>POTTSVILLE REHABILITATION AND NURSING CENTER</t>
  </si>
  <si>
    <t>RIVER RUN HEALTHCARE AND REHABILITATION CENTER</t>
  </si>
  <si>
    <t>TOWNE MANOR WEST</t>
  </si>
  <si>
    <t>FREY VILLAGE</t>
  </si>
  <si>
    <t>PROMEDICA SKILLED NRSG AND REHAB (CHAMBERSBURG)</t>
  </si>
  <si>
    <t>CALVARY FELLOWSHIP HOMES INC</t>
  </si>
  <si>
    <t>LOCUST GROVE RETIREMENT VILLAGE</t>
  </si>
  <si>
    <t>PROMEDICA SKILLED NRSG AND REHAB (WEST READING)</t>
  </si>
  <si>
    <t>BROAD ACRES HEALTH AND REHAB</t>
  </si>
  <si>
    <t>SILVER STREAM NURSING AND REHABILITATION CENTER</t>
  </si>
  <si>
    <t>PAVILION AT BRMC, THE</t>
  </si>
  <si>
    <t>GUY AND MARY FELT MANOR, INC</t>
  </si>
  <si>
    <t>ELLEN MEMORIAL HEALTH CARE CENTER</t>
  </si>
  <si>
    <t>PROMEDICA SKILLED NRSG AND REHAB (JERSEY SHORE)</t>
  </si>
  <si>
    <t>GERMANTOWN HOME</t>
  </si>
  <si>
    <t>PLEASANT RIDGE MANOR EAST/WEST</t>
  </si>
  <si>
    <t>KINZUA HEALTHCARE AND REHABILITATION CENTER</t>
  </si>
  <si>
    <t>WILLIAMSPORT NORTH REHABILITATION AND NURSING CENT</t>
  </si>
  <si>
    <t>SPANG CREST MANOR</t>
  </si>
  <si>
    <t>PINE RUN HEALTH CENTER</t>
  </si>
  <si>
    <t>OXFORD HEALTH CENTER</t>
  </si>
  <si>
    <t>LUTHER WOODS NURSING AND REHABILITATION CENTER</t>
  </si>
  <si>
    <t>QUALITY LIFE SERVICES - APOLLO</t>
  </si>
  <si>
    <t>JEWISH HOME OF GREATER HARRISB</t>
  </si>
  <si>
    <t>OHESSON MANOR</t>
  </si>
  <si>
    <t>YEADON REHABILITATION AND NURSING CENTER</t>
  </si>
  <si>
    <t>SWAIM HEALTH CENTER</t>
  </si>
  <si>
    <t>QUINCY RETIREMENT COMMUNITY</t>
  </si>
  <si>
    <t>EMBASSY OF LOYALSOCK</t>
  </si>
  <si>
    <t>SAUNDERS HOUSE</t>
  </si>
  <si>
    <t>GROVE AT NORTH HUNTINGDON, THE</t>
  </si>
  <si>
    <t>POCOPSON HOME</t>
  </si>
  <si>
    <t>BETHANY VILLAGE RETIREMENT CENTER</t>
  </si>
  <si>
    <t>FULTON COUNTY MEDICAL CENTER</t>
  </si>
  <si>
    <t>CROSSLANDS</t>
  </si>
  <si>
    <t>NOTTINGHAM VILLAGE</t>
  </si>
  <si>
    <t>ASBURY HEALTH CENTER</t>
  </si>
  <si>
    <t>EPWORTH HEALTHCARE AND REHABILITATION CENTER</t>
  </si>
  <si>
    <t>COLONIAL PARK CARE CENTER</t>
  </si>
  <si>
    <t>WILLIAMSPORT SOUTH REHABILITATION AND NURSING CENT</t>
  </si>
  <si>
    <t>KINGSTON REHABILITATION AND NURSING CENTER</t>
  </si>
  <si>
    <t>SIEMONS' LAKEVIEW MANOR NURSING AND REHAB CTR</t>
  </si>
  <si>
    <t>SUSQUEHANNA HEALTH AND WELLNESS CENTER</t>
  </si>
  <si>
    <t>BALL PAVILION, THE</t>
  </si>
  <si>
    <t>PROMEDICA SKILLED NRSG AND REHAB (POTTSTOWN)</t>
  </si>
  <si>
    <t>NEWPORT MEADOWS HEALTH AND REHABILITATION CENTER</t>
  </si>
  <si>
    <t>LECOM AT PRESQUE ISLE, INC</t>
  </si>
  <si>
    <t>QUAKERTOWN CENTER</t>
  </si>
  <si>
    <t>LUTHER ACRES MANOR</t>
  </si>
  <si>
    <t>LAUREL CENTER</t>
  </si>
  <si>
    <t>BRIARLEAF NURSING AND CONVAL C</t>
  </si>
  <si>
    <t>QUALITY LIFE SERVICES - SUGAR CREEK</t>
  </si>
  <si>
    <t>WESLEY ENHANCED LIVING PENNYPACK PARK</t>
  </si>
  <si>
    <t>AVENTURA AT TERRACE VIEW</t>
  </si>
  <si>
    <t>ROSEWOOD REHABILITATION &amp; NURSING CENTER</t>
  </si>
  <si>
    <t>BROOKLINE MANOR AND REHABILITATIVE SERVICES</t>
  </si>
  <si>
    <t>GLEN BROOK REHABILITATION AND HEALTHCARE  CENTER</t>
  </si>
  <si>
    <t>PENNKNOLL VILLAGE</t>
  </si>
  <si>
    <t>CORNER VIEW NURSING AND REHABILITATION CENTER</t>
  </si>
  <si>
    <t>DEER MEADOWS REHABILITATION CENTER</t>
  </si>
  <si>
    <t>PREMIER AT PERRY VILLAGE FOR NURSING AND REHAB, LL</t>
  </si>
  <si>
    <t>NORTHERN DAUPHIN NURSING AND REHABILITATION CENTER</t>
  </si>
  <si>
    <t>PROMEDICA SKILLED NRSG AND REHAB (BETHLEHEM SOUTH)</t>
  </si>
  <si>
    <t>DUBOIS NURSING HOME</t>
  </si>
  <si>
    <t>MAJESTIC OAKS REHABILITATION AND NURSING CENTER</t>
  </si>
  <si>
    <t>HOLLAND CENTER FOR REHABILITATION AND NURSING</t>
  </si>
  <si>
    <t>GARDENS AT TUNKHANNOCK, THE</t>
  </si>
  <si>
    <t>MT LEBANON REHABILITATION AND WELLNESS CENTER</t>
  </si>
  <si>
    <t>WESTMORELAND MANOR</t>
  </si>
  <si>
    <t>HICKORY HOUSE NURSING HOME</t>
  </si>
  <si>
    <t>LEBANON VALLEY BRETHREN HOME</t>
  </si>
  <si>
    <t>SPIRITRUST LUTHERAN THE VILLAGE AT SHREWSBURY</t>
  </si>
  <si>
    <t>PROMEDICA SKILLED NRSG AND REHAB (CAMP HILL)</t>
  </si>
  <si>
    <t>PROMEDICA SKILLED NRSG AND REHAB (YORK NORTH)</t>
  </si>
  <si>
    <t>MESSIAH LIFEWAYS AT MESSIAH VILLAGE</t>
  </si>
  <si>
    <t>TOWNE MANOR EAST</t>
  </si>
  <si>
    <t>BUCKTAIL MEDICAL CENTER</t>
  </si>
  <si>
    <t>CHAPEL MANOR</t>
  </si>
  <si>
    <t>PROMEDICA SKILLED NRSG AND REHAB (DALLASTOWN)</t>
  </si>
  <si>
    <t>PARKHOUSE REHABILITATION AND NURSING CENTER</t>
  </si>
  <si>
    <t>GARDENS AT WYOMING VALLEY, THE</t>
  </si>
  <si>
    <t>CLARVIEW NURSING AND REHAB CEN</t>
  </si>
  <si>
    <t>CRESTVIEW CENTER</t>
  </si>
  <si>
    <t>CHRIST THE KING MANOR</t>
  </si>
  <si>
    <t>TUCKER HOUSE NURSING AND REHABILITATION CENTER</t>
  </si>
  <si>
    <t>BROOKMONT HEALTHCARE CENTER LLC</t>
  </si>
  <si>
    <t>WEATHERWOOD HEALTHCARE AND REHABILITATION  CENTER</t>
  </si>
  <si>
    <t>CEDARBROOK SENIOR CARE AND REHABILITATION</t>
  </si>
  <si>
    <t>MILFORD HEALTHCARE AND REHABILITATION CENTER</t>
  </si>
  <si>
    <t>CATHEDRAL VILLAGE</t>
  </si>
  <si>
    <t>EMERALD REHAB AND HEALTHCARE CENTER</t>
  </si>
  <si>
    <t>ARMSTRONG REHABILITATION AND NURSING CENTER</t>
  </si>
  <si>
    <t>PROMEDICA SKILLED NRSG AND REHAB (LEBANON)</t>
  </si>
  <si>
    <t>PENNSWOOD VILLAGE</t>
  </si>
  <si>
    <t>ELMWOOD GARDENS OF PRESBYERIAN SENIORCARE</t>
  </si>
  <si>
    <t>HOMELAND CENTER</t>
  </si>
  <si>
    <t>NORTHAMPTON COUNTY-GRACEDALE</t>
  </si>
  <si>
    <t>PROMEDICA SKILLED NRSG AND REHAB (LAURELDALE)</t>
  </si>
  <si>
    <t>PHILADELPHIA NURSING HOME</t>
  </si>
  <si>
    <t>MAHONING VALLEY NURSING AND RE</t>
  </si>
  <si>
    <t>HILLCREST CENTER</t>
  </si>
  <si>
    <t>NURSING AND REHABILITATION AT THE MANSION</t>
  </si>
  <si>
    <t>MARKLEY REHABILITATION AND HEALTHCARE CENTER</t>
  </si>
  <si>
    <t>KADIMA REHABILITATION &amp; NURSING AT LUZERNE</t>
  </si>
  <si>
    <t>PROMEDICA TOTAL REHAB + (PHILADELPHIA)</t>
  </si>
  <si>
    <t>CORRY MANOR</t>
  </si>
  <si>
    <t>WILLOWBROOKE COURT-SOUTHAMPTON</t>
  </si>
  <si>
    <t>PLEASANT VALLEY MANOR, INC</t>
  </si>
  <si>
    <t>WILLOWBROOKE COURT SKD CARE CENTER AT LIMA ESTATES</t>
  </si>
  <si>
    <t>JULIA RIBAUDO EXTENDED CARE CENTER</t>
  </si>
  <si>
    <t>SLATE BELT HEALTH &amp; REHABILITATION CENTER</t>
  </si>
  <si>
    <t>WILLOWBROOKE COURT-SPRING HOUS</t>
  </si>
  <si>
    <t>WILLOWBROOKE CTSKDCARECTR AT FORTWASHINGTONESTATES</t>
  </si>
  <si>
    <t>COMMUNITY AT ROCKHILL, THE</t>
  </si>
  <si>
    <t>WESLEY ENHANCED LIVING MAIN LINE REHAB AND SKD NSG</t>
  </si>
  <si>
    <t>TREMONT HEALTH &amp; REHABILITATION CENTER</t>
  </si>
  <si>
    <t>TWIN LAKES REHABILITATION AND HEALTHCARE CENTER</t>
  </si>
  <si>
    <t>OAKWOOD HEIGHTS OF PRESBYTERIAN SENIORCARE</t>
  </si>
  <si>
    <t>KADIMA REHABILITATION &amp; NURSING AT PALMYRA</t>
  </si>
  <si>
    <t>ELM TERRACE GARDENS</t>
  </si>
  <si>
    <t>DRESHER HILL HEALTH &amp; REHABILITATION CENTER</t>
  </si>
  <si>
    <t>GROVE MANOR</t>
  </si>
  <si>
    <t>PROMEDICA SKILLED NRSG AND REHAB (SUNBURY)</t>
  </si>
  <si>
    <t>MAYBROOK HILLS REHABILITATION AND HEALTHCARE CENTE</t>
  </si>
  <si>
    <t>WILLOWCREST</t>
  </si>
  <si>
    <t>COURTYARD GARDENS NURSING AND REHAB CTR</t>
  </si>
  <si>
    <t>GREEN MEADOWS NURSING &amp; REHABILITATION CENTER</t>
  </si>
  <si>
    <t>WESLEY ENHANCED LIVING - DOYLESTOWN</t>
  </si>
  <si>
    <t>LANGHORNE GARDENS HEALTH &amp; REHABILITATION CENTER</t>
  </si>
  <si>
    <t>GROVE AT NEW CASTLE, THE</t>
  </si>
  <si>
    <t>EMBASSY OF IVY HILL</t>
  </si>
  <si>
    <t>PROMEDICA SKILLED NRSG AND REHAB (BETHLEHEM NORTH)</t>
  </si>
  <si>
    <t>PRESBYTERIAN HOMES-PRESBY</t>
  </si>
  <si>
    <t>WINDY HILL VILLAGE OF PRESBYTERIAN HOMES</t>
  </si>
  <si>
    <t>QUALITY LIFE SERVICES - SARVER</t>
  </si>
  <si>
    <t>LAUREL SQUARE HEALTHCARE AND REHABILITATION CENTER</t>
  </si>
  <si>
    <t>EDISON MANOR NURSING &amp; REHABILITATION CENTER</t>
  </si>
  <si>
    <t>ROOSEVELT REHABILITATION AND HEALTHCARE CENTER</t>
  </si>
  <si>
    <t>CHESWICK REHABILITATION AND WELLNESS CENTER, LLC</t>
  </si>
  <si>
    <t>PROMEDICA SKILLED NRSG AND REHAB (EASTON)</t>
  </si>
  <si>
    <t>PROMEDICA SKILLED NRSG AND REHAB (SINKING SPRING)</t>
  </si>
  <si>
    <t>MOUNTAIN TOP HEALTHCARE AND REHABILITATION  CENTER</t>
  </si>
  <si>
    <t>PAPERMILL ROAD NURSING AND REHABILITATION CENTER</t>
  </si>
  <si>
    <t>SHERWOOD OAKS</t>
  </si>
  <si>
    <t>DR ARTHUR CLIFTON MCKINLEY CTR</t>
  </si>
  <si>
    <t>BETHLEN HM OF THE HUNGARIAN RF</t>
  </si>
  <si>
    <t>FOREST CITY NURSING AND REHAB CENTER</t>
  </si>
  <si>
    <t>PENNSBURG MANOR</t>
  </si>
  <si>
    <t>SHENANDOAH MANOR NURSING CENTE</t>
  </si>
  <si>
    <t>DOCK TERRACE</t>
  </si>
  <si>
    <t>ST MONICA CENTER FOR REHABILITATION &amp; HEALTHCARE</t>
  </si>
  <si>
    <t>MENNONITE HOME, THE</t>
  </si>
  <si>
    <t>MASONIC VILLAGE AT ELIZABETHTOWN</t>
  </si>
  <si>
    <t>REFORMED PRESBYTERIAN HOME</t>
  </si>
  <si>
    <t>TEL HAI RETIREMENT COMMUNITY</t>
  </si>
  <si>
    <t>MORRISONS COVE HOME</t>
  </si>
  <si>
    <t>GUARDIAN HEALTHCARE AT TAYLOR</t>
  </si>
  <si>
    <t>HIGHLAND MANOR REHABILITATION AND NURSING CENTER</t>
  </si>
  <si>
    <t>DUNMORE HEALTH CARE CENTER</t>
  </si>
  <si>
    <t>JULIA POUND CARE CENTER</t>
  </si>
  <si>
    <t>EMBASSY OF HILLSDALE PARK</t>
  </si>
  <si>
    <t>MILTON REHABILITATION AND NURSING CENTER</t>
  </si>
  <si>
    <t>MUNCY PLACE</t>
  </si>
  <si>
    <t>BELLE HAVEN HEALTHCARE AND REHABILITATION CEN</t>
  </si>
  <si>
    <t>GARDENS AT STEVENS, THE</t>
  </si>
  <si>
    <t>PREMIER WASHINGTON REHABILITATION AND NURSING CTR</t>
  </si>
  <si>
    <t>ALLIED SERVICES CENTER CITY SKILLED NURSING</t>
  </si>
  <si>
    <t>MOUNTAIN CITY NURSING &amp; REHABILITATION CENTER</t>
  </si>
  <si>
    <t>SOUTH MOUNTAIN RESTORATION CEN</t>
  </si>
  <si>
    <t>TRANSITIONS HEALTHCARE NORTH HUNTINGDON</t>
  </si>
  <si>
    <t>BRADFORD COUNTY MANOR</t>
  </si>
  <si>
    <t>MEADOWS NURSING AND REHABILITATION CENTER</t>
  </si>
  <si>
    <t>EMBASSY OF PARK AVENUE</t>
  </si>
  <si>
    <t>MOUNT CARMEL NURSING AND REHAB</t>
  </si>
  <si>
    <t>KADIMA REHABILITATION &amp; NURSING AT LITITZ</t>
  </si>
  <si>
    <t>LUTHER CREST NURSING FACILITY</t>
  </si>
  <si>
    <t>HAIDA HEALTHCARE AND REHABILITATION CENTER</t>
  </si>
  <si>
    <t>QUALITY LIFE SERVICES - GROVE CITY</t>
  </si>
  <si>
    <t>OIL CITY HEALTHCARE AND REHABILITATION CENTER</t>
  </si>
  <si>
    <t>BELVEDERE CENTER, GENESIS HEALTHCARE, THE</t>
  </si>
  <si>
    <t>BRIDGEVILLE REHABILITATION &amp; CARE CENTER</t>
  </si>
  <si>
    <t>PICKERING MANOR HOME</t>
  </si>
  <si>
    <t>CARING HEIGHTS COMMUNITY CARE &amp; REHAB CTR</t>
  </si>
  <si>
    <t>GREENSBURG CARE CENTER</t>
  </si>
  <si>
    <t>ST BARNABAS NURSING HOME</t>
  </si>
  <si>
    <t>JOHN J KANE REGIONAL CENTER-RO</t>
  </si>
  <si>
    <t>SHIPPENVILLE HEALTHCARE AND REHABILITATION CENTER</t>
  </si>
  <si>
    <t>ROUSE WARREN COUNTY HOME</t>
  </si>
  <si>
    <t>RICHLAND HEALTHCARE AND REHABILITATION CENTER</t>
  </si>
  <si>
    <t>SPIRITRUST LUTHERAN THE VILLAGE AT SPRENKLE DRIVE</t>
  </si>
  <si>
    <t>LAUREL LAKES REHABILITATION AND WELLNESS CENTER</t>
  </si>
  <si>
    <t>ROLLING HILLS HEALTHCARE AND REHABILITATION CENTER</t>
  </si>
  <si>
    <t>SUSQUE VIEW HOME, INC</t>
  </si>
  <si>
    <t>JOHN J KANE REGIONAL CENTER-SC</t>
  </si>
  <si>
    <t>MULBERRY HEALTHCARE AND REHABILITATION CENT</t>
  </si>
  <si>
    <t>ROLLING FIELDS, INC</t>
  </si>
  <si>
    <t>WEST HILLS HEALTH AND REHABILITATION CENTER</t>
  </si>
  <si>
    <t>ST MARY CENTER FOR REHABILITATION &amp; HEALTHCARE</t>
  </si>
  <si>
    <t>GRANDVIEW NURSING AND REHABILITATION</t>
  </si>
  <si>
    <t>MARYWOOD HEIGHTS</t>
  </si>
  <si>
    <t>PENN HIGHLANDS JEFFERSON MANOR</t>
  </si>
  <si>
    <t>FAIRLANE GARDENS NURSING AND REHAB AT READING</t>
  </si>
  <si>
    <t>RENAISSANCE HEALTHCARE &amp; REHABILITATION CENTER</t>
  </si>
  <si>
    <t>MT MACRINA MANOR</t>
  </si>
  <si>
    <t>UNITED ZION RETIREMENT COMMUNI</t>
  </si>
  <si>
    <t>HAVENCREST HEALTHCARE AND REHABILITATION CENTER</t>
  </si>
  <si>
    <t>SOUDERTON MENNONITE HOMES</t>
  </si>
  <si>
    <t>MANOR AT ST LUKE VILLAGE,THE</t>
  </si>
  <si>
    <t>HOLY FAMILY HOME</t>
  </si>
  <si>
    <t>MASONIC VILLAGE AT SEWICKLEY</t>
  </si>
  <si>
    <t>JOHN J KANE REGIONAL CENTER-MC</t>
  </si>
  <si>
    <t>JOHN J KANE REGIONAL CENTER-GL</t>
  </si>
  <si>
    <t>MID-VALLEY HEALTH CARE CENTER</t>
  </si>
  <si>
    <t>EDINBORO MANOR</t>
  </si>
  <si>
    <t>OAK HILL HEALTHCARE AND REHABILITATION CENTER</t>
  </si>
  <si>
    <t>SPIRITRUST LUTHERAN THE VILLAGE AT GETTYSBURG</t>
  </si>
  <si>
    <t>PETER BECKER COMMUNITY</t>
  </si>
  <si>
    <t>WARREN MANOR</t>
  </si>
  <si>
    <t>BIRCHWOOD HEALTHCARE AND REHABILITATION CENTER</t>
  </si>
  <si>
    <t>RIDGEVIEW HEALTHCARE AND REHABILITATION CENTER</t>
  </si>
  <si>
    <t>WOODHAVEN CARE CENTER</t>
  </si>
  <si>
    <t>BONHAM NURSING CENTER</t>
  </si>
  <si>
    <t>FREDERICK LIVING - CEDARWOOD</t>
  </si>
  <si>
    <t>CLAREMONT NRC OF CUMBERLAND CO</t>
  </si>
  <si>
    <t>MEYERSDALE HEALTHCARE AND REHABILITATION CENTER</t>
  </si>
  <si>
    <t>SPRINGS AT THE WATERMARK, THE</t>
  </si>
  <si>
    <t>WILLOWBROOKE CTSKDCARECTR ATNORMANDY FARMS ESTATES</t>
  </si>
  <si>
    <t>SPRING HILL REHABILITATION AND NURSING CENTER</t>
  </si>
  <si>
    <t>MONROEVILLE REHABILITATION AND WELLNESS CENTER</t>
  </si>
  <si>
    <t>SOUTHMONT OF PRESBYTERIAN SENIORCARE</t>
  </si>
  <si>
    <t>LECOM AT VILLAGE SQUARE, LLC</t>
  </si>
  <si>
    <t>UNIONTOWN HEALTHCARE AND REHABILITATION CENTER</t>
  </si>
  <si>
    <t>WAYNESBURG HEALTHCARE AND REHABILITATION CENTER</t>
  </si>
  <si>
    <t>SARAH A TODD MEMORIAL HOME</t>
  </si>
  <si>
    <t>WILLIAMSPORT HOME, THE</t>
  </si>
  <si>
    <t>GROVE AT WASHINGTON, THE</t>
  </si>
  <si>
    <t>KUTZTOWN MANOR</t>
  </si>
  <si>
    <t>HIGHLANDS HEALTHCARE AND REHABILITATION CENTER</t>
  </si>
  <si>
    <t>CONCORDIA LUTHERAN HEALTH AND HUMAN CARE</t>
  </si>
  <si>
    <t>PROMEDICA SKILLED NRSG AND REHAB (WALLINGFORD)</t>
  </si>
  <si>
    <t>ST IGNATIUS NURSING &amp; REHAB CENTER</t>
  </si>
  <si>
    <t>YORK NURSING AND REHABILITATION CENTER</t>
  </si>
  <si>
    <t>FRIENDSHIP VILLAGE OF SOUTH HI</t>
  </si>
  <si>
    <t>SPRINGFIELD REHABILITATION AND HEALTHCARE  CENTER</t>
  </si>
  <si>
    <t>RIVERSTREET MANOR</t>
  </si>
  <si>
    <t>TRANSITIONS HEALTHCARE WASHINGTON PA</t>
  </si>
  <si>
    <t>GREENERY CENTER FOR REHAB AND NURSING</t>
  </si>
  <si>
    <t>EMBASSY OF WOODLAND PARK</t>
  </si>
  <si>
    <t>MEADOWCREST HEALTHCARE AND REHABILITATION CENTER</t>
  </si>
  <si>
    <t>SWEDEN VALLEY MANOR</t>
  </si>
  <si>
    <t>BRADFORD MANOR</t>
  </si>
  <si>
    <t>ABINGTON MANOR</t>
  </si>
  <si>
    <t>BEACON RIDGE, A CHOICE COMM</t>
  </si>
  <si>
    <t>LAFAYETTE-REDEEMER, THE</t>
  </si>
  <si>
    <t>HEMPFIELD MANOR</t>
  </si>
  <si>
    <t>GARDENS AT EAST MOUNTAIN, THE</t>
  </si>
  <si>
    <t>CLARION HEALTHCARE AND REHABILITATION CENTER</t>
  </si>
  <si>
    <t>GARDENS FOR MEMORY CARE AT EASTON, THE</t>
  </si>
  <si>
    <t>OXFORD REHABILITATION AND HEALTHCARE CENTER</t>
  </si>
  <si>
    <t>ELKINS CREST HEALTH &amp; REHABILITATION CENTER</t>
  </si>
  <si>
    <t>CARLETON HEALTHCARE AND REHABILITATION CENTER</t>
  </si>
  <si>
    <t>WILLOWS OF PRESBYTERIAN SENIOR</t>
  </si>
  <si>
    <t>WESLEY  ENHANCED LIVING AT STAPELEY</t>
  </si>
  <si>
    <t>SMITH HEALTH CARE LTD</t>
  </si>
  <si>
    <t>LINWOOD NURSING AND REHABILITATION CENTER</t>
  </si>
  <si>
    <t>WAVERLY HEIGHTS</t>
  </si>
  <si>
    <t>HOMESTEAD VILLAGE, INC</t>
  </si>
  <si>
    <t>PARAMOUNT NURSING AND REHAB AT FAYETTEVILLE, LLC</t>
  </si>
  <si>
    <t>RESTORE HEALTH AT UNIVERSITY CITY</t>
  </si>
  <si>
    <t>HARMON HOUSE CARE CENTER</t>
  </si>
  <si>
    <t>SNYDER MEMORIAL HEALTH CARE CE</t>
  </si>
  <si>
    <t>GARDENS AT EASTON, THE</t>
  </si>
  <si>
    <t>KADIMA REHABILITATION &amp; NURSING AT LAKESIDE</t>
  </si>
  <si>
    <t>PROMEDICA SKILLED NRSG AND REHAB (BETHEL PARK)</t>
  </si>
  <si>
    <t>UPMC HERITAGE PLACE</t>
  </si>
  <si>
    <t>GETTYSBURG CENTER</t>
  </si>
  <si>
    <t>LIFEQUEST NURSING CENTER</t>
  </si>
  <si>
    <t>WILLOWBROOKE COURT-GRANITE</t>
  </si>
  <si>
    <t>PAUL'S RUN</t>
  </si>
  <si>
    <t>BRANDYWINE HALL</t>
  </si>
  <si>
    <t>RIDDLE MEMORIAL HOSP HB SNF</t>
  </si>
  <si>
    <t>SOUTHWESTERN NURSING AND REHABILITATION CENTER</t>
  </si>
  <si>
    <t>PROMEDICA SKILLED NRSG AND REHAB (GREENTREE)</t>
  </si>
  <si>
    <t>BALDWIN HEALTH CENTER</t>
  </si>
  <si>
    <t>PROMEDICA SKILLED NRSG AND REHAB (CARLISLE)</t>
  </si>
  <si>
    <t>PRESBYTERIAN CTR FOR CONT CARE</t>
  </si>
  <si>
    <t>ROCHESTER RESIDENCE AND CARE CENTER</t>
  </si>
  <si>
    <t>MORAVIAN HALL SQUARE HEALTH AND WELLNESS CENTER</t>
  </si>
  <si>
    <t>BEAUMONT AT BRYN MAWR</t>
  </si>
  <si>
    <t>JUNIPER VILLAGE AT BROOKLINE-REHABILITATION AND SK</t>
  </si>
  <si>
    <t>EDGEHILL NURSING AND REHAB CEN</t>
  </si>
  <si>
    <t>GROVE AT HARMONY, THE</t>
  </si>
  <si>
    <t>PROMEDICA SKILLED NRSG AND REHAB (ALLENTOWN)</t>
  </si>
  <si>
    <t>WILLOWBROOKE COURT SKILLED CARE CENTER AT BRITTANY</t>
  </si>
  <si>
    <t>FELLOWSHIP MANOR</t>
  </si>
  <si>
    <t>LIBERTY CENTER FOR REHABILITATION AND NURSING</t>
  </si>
  <si>
    <t>MARIAN MANOR CORPORATION</t>
  </si>
  <si>
    <t>ROSE VIEW NURSING AND REHABILITATION CENTER</t>
  </si>
  <si>
    <t>MEADOWOOD</t>
  </si>
  <si>
    <t>CEDAR HAVEN HEALTHCARE CENTER</t>
  </si>
  <si>
    <t>LAKESIDE AT WILLOW VALLEY</t>
  </si>
  <si>
    <t>LANCASTER NURSING AND REHABILITATION CENTER</t>
  </si>
  <si>
    <t>SENA KEAN NURSING AND REHABILITATION CENTER</t>
  </si>
  <si>
    <t>SUGAR CREEK STATION SKILLED NURSING AND REHABILITA</t>
  </si>
  <si>
    <t>COMMUNITIES AT INDIAN HAVEN,</t>
  </si>
  <si>
    <t>CENTRE CARE REHABILITATION AND WELLNESS SERVICES</t>
  </si>
  <si>
    <t>FAIR ACRES GERIATRIC CENTER</t>
  </si>
  <si>
    <t>FAIRVIEW NURSING AND REHABILITATION CENTER</t>
  </si>
  <si>
    <t>PROMEDICA SKILLED NRSG AND REHAB (PETERSTOWNSHIP)</t>
  </si>
  <si>
    <t>CHURCH OF GOD HOME, INC</t>
  </si>
  <si>
    <t>STONEBRIDGE HEALTH &amp; REHABILITATION CENTER</t>
  </si>
  <si>
    <t>PLEASANT VIEW COMMUNITIES</t>
  </si>
  <si>
    <t>VALLEY VIEW HAVEN, INC</t>
  </si>
  <si>
    <t>SUNNYVIEW NURSING AND REHABILITATION CENTER</t>
  </si>
  <si>
    <t>COMPLETE CARE AT HARSTON HALL LLC</t>
  </si>
  <si>
    <t>ORCHARD MANOR, INC</t>
  </si>
  <si>
    <t>SAINT JOHN XXIII HOME</t>
  </si>
  <si>
    <t>LAFAYETTE MANOR, INC</t>
  </si>
  <si>
    <t>PROMEDICA SKILLED NRSG AND REHAB (MONTGOMERYVILLE)</t>
  </si>
  <si>
    <t>LANDIS HOMES</t>
  </si>
  <si>
    <t>TRANSITIONS HEALTHCARE GETTYSBURG</t>
  </si>
  <si>
    <t>HIGHLANDS AT WYOMISSING</t>
  </si>
  <si>
    <t>QUADRANGLE</t>
  </si>
  <si>
    <t>THORNWALD HOME</t>
  </si>
  <si>
    <t>LUTHERAN COMMUNITY AT TELFORD</t>
  </si>
  <si>
    <t>FAIRMOUNT HOMES</t>
  </si>
  <si>
    <t>ST ANNE'S RETIREMENT COMMUNITY</t>
  </si>
  <si>
    <t>LAURELWOOD CARE CENTER</t>
  </si>
  <si>
    <t>ST MARTHA CENTER FOR REHABILITATION &amp; HEALTHCARE</t>
  </si>
  <si>
    <t>LUTHERAN HOME AT KANE, THE</t>
  </si>
  <si>
    <t>PROMEDICA SKILLED NRSG AND REHAB (OXFORD VALLEY)</t>
  </si>
  <si>
    <t>MASONIC VILLAGE AT LAFAYETTE HILL</t>
  </si>
  <si>
    <t>CARING HEART REHABILITATION AND NURSING CENTER</t>
  </si>
  <si>
    <t>LITTLE FLOWER MANOR</t>
  </si>
  <si>
    <t>TOWNVIEW HEALTH AND REHABILITATION CENTER</t>
  </si>
  <si>
    <t>EMMANUEL CENTER FOR NURSING</t>
  </si>
  <si>
    <t>WATSONTOWN REHABILITATION AND NURSING CENTER</t>
  </si>
  <si>
    <t>PROMEDICA SKILLED NRSG AND REHAB (NORTH HILLS)</t>
  </si>
  <si>
    <t>KADIMA REHABILITATION &amp; NURSING AT POTTSTOWN</t>
  </si>
  <si>
    <t>CAMBRIA CARE CENTER</t>
  </si>
  <si>
    <t>MEADOW VIEW NURSING CENTER</t>
  </si>
  <si>
    <t>SCHUYLKILL CENTER</t>
  </si>
  <si>
    <t>LEBANON VALLEY HOME THE</t>
  </si>
  <si>
    <t>HCC AT WHITE HORSE VILLAGE</t>
  </si>
  <si>
    <t>PROMEDICA SKILLED NRSG AND REHAB (KING OF PRUSSIA)</t>
  </si>
  <si>
    <t>FOXDALE VILLAGE</t>
  </si>
  <si>
    <t>PATRIOT, A CHOICE COMMUNITY THE</t>
  </si>
  <si>
    <t>VINCENTIAN DE MARILLAC</t>
  </si>
  <si>
    <t>RIVER'S EDGE REHABILITATION &amp; HEALTHCARE CENTER</t>
  </si>
  <si>
    <t>ELIZABETHTOWN NURSING AND REHABILITATION</t>
  </si>
  <si>
    <t>CRANBERRY PLACE</t>
  </si>
  <si>
    <t>KADIMA REHABILITATION &amp; NURSING AT CAMPBELLTOWN</t>
  </si>
  <si>
    <t>FOX SUBACUTE AT CLARA BURKE</t>
  </si>
  <si>
    <t>BARCLAY FRIENDS</t>
  </si>
  <si>
    <t>MERCY CENTER NURSING UNIT INC</t>
  </si>
  <si>
    <t>REHAB &amp; NURSING CTR GREATER PITTSBURGH</t>
  </si>
  <si>
    <t>CLIVEDEN NURSING AND REHABILITATION CENTER</t>
  </si>
  <si>
    <t>CRAWFORD COUNTY CARE CENTER</t>
  </si>
  <si>
    <t>EPHRATA MANOR</t>
  </si>
  <si>
    <t>LOYALHANNA CARE CENTER</t>
  </si>
  <si>
    <t>HRH TRANSITIONAL CARE UNIT(A D/B/A ENTITY OF HRHS)</t>
  </si>
  <si>
    <t>JUNIPER VILLAGE AT BUCKS COUNTY REHAB AND SKD CARE</t>
  </si>
  <si>
    <t>MAPLEWOOD NURSING AND REHAB  CENTER</t>
  </si>
  <si>
    <t>LAKEVIEW HEALTHCARE AND REHABILITATION CENTER</t>
  </si>
  <si>
    <t>EMBASSY OF HEARTHSIDE</t>
  </si>
  <si>
    <t>QUALITY LIFE SERVICES - MARKLEYSBURG</t>
  </si>
  <si>
    <t>GARDENS AT MILLVILLE, THE</t>
  </si>
  <si>
    <t>LGAR HEALTH AND REHABILITATION</t>
  </si>
  <si>
    <t>HOMETOWN NURSING AND REHAB CEN</t>
  </si>
  <si>
    <t>CUMBERLAND CROSSINGS RETIREMENT COMMUNITY</t>
  </si>
  <si>
    <t>HIGHLAND VIEW HEALTHCARE AND REHABILITATION CENTER</t>
  </si>
  <si>
    <t>ORWIGSBURG NURSING AND REHABILITATION  CENTER</t>
  </si>
  <si>
    <t>QUALITY LIFE SERVICES - MERCER</t>
  </si>
  <si>
    <t>PHOEBE BERKS</t>
  </si>
  <si>
    <t>MOUNTAIN VIEW CARE AND REHABILITATION CENTER</t>
  </si>
  <si>
    <t>LONGWOOD AT OAKMONT</t>
  </si>
  <si>
    <t>PENNWOOD NURSING AND REHABILITATION CENTER LLC</t>
  </si>
  <si>
    <t>SNU ARMSTRONG CO MEMORIAL HOSP</t>
  </si>
  <si>
    <t>LAUREL VIEW VILLAGE</t>
  </si>
  <si>
    <t>GROVE AT LATROBE, THE</t>
  </si>
  <si>
    <t>CARE PAVILION NURSING AND REHABILITATION CENTER</t>
  </si>
  <si>
    <t>MEADVILLE MEDICAL CTR TCU</t>
  </si>
  <si>
    <t>VALLEY VIEW REHAB AND NURSING CENTER</t>
  </si>
  <si>
    <t>HOMEWOOD AT MARTINSBURG PA INC</t>
  </si>
  <si>
    <t>HOMEWOOD AT PLUM CREEK</t>
  </si>
  <si>
    <t>GARDENS AT ORANGEVILLE, THE</t>
  </si>
  <si>
    <t>TITUSVILLE HEALTHCARE AND REHABILITATION CENTER</t>
  </si>
  <si>
    <t>NORMANDIE RIDGE</t>
  </si>
  <si>
    <t>NORTH HILLS HEALTH AND REHABILITATION CENTER</t>
  </si>
  <si>
    <t>SANATOGA CENTER</t>
  </si>
  <si>
    <t>KINGSTON HEALTH CARE CENTER</t>
  </si>
  <si>
    <t>QUALITY LIFE SERVICES - HENRY CLAY</t>
  </si>
  <si>
    <t>FORESTVIEW</t>
  </si>
  <si>
    <t>BRADFORD ECUMENICAL HOME, INC</t>
  </si>
  <si>
    <t>DARWAY HEALTHCARE AND  REHABILITATION CENTER</t>
  </si>
  <si>
    <t>SUBURBAN WOODS HEALTH &amp; REHA</t>
  </si>
  <si>
    <t>PROMEDICA SKILLED NRSG AND REHAB (HUNTINGDON VALLE</t>
  </si>
  <si>
    <t>KINKORA PYTHIAN HOME</t>
  </si>
  <si>
    <t>KIRKLAND VILLAGE</t>
  </si>
  <si>
    <t>BRINTON MANOR NURSING AND REHABILITATION CENTER</t>
  </si>
  <si>
    <t>SHOOK HOME THE</t>
  </si>
  <si>
    <t>ARTMAN LUTHERAN HOME</t>
  </si>
  <si>
    <t>CHAPEL POINTE AT CARLISLE</t>
  </si>
  <si>
    <t>ST LUKE'S HOSPITAL SACRED HEART CAMPUS TCF</t>
  </si>
  <si>
    <t>STONERIDGE POPLAR RUN</t>
  </si>
  <si>
    <t>RIDGEVIEW HEALTHCARE &amp; REHAB CENTER</t>
  </si>
  <si>
    <t>WAYNE WOODLANDS MANOR</t>
  </si>
  <si>
    <t>COMPLETE CARE AT BERKSHIRE LLC</t>
  </si>
  <si>
    <t>COMPLETE CARE AT LEHIGH LLC</t>
  </si>
  <si>
    <t>TRANSITIONAL SUB-ACUTE UNIT</t>
  </si>
  <si>
    <t>CHAMBERS POINTE HEALTH CARE CENTER</t>
  </si>
  <si>
    <t>JEFFERSON HILLS REHABILITATION AND WELLNESS CENTER</t>
  </si>
  <si>
    <t>LEHIGH VALLEY HOSPITAL TSU</t>
  </si>
  <si>
    <t>NAAMANS CREEK COUNTRY MANOR</t>
  </si>
  <si>
    <t>SUNSET RIDGE HEALTHCARE AND REHABILITATION CENTER</t>
  </si>
  <si>
    <t>GLEN AT WILLOW VALLEY</t>
  </si>
  <si>
    <t>CARING PLACE, THE</t>
  </si>
  <si>
    <t>PHILADELPHIA PROTESTANT HOME</t>
  </si>
  <si>
    <t>RESTORE HEALTH AT SHIPPENSBURG</t>
  </si>
  <si>
    <t>UPMC NORTHWEST TRANSITIONAL CARE UNIT</t>
  </si>
  <si>
    <t>BELLA HEALTHCARE CENTER</t>
  </si>
  <si>
    <t>KEARSLEY REHABILITATION AND NURSING CENTER</t>
  </si>
  <si>
    <t>AVENTURA AT CREEKSIDE</t>
  </si>
  <si>
    <t>ALTOONA CENTER FOR NURSING CARE</t>
  </si>
  <si>
    <t>KITTANNING CARE CENTER</t>
  </si>
  <si>
    <t>PROVIDENCE REHAB AND HLTHCARE CTRATMERCYFITZGERALD</t>
  </si>
  <si>
    <t>MANCHESTER COMMONS OF PRESBYTERIAN SENIORCARE</t>
  </si>
  <si>
    <t>MISERICORDIA NURSING &amp; REHABILITATION CENTER</t>
  </si>
  <si>
    <t>ABRAMSON SENIOR CARE AT LANKENAU MEDICAL CENTER</t>
  </si>
  <si>
    <t>TCU AT NAZARETH HOSPITAL, THE</t>
  </si>
  <si>
    <t>PROMEDICA SKILLED NRSG AND REHAB (MONROEVILLE)</t>
  </si>
  <si>
    <t>NORRITON SQUARE NURSING AND REHABILITATION CENTER</t>
  </si>
  <si>
    <t>WESTMINSTER WOODS AT HUNTINGDO</t>
  </si>
  <si>
    <t>PROMEDICA TOTAL REHAB + (WILLOW GROVE)</t>
  </si>
  <si>
    <t>REDSTONE HIGHLANDS HEALTH CARE</t>
  </si>
  <si>
    <t>CONCORDIA AT VILLA ST JOSEPH</t>
  </si>
  <si>
    <t>SCOTTDALE HEALTHCARE AND REHABILITATION CENTER</t>
  </si>
  <si>
    <t>HARMAR VILLAGE CARE CENTER</t>
  </si>
  <si>
    <t>JAMESON CARE CENTER</t>
  </si>
  <si>
    <t>COUNTRY MEADOWS NURSING CENTER OF BETHLEHEM</t>
  </si>
  <si>
    <t>MASONIC VILLAGE AT WARMINSTER</t>
  </si>
  <si>
    <t>WILLIAM PENN CARE CENTER</t>
  </si>
  <si>
    <t>AVALON SPRINGS PLACE</t>
  </si>
  <si>
    <t>CONCORDIA AT THE CEDARS</t>
  </si>
  <si>
    <t>INN AT FREEDOM VILLAGE,THE</t>
  </si>
  <si>
    <t>SETON MANOR NURSING AND REHABILITATION CENTER</t>
  </si>
  <si>
    <t>MARGARET E. MOUL HOME</t>
  </si>
  <si>
    <t>BLOOMSBURG CARE CENTER AND REHABILITATION CENTER</t>
  </si>
  <si>
    <t>PROMEDICA SKILLED NRSG AND REHAB (WHITEHALL BOROUG</t>
  </si>
  <si>
    <t>CONCORDIA AT REBECCA RESIDENCE</t>
  </si>
  <si>
    <t>ARBUTUS PARK MANOR</t>
  </si>
  <si>
    <t>THE PINES AT PHILADELPHIA REHAB AND HEALTHCARE CTR</t>
  </si>
  <si>
    <t>CLEPPER MANOR</t>
  </si>
  <si>
    <t>MILLCREEK MANOR</t>
  </si>
  <si>
    <t>NORTH STRABANE REHABILITATION AND WELLNESS CTR, LL</t>
  </si>
  <si>
    <t>ALLIED SERVICES SKILLED NURSING CENTER</t>
  </si>
  <si>
    <t>MONUMENTALPOSTACUTECARE AT WOODSIDE PARK</t>
  </si>
  <si>
    <t>PROMEDICA SKILLED NRSG AND REHAB (OLD ORCHARD)</t>
  </si>
  <si>
    <t>HORSHAM CENTER FOR JEWISH LIFE</t>
  </si>
  <si>
    <t>GARDEN SPOT VILLAGE</t>
  </si>
  <si>
    <t>SAINT MARY'S AT ASBURY RIDGE</t>
  </si>
  <si>
    <t>THE WATERMARK AT BELLINGHAM PARK LANE</t>
  </si>
  <si>
    <t>STERLING HEALTH CARE AND REHAB CENTER</t>
  </si>
  <si>
    <t>MON VALLEY CARE CENTER</t>
  </si>
  <si>
    <t>GREEN VALLEY SKILLED NURSING AND REHABILITATION CE</t>
  </si>
  <si>
    <t>MAPLE WINDS HEALTHCARE AND REHABILITATION, LLC</t>
  </si>
  <si>
    <t>CONCORDIA OF THE SOUTH HILLS</t>
  </si>
  <si>
    <t>PRESTON RESIDENCE</t>
  </si>
  <si>
    <t>VILLAGE AT PENN STATE,  THE</t>
  </si>
  <si>
    <t>RICHFIELD HEALTHCARE AND REHABILITATION CENTER</t>
  </si>
  <si>
    <t>SCRANTON HEALTH CARE CENTER</t>
  </si>
  <si>
    <t>MORAVIAN VILLAGE OF BETHLEHEM</t>
  </si>
  <si>
    <t>UPMC MAGEE-WOMENS HOSPITAL TCU</t>
  </si>
  <si>
    <t>REHAB AT SHANNONDELL</t>
  </si>
  <si>
    <t>CONEMAUGH MEMORIAL MEDICAL CENTER TCU</t>
  </si>
  <si>
    <t>SHENANGO PRESBYTERIAN SENIORCARE</t>
  </si>
  <si>
    <t>HAVEN CONVALESCENT HOME, INC</t>
  </si>
  <si>
    <t>ANN'S CHOICE</t>
  </si>
  <si>
    <t>GOOD SHEPHERD HOME-BETHLEHEM</t>
  </si>
  <si>
    <t>HEINZ TRANSITIONAL REHABILITATION UNIT</t>
  </si>
  <si>
    <t>SPIRITRUST LUTHERAN THE VILLAGE AT UTZ TERRACE</t>
  </si>
  <si>
    <t>HEALTH CENTER AT THE HILL AT WHITEMARSH, THE</t>
  </si>
  <si>
    <t>TWIN PINES HEALTH CARE CENTER</t>
  </si>
  <si>
    <t>WYNDMOOR HILLS REHABILITATION AND NURSING CENTER</t>
  </si>
  <si>
    <t>MT HOPE NAZARENE RETIREMENT COMMUNITY</t>
  </si>
  <si>
    <t>PHOEBE WYNCOTE</t>
  </si>
  <si>
    <t>FOX SUBACUTE AT MECHANICSBURG</t>
  </si>
  <si>
    <t>CONTINUING CARE  AT MARIS GROVE</t>
  </si>
  <si>
    <t>PROVIDENCE POINT HEALTHCARE RESIDENCE</t>
  </si>
  <si>
    <t>CHRIST'S HOME RETIREMENT COMMUNITY</t>
  </si>
  <si>
    <t>MAPLE FARM</t>
  </si>
  <si>
    <t>WILLOW TERRACE</t>
  </si>
  <si>
    <t>WHITESTONE CARE CENTER</t>
  </si>
  <si>
    <t>QUALITY LIFE SERVICES - WESTMONT</t>
  </si>
  <si>
    <t>VIBRA REHABILITATION CENTER</t>
  </si>
  <si>
    <t>PENN STATE HEALTH TRANSITIONAL CARE</t>
  </si>
  <si>
    <t>ALLIED SERVICES TRANSITIONAL REHAB UNIT</t>
  </si>
  <si>
    <t>ATHENS HEALTH AND REHABILITATION CENTER</t>
  </si>
  <si>
    <t>HARMONY PHYSICAL REHABILITATION</t>
  </si>
  <si>
    <t>REHABILITATION CENTER AT BRETHREN VILLAGE LLC</t>
  </si>
  <si>
    <t>FOX SUBACUTE AT SOUTH PHILADELPHIA</t>
  </si>
  <si>
    <t>TULIP SPECIAL CARE, LLC</t>
  </si>
  <si>
    <t>PROMEDICA TOTAL REHAB + (EXTON)</t>
  </si>
  <si>
    <t>MENNO HAVEN REHABILITATION CENTER</t>
  </si>
  <si>
    <t>SPIRITRUST LUTHERAN THE VILLAGE AT LUTHER RIDGE</t>
  </si>
  <si>
    <t>VILLA CREST, LLC</t>
  </si>
  <si>
    <t>GINO J MERLI VETERANS CENTER</t>
  </si>
  <si>
    <t>PENNSYLVANIA SOLDIERS AND SAILORS HOME</t>
  </si>
  <si>
    <t>SOUTHEASTERN PENNSYLVANIA VETERAN'S CENTER</t>
  </si>
  <si>
    <t>DELAWARE VALLEY VETERAN'S HOME</t>
  </si>
  <si>
    <t>HOLLIDAYSBURG VETERANS HOME</t>
  </si>
  <si>
    <t>SOUTHWESTERN VETERANS CENTER</t>
  </si>
  <si>
    <t>ATHENS</t>
  </si>
  <si>
    <t>YORK</t>
  </si>
  <si>
    <t>ALTOONA</t>
  </si>
  <si>
    <t>OXFORD</t>
  </si>
  <si>
    <t>BUTLER</t>
  </si>
  <si>
    <t>GREENVILLE</t>
  </si>
  <si>
    <t>TROY</t>
  </si>
  <si>
    <t>MONROEVILLE</t>
  </si>
  <si>
    <t>FAYETTEVILLE</t>
  </si>
  <si>
    <t>WARREN</t>
  </si>
  <si>
    <t>CABOT</t>
  </si>
  <si>
    <t>MALVERN</t>
  </si>
  <si>
    <t>CARLISLE</t>
  </si>
  <si>
    <t>HARRISBURG</t>
  </si>
  <si>
    <t>TAYLOR</t>
  </si>
  <si>
    <t>DANVILLE</t>
  </si>
  <si>
    <t>MONTROSE</t>
  </si>
  <si>
    <t>LANCASTER</t>
  </si>
  <si>
    <t>CARBONDALE</t>
  </si>
  <si>
    <t>AKRON</t>
  </si>
  <si>
    <t>SPRINGFIELD</t>
  </si>
  <si>
    <t>CHESTER</t>
  </si>
  <si>
    <t>WALLINGFORD</t>
  </si>
  <si>
    <t>MILFORD</t>
  </si>
  <si>
    <t>MIDDLETOWN</t>
  </si>
  <si>
    <t>BRISTOL</t>
  </si>
  <si>
    <t>NEWTOWN</t>
  </si>
  <si>
    <t>SHARON</t>
  </si>
  <si>
    <t>NEW CASTLE</t>
  </si>
  <si>
    <t>WASHINGTON</t>
  </si>
  <si>
    <t>MILTON</t>
  </si>
  <si>
    <t>TITUSVILLE</t>
  </si>
  <si>
    <t>DALLAS</t>
  </si>
  <si>
    <t>WAYNESBORO</t>
  </si>
  <si>
    <t>FRANKLIN</t>
  </si>
  <si>
    <t>SAINT MARYS</t>
  </si>
  <si>
    <t>MOSCOW</t>
  </si>
  <si>
    <t>BELLEVILLE</t>
  </si>
  <si>
    <t>LEBANON</t>
  </si>
  <si>
    <t>COLUMBIA</t>
  </si>
  <si>
    <t>BEDFORD</t>
  </si>
  <si>
    <t>PORTAGE</t>
  </si>
  <si>
    <t>HANOVER</t>
  </si>
  <si>
    <t>GREENSBURG</t>
  </si>
  <si>
    <t>LIGONIER</t>
  </si>
  <si>
    <t>ROCHESTER</t>
  </si>
  <si>
    <t>BROOKVILLE</t>
  </si>
  <si>
    <t>WILLIAMSPORT</t>
  </si>
  <si>
    <t>MOUNT PLEASANT</t>
  </si>
  <si>
    <t>FOREST CITY</t>
  </si>
  <si>
    <t>AUDUBON</t>
  </si>
  <si>
    <t>CLARION</t>
  </si>
  <si>
    <t>SHENANDOAH</t>
  </si>
  <si>
    <t>EASTON</t>
  </si>
  <si>
    <t>SENECA</t>
  </si>
  <si>
    <t>GIRARD</t>
  </si>
  <si>
    <t>ST MARYS</t>
  </si>
  <si>
    <t>ELIZABETHTOWN</t>
  </si>
  <si>
    <t>SOMERSET</t>
  </si>
  <si>
    <t>ANNVILLE</t>
  </si>
  <si>
    <t>BANGOR</t>
  </si>
  <si>
    <t>FREDERICK</t>
  </si>
  <si>
    <t>BERLIN</t>
  </si>
  <si>
    <t>FORT WASHINGTON</t>
  </si>
  <si>
    <t>WORCESTER</t>
  </si>
  <si>
    <t>EVERETT</t>
  </si>
  <si>
    <t>READING</t>
  </si>
  <si>
    <t>SHREWSBURY</t>
  </si>
  <si>
    <t>KINGSTON</t>
  </si>
  <si>
    <t>BRADFORD</t>
  </si>
  <si>
    <t>HASTINGS</t>
  </si>
  <si>
    <t>HILLSDALE</t>
  </si>
  <si>
    <t>WHITEHALL</t>
  </si>
  <si>
    <t>HOLLAND</t>
  </si>
  <si>
    <t>WAYNE</t>
  </si>
  <si>
    <t>HARRISVILLE</t>
  </si>
  <si>
    <t>STILLWATER</t>
  </si>
  <si>
    <t>WORTHINGTON</t>
  </si>
  <si>
    <t>RICHFIELD</t>
  </si>
  <si>
    <t>HARMONY</t>
  </si>
  <si>
    <t>PHILADELPHIA</t>
  </si>
  <si>
    <t>MEADVILLE</t>
  </si>
  <si>
    <t>HERMITAGE</t>
  </si>
  <si>
    <t>LEWISTOWN</t>
  </si>
  <si>
    <t>EXETER</t>
  </si>
  <si>
    <t>MILLVILLE</t>
  </si>
  <si>
    <t>JOHNSTOWN</t>
  </si>
  <si>
    <t>HAMBURG</t>
  </si>
  <si>
    <t>GROVE CITY</t>
  </si>
  <si>
    <t>LIMA</t>
  </si>
  <si>
    <t>MILLERSBURG</t>
  </si>
  <si>
    <t>DOYLESTOWN</t>
  </si>
  <si>
    <t>SUNBURY</t>
  </si>
  <si>
    <t>WEST CHESTER</t>
  </si>
  <si>
    <t>BEAVER</t>
  </si>
  <si>
    <t>ZELIENOPLE</t>
  </si>
  <si>
    <t>MEADOWBROOK</t>
  </si>
  <si>
    <t>WARRINGTON</t>
  </si>
  <si>
    <t>BRACKENRIDGE</t>
  </si>
  <si>
    <t>CHAMBERSBURG</t>
  </si>
  <si>
    <t>MUNHALL</t>
  </si>
  <si>
    <t>ALLENTOWN</t>
  </si>
  <si>
    <t>PLYMOUTH MEETING</t>
  </si>
  <si>
    <t>PITTSBURGH</t>
  </si>
  <si>
    <t>RICHLANDTOWN</t>
  </si>
  <si>
    <t>LOCK HAVEN</t>
  </si>
  <si>
    <t>MCMURRAY</t>
  </si>
  <si>
    <t>ERIE</t>
  </si>
  <si>
    <t>OAKMONT</t>
  </si>
  <si>
    <t>COAL TOWNSHIP</t>
  </si>
  <si>
    <t>HOLLIDAYSBURG</t>
  </si>
  <si>
    <t>BROOMALL</t>
  </si>
  <si>
    <t>CLAIRTON</t>
  </si>
  <si>
    <t>SCRANTON</t>
  </si>
  <si>
    <t>WILLOW GROVE</t>
  </si>
  <si>
    <t>WINDBER</t>
  </si>
  <si>
    <t>LEESPORT</t>
  </si>
  <si>
    <t>BRYN MAWR</t>
  </si>
  <si>
    <t>TREXLERTOWN</t>
  </si>
  <si>
    <t>NEW OXFORD</t>
  </si>
  <si>
    <t>ALIQUIPPA</t>
  </si>
  <si>
    <t>TOPTON</t>
  </si>
  <si>
    <t>CHICORA</t>
  </si>
  <si>
    <t>CAMP HILL</t>
  </si>
  <si>
    <t>SHILLINGTON</t>
  </si>
  <si>
    <t>WILKES BARRE</t>
  </si>
  <si>
    <t>SAXONBURG</t>
  </si>
  <si>
    <t>MARS</t>
  </si>
  <si>
    <t>COOPERSBURG</t>
  </si>
  <si>
    <t>SELINSGROVE</t>
  </si>
  <si>
    <t>HAVERTOWN</t>
  </si>
  <si>
    <t>AMBLER</t>
  </si>
  <si>
    <t>CORNWALL</t>
  </si>
  <si>
    <t>BUCKINGHAM</t>
  </si>
  <si>
    <t>ROSEMONT</t>
  </si>
  <si>
    <t>NEW WILMINGTON</t>
  </si>
  <si>
    <t>PROSPECT PARK</t>
  </si>
  <si>
    <t>LOWER BURRELL</t>
  </si>
  <si>
    <t>RICHBORO</t>
  </si>
  <si>
    <t>WEST READING</t>
  </si>
  <si>
    <t>ROSLYN</t>
  </si>
  <si>
    <t>COUDERSPORT</t>
  </si>
  <si>
    <t>UNIONTOWN</t>
  </si>
  <si>
    <t>GETTYSBURG</t>
  </si>
  <si>
    <t>BETHLEHEM</t>
  </si>
  <si>
    <t>POTTSVILLE</t>
  </si>
  <si>
    <t>LANSDALE</t>
  </si>
  <si>
    <t>LEVITTOWN</t>
  </si>
  <si>
    <t>LEWISBURG</t>
  </si>
  <si>
    <t>HAZLETON</t>
  </si>
  <si>
    <t>BEAVER FALLS</t>
  </si>
  <si>
    <t>LEHIGHTON</t>
  </si>
  <si>
    <t>FLOURTOWN</t>
  </si>
  <si>
    <t>DARBY</t>
  </si>
  <si>
    <t>PHOENIXVILLE</t>
  </si>
  <si>
    <t>SUSQUEHANNA</t>
  </si>
  <si>
    <t>FRACKVILLE</t>
  </si>
  <si>
    <t>EAST STROUDSBURG</t>
  </si>
  <si>
    <t>CANONSBURG</t>
  </si>
  <si>
    <t>MURRYSVILLE</t>
  </si>
  <si>
    <t>WHITE MARSH</t>
  </si>
  <si>
    <t>HUNTINGDON</t>
  </si>
  <si>
    <t>NANTICOKE</t>
  </si>
  <si>
    <t>WEXFORD</t>
  </si>
  <si>
    <t>KENNETT SQUARE</t>
  </si>
  <si>
    <t>INDIANA</t>
  </si>
  <si>
    <t>COALDALE</t>
  </si>
  <si>
    <t>WELLSBORO</t>
  </si>
  <si>
    <t>POTTSTOWN</t>
  </si>
  <si>
    <t>RYDAL</t>
  </si>
  <si>
    <t>LITITZ</t>
  </si>
  <si>
    <t>NARVON</t>
  </si>
  <si>
    <t>NEWTOWN SQUARE</t>
  </si>
  <si>
    <t>CLEARFIELD</t>
  </si>
  <si>
    <t>TOWANDA</t>
  </si>
  <si>
    <t>WYNDMOOR</t>
  </si>
  <si>
    <t>QUARRYVILLE</t>
  </si>
  <si>
    <t>WYNCOTE</t>
  </si>
  <si>
    <t>MYERSTOWN</t>
  </si>
  <si>
    <t>NORRISTOWN</t>
  </si>
  <si>
    <t>MIFFLIN</t>
  </si>
  <si>
    <t>SPRING HOUSE</t>
  </si>
  <si>
    <t>EMPORIUM</t>
  </si>
  <si>
    <t>HONESDALE</t>
  </si>
  <si>
    <t>JERSEY SHORE</t>
  </si>
  <si>
    <t>HATBORO</t>
  </si>
  <si>
    <t>APOLLO</t>
  </si>
  <si>
    <t>YEADON</t>
  </si>
  <si>
    <t>NEWVILLE</t>
  </si>
  <si>
    <t>MONTOURSVILLE</t>
  </si>
  <si>
    <t>WYNNEWOOD</t>
  </si>
  <si>
    <t>NORTH HUNTINGDON</t>
  </si>
  <si>
    <t>MECHANICSBURG</t>
  </si>
  <si>
    <t>MCCONNELLSBURG</t>
  </si>
  <si>
    <t>NORTHUMBERLAND</t>
  </si>
  <si>
    <t>TYRONE</t>
  </si>
  <si>
    <t>CHRISTIANA</t>
  </si>
  <si>
    <t>QUAKERTOWN</t>
  </si>
  <si>
    <t>OLYPHANT</t>
  </si>
  <si>
    <t>SCHUYLKILL HAVEN</t>
  </si>
  <si>
    <t>MIFFLINTOWN</t>
  </si>
  <si>
    <t>BERWICK</t>
  </si>
  <si>
    <t>NEW BLOOMFIELD</t>
  </si>
  <si>
    <t>DUBOIS</t>
  </si>
  <si>
    <t>WARMINSTER</t>
  </si>
  <si>
    <t>TUNKHANNOCK</t>
  </si>
  <si>
    <t>HONEY BROOK</t>
  </si>
  <si>
    <t>PALMYRA</t>
  </si>
  <si>
    <t>RENOVO</t>
  </si>
  <si>
    <t>DALLASTOWN</t>
  </si>
  <si>
    <t>ROYERSFORD</t>
  </si>
  <si>
    <t>SLIGO</t>
  </si>
  <si>
    <t>LANGHORNE</t>
  </si>
  <si>
    <t>EFFORT</t>
  </si>
  <si>
    <t>WEATHERLY</t>
  </si>
  <si>
    <t>KITTANNING</t>
  </si>
  <si>
    <t>NAZARETH</t>
  </si>
  <si>
    <t>LAURELDALE</t>
  </si>
  <si>
    <t>DRUMS</t>
  </si>
  <si>
    <t>CORRY</t>
  </si>
  <si>
    <t>SOUTHAMPTON</t>
  </si>
  <si>
    <t>STROUDSBURG</t>
  </si>
  <si>
    <t>LAKE ARIEL</t>
  </si>
  <si>
    <t>LOWER GWYNEDD</t>
  </si>
  <si>
    <t>SELLERSVILLE</t>
  </si>
  <si>
    <t>MEDIA</t>
  </si>
  <si>
    <t>TREMONT</t>
  </si>
  <si>
    <t>OIL CITY</t>
  </si>
  <si>
    <t>PHILIPSBURG</t>
  </si>
  <si>
    <t>SARVER</t>
  </si>
  <si>
    <t>CHESWICK</t>
  </si>
  <si>
    <t>SINKING SPRING</t>
  </si>
  <si>
    <t>MOUNTAIN TOP</t>
  </si>
  <si>
    <t>GLENSIDE</t>
  </si>
  <si>
    <t>CRANBERRY TOWNSHIP</t>
  </si>
  <si>
    <t>PENNSBURG</t>
  </si>
  <si>
    <t>MARTINSBURG</t>
  </si>
  <si>
    <t>DUNMORE</t>
  </si>
  <si>
    <t>MUNCY</t>
  </si>
  <si>
    <t>STEVENS</t>
  </si>
  <si>
    <t>SOUTH MOUNTAIN</t>
  </si>
  <si>
    <t>MT CARMEL</t>
  </si>
  <si>
    <t>BRIDGEVILLE</t>
  </si>
  <si>
    <t>PITTSTON</t>
  </si>
  <si>
    <t>CORAOPOLIS</t>
  </si>
  <si>
    <t>GIBSONIA</t>
  </si>
  <si>
    <t>SHIPPENVILLE</t>
  </si>
  <si>
    <t>YOUNGSVILLE</t>
  </si>
  <si>
    <t>MILLMONT</t>
  </si>
  <si>
    <t>PUNXSUTAWNEY</t>
  </si>
  <si>
    <t>CONNEAUTVILLE</t>
  </si>
  <si>
    <t>WAYNESBURG</t>
  </si>
  <si>
    <t>MONONGAHELA</t>
  </si>
  <si>
    <t>SOUDERTON</t>
  </si>
  <si>
    <t>SEWICKLEY</t>
  </si>
  <si>
    <t>MCKEESPORT</t>
  </si>
  <si>
    <t>PECKVILLE</t>
  </si>
  <si>
    <t>EDINBORO</t>
  </si>
  <si>
    <t>HARLEYSVILLE</t>
  </si>
  <si>
    <t>CURWENSVILLE</t>
  </si>
  <si>
    <t>MEYERSDALE</t>
  </si>
  <si>
    <t>BLUE BELL</t>
  </si>
  <si>
    <t>KUTZTOWN</t>
  </si>
  <si>
    <t>LAPORTE</t>
  </si>
  <si>
    <t>OAK LANE</t>
  </si>
  <si>
    <t>WILKES-BARRE</t>
  </si>
  <si>
    <t>ORBISONIA</t>
  </si>
  <si>
    <t>BETHEL PARK</t>
  </si>
  <si>
    <t>SOUTH ABINGTON TOWNS</t>
  </si>
  <si>
    <t>ELKINS PARK</t>
  </si>
  <si>
    <t>GLADWYNE</t>
  </si>
  <si>
    <t>MARIENVILLE</t>
  </si>
  <si>
    <t>STATE COLLEGE</t>
  </si>
  <si>
    <t>WILLOW STREET</t>
  </si>
  <si>
    <t>SMETHPORT</t>
  </si>
  <si>
    <t>BELLEFONTE</t>
  </si>
  <si>
    <t>DUNCANNON</t>
  </si>
  <si>
    <t>MANHEIM</t>
  </si>
  <si>
    <t>VERONA</t>
  </si>
  <si>
    <t>MONTGOMERYVILLE</t>
  </si>
  <si>
    <t>WYOMISSING</t>
  </si>
  <si>
    <t>HAVERFORD</t>
  </si>
  <si>
    <t>TELFORD</t>
  </si>
  <si>
    <t>EPHRATA</t>
  </si>
  <si>
    <t>DOWNINGTOWN</t>
  </si>
  <si>
    <t>KANE</t>
  </si>
  <si>
    <t>YARDLEY</t>
  </si>
  <si>
    <t>LAFAYETTE HILL</t>
  </si>
  <si>
    <t>WATSONTOWN</t>
  </si>
  <si>
    <t>EBENSBURG</t>
  </si>
  <si>
    <t>KING OF PRUSSIA</t>
  </si>
  <si>
    <t>SAEGERTOWN</t>
  </si>
  <si>
    <t>LATROBE</t>
  </si>
  <si>
    <t>BENSALEM</t>
  </si>
  <si>
    <t>MARKLEYSBURG</t>
  </si>
  <si>
    <t>TURTLE CREEK</t>
  </si>
  <si>
    <t>TAMAQUA</t>
  </si>
  <si>
    <t>BROCKWAY</t>
  </si>
  <si>
    <t>ORWIGSBURG</t>
  </si>
  <si>
    <t>MERCER</t>
  </si>
  <si>
    <t>WERNERSVILLE</t>
  </si>
  <si>
    <t>DAVIDSVILLE</t>
  </si>
  <si>
    <t>ORANGEVILLE</t>
  </si>
  <si>
    <t>FORKSVILLE</t>
  </si>
  <si>
    <t>HUNTINGDON VALLEY</t>
  </si>
  <si>
    <t>GLEN MILLS</t>
  </si>
  <si>
    <t>WAYMART</t>
  </si>
  <si>
    <t>MACUNGIE</t>
  </si>
  <si>
    <t>JEFFERSON HILLS</t>
  </si>
  <si>
    <t>BOOTHWYN</t>
  </si>
  <si>
    <t>BLOOMSBURG</t>
  </si>
  <si>
    <t>SHIPPENSBURG</t>
  </si>
  <si>
    <t>BADEN</t>
  </si>
  <si>
    <t>SCOTTDALE</t>
  </si>
  <si>
    <t>JEANNETTE</t>
  </si>
  <si>
    <t>WEST BRANDYWINE</t>
  </si>
  <si>
    <t>ALLISON PARK</t>
  </si>
  <si>
    <t>NORTH WALES</t>
  </si>
  <si>
    <t>NEW HOLLAND</t>
  </si>
  <si>
    <t>WEST GROVE</t>
  </si>
  <si>
    <t>HUMMELSTOWN</t>
  </si>
  <si>
    <t>EXTON</t>
  </si>
  <si>
    <t>SPRING CITY</t>
  </si>
  <si>
    <t>Jefferson</t>
  </si>
  <si>
    <t>Montgomery</t>
  </si>
  <si>
    <t>Franklin</t>
  </si>
  <si>
    <t>Perry</t>
  </si>
  <si>
    <t>Washington</t>
  </si>
  <si>
    <t>Lawrence</t>
  </si>
  <si>
    <t>Fayette</t>
  </si>
  <si>
    <t>Butler</t>
  </si>
  <si>
    <t>Pike</t>
  </si>
  <si>
    <t>Monroe</t>
  </si>
  <si>
    <t>Columbia</t>
  </si>
  <si>
    <t>Crawford</t>
  </si>
  <si>
    <t>Greene</t>
  </si>
  <si>
    <t>Union</t>
  </si>
  <si>
    <t>Fulton</t>
  </si>
  <si>
    <t>Adams</t>
  </si>
  <si>
    <t>Bradford</t>
  </si>
  <si>
    <t>Warren</t>
  </si>
  <si>
    <t>Wayne</t>
  </si>
  <si>
    <t>Clinton</t>
  </si>
  <si>
    <t>Mercer</t>
  </si>
  <si>
    <t>Cumberland</t>
  </si>
  <si>
    <t>Delaware</t>
  </si>
  <si>
    <t>Sullivan</t>
  </si>
  <si>
    <t>York</t>
  </si>
  <si>
    <t>Somerset</t>
  </si>
  <si>
    <t>Carbon</t>
  </si>
  <si>
    <t>Lancaster</t>
  </si>
  <si>
    <t>Wyoming</t>
  </si>
  <si>
    <t>Erie</t>
  </si>
  <si>
    <t>Tioga</t>
  </si>
  <si>
    <t>Northampton</t>
  </si>
  <si>
    <t>Beaver</t>
  </si>
  <si>
    <t>Bucks</t>
  </si>
  <si>
    <t>Allegheny</t>
  </si>
  <si>
    <t>Lehigh</t>
  </si>
  <si>
    <t>Northumberlnd</t>
  </si>
  <si>
    <t>Blair</t>
  </si>
  <si>
    <t>Lackawanna</t>
  </si>
  <si>
    <t>Philadelphia</t>
  </si>
  <si>
    <t>Susquehanna</t>
  </si>
  <si>
    <t>Berks</t>
  </si>
  <si>
    <t>Dauphin</t>
  </si>
  <si>
    <t>Luzerne</t>
  </si>
  <si>
    <t>Chester</t>
  </si>
  <si>
    <t>Snyder</t>
  </si>
  <si>
    <t>Lebanon</t>
  </si>
  <si>
    <t>Westmoreland</t>
  </si>
  <si>
    <t>Bedford</t>
  </si>
  <si>
    <t>Potter</t>
  </si>
  <si>
    <t>Schuylkill</t>
  </si>
  <si>
    <t>Elk</t>
  </si>
  <si>
    <t>Huntingdon</t>
  </si>
  <si>
    <t>Indiana</t>
  </si>
  <si>
    <t>Clearfield</t>
  </si>
  <si>
    <t>Mifflin</t>
  </si>
  <si>
    <t>Juniata</t>
  </si>
  <si>
    <t>Mc Kean</t>
  </si>
  <si>
    <t>Cameron</t>
  </si>
  <si>
    <t>Lycoming</t>
  </si>
  <si>
    <t>Armstrong</t>
  </si>
  <si>
    <t>Clarion</t>
  </si>
  <si>
    <t>Venango</t>
  </si>
  <si>
    <t>Centre</t>
  </si>
  <si>
    <t>Cambria</t>
  </si>
  <si>
    <t>Montour</t>
  </si>
  <si>
    <t>Forest</t>
  </si>
  <si>
    <t>AK</t>
  </si>
  <si>
    <t>AL</t>
  </si>
  <si>
    <t>AR</t>
  </si>
  <si>
    <t>AZ</t>
  </si>
  <si>
    <t>CA</t>
  </si>
  <si>
    <t>CO</t>
  </si>
  <si>
    <t>CT</t>
  </si>
  <si>
    <t>DC</t>
  </si>
  <si>
    <t>DE</t>
  </si>
  <si>
    <t>FL</t>
  </si>
  <si>
    <t>GA</t>
  </si>
  <si>
    <t>HI</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</si>
  <si>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</si>
  <si>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</si>
  <si>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</si>
  <si>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</si>
  <si>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</si>
  <si>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</si>
  <si>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</si>
  <si>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</si>
  <si>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</si>
  <si>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</si>
  <si>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</si>
  <si>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</si>
  <si>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</si>
  <si>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</si>
  <si>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</si>
  <si>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</si>
  <si>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</si>
  <si>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</si>
  <si>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</si>
  <si>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</si>
  <si>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</si>
  <si>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</si>
  <si>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</si>
  <si>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</si>
  <si>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</si>
  <si>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</si>
  <si>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</si>
  <si>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</si>
  <si>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</si>
  <si>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</si>
  <si>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</si>
  <si>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</si>
  <si>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</si>
  <si>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</si>
  <si>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</si>
  <si>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</si>
  <si>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</si>
  <si>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</si>
  <si>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</si>
  <si>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State</t>
  </si>
  <si>
    <t>Provider Number</t>
  </si>
  <si>
    <t>County</t>
  </si>
  <si>
    <t>City</t>
  </si>
  <si>
    <t>MDS Census</t>
  </si>
  <si>
    <t>RN DON</t>
  </si>
  <si>
    <t>RN Admin</t>
  </si>
  <si>
    <t>LPN Admin</t>
  </si>
  <si>
    <t>Total Nurse Staff HPRD</t>
  </si>
  <si>
    <t>Total Nurse Staff</t>
  </si>
  <si>
    <t>Total RN Staff HPRD</t>
  </si>
  <si>
    <t>Total Direct Care Staff HPRD</t>
  </si>
  <si>
    <t>CMS Region Number</t>
  </si>
  <si>
    <t>Total Census</t>
  </si>
  <si>
    <t>Rank: Total Nurse Staff HPRD</t>
  </si>
  <si>
    <t>RN Staff HPRD</t>
  </si>
  <si>
    <t>Rank: RN Staff HPRD</t>
  </si>
  <si>
    <t>Staffing Category</t>
  </si>
  <si>
    <t>Percentage of Total</t>
  </si>
  <si>
    <t>HPRD</t>
  </si>
  <si>
    <t>Facility MDS Census Average</t>
  </si>
  <si>
    <t>Total Nurse Staffing</t>
  </si>
  <si>
    <t>*</t>
  </si>
  <si>
    <t>Direct Care Staffing</t>
  </si>
  <si>
    <t>Direct Care Staff HPRD</t>
  </si>
  <si>
    <t>Total RN</t>
  </si>
  <si>
    <t>RN (excl. Admin, DON)</t>
  </si>
  <si>
    <t>RN HPRD (excl. Admin, DON)</t>
  </si>
  <si>
    <t>Total Facilities</t>
  </si>
  <si>
    <t>Total Residents</t>
  </si>
  <si>
    <t>Total LPN</t>
  </si>
  <si>
    <t>LPN (excl. Admin)</t>
  </si>
  <si>
    <t>Total CNA, NA TR, Med Aide/Tech</t>
  </si>
  <si>
    <t>CNA</t>
  </si>
  <si>
    <t>NA TR</t>
  </si>
  <si>
    <t>Med Aide/Tech</t>
  </si>
  <si>
    <t>Contract Hours</t>
  </si>
  <si>
    <t xml:space="preserve">RN </t>
  </si>
  <si>
    <t xml:space="preserve">RN Admin </t>
  </si>
  <si>
    <t xml:space="preserve">RN DON </t>
  </si>
  <si>
    <t xml:space="preserve">LPN </t>
  </si>
  <si>
    <t xml:space="preserve">LPN Admin </t>
  </si>
  <si>
    <t xml:space="preserve">CNA </t>
  </si>
  <si>
    <t xml:space="preserve">NA TR </t>
  </si>
  <si>
    <t xml:space="preserve">Med Aide </t>
  </si>
  <si>
    <t>Total Contract</t>
  </si>
  <si>
    <t>Total Contract %</t>
  </si>
  <si>
    <t>Total Nurse Staff Hours</t>
  </si>
  <si>
    <t>Total RN Hours (w/ Admin, DON)</t>
  </si>
  <si>
    <t>Total Direct Care Staff Hours</t>
  </si>
  <si>
    <t>RN Hours (excl. Admin, DON)</t>
  </si>
  <si>
    <t>RN Admin Hours</t>
  </si>
  <si>
    <t>RN DON Hours</t>
  </si>
  <si>
    <t>LPN Admin Hours</t>
  </si>
  <si>
    <t>CNA Hours</t>
  </si>
  <si>
    <t>NA TR Hours</t>
  </si>
  <si>
    <t>Med Aide/Tech Hours</t>
  </si>
  <si>
    <t>Total LPN Hours (w/ Admin)</t>
  </si>
  <si>
    <t>LPN Hours (excl. Admin)</t>
  </si>
  <si>
    <t>RN Admin Hours Contract</t>
  </si>
  <si>
    <t>RN Hours Contract (excl. Admin, DON)</t>
  </si>
  <si>
    <t>RN DON Hours Contract</t>
  </si>
  <si>
    <t>LPN Admin Hours Contract</t>
  </si>
  <si>
    <t>CNA Hours Contract</t>
  </si>
  <si>
    <t>NA TR Hours Contract</t>
  </si>
  <si>
    <t>Med Aide/Tech Hours Contract</t>
  </si>
  <si>
    <t>Total Hours</t>
  </si>
  <si>
    <t>Provider</t>
  </si>
  <si>
    <t>Total RN Care Staff HPRD (excl. Admin/DON)</t>
  </si>
  <si>
    <t>Total CNA, NA TR, Med Aide/Tech Hours</t>
  </si>
  <si>
    <t>Total Contract Hours</t>
  </si>
  <si>
    <t>LPN Hours Contract (excl. Admin)</t>
  </si>
  <si>
    <t>Percent Contract Hours</t>
  </si>
  <si>
    <t>Total Contract RN Hours (w/ Admin, DON)</t>
  </si>
  <si>
    <t>Percent Contract RN Hours (w/ Admin, DON)</t>
  </si>
  <si>
    <t>Percent RN Hours Contract (excl. Admin, DON)</t>
  </si>
  <si>
    <t>Percent RN Admin Hours Contract</t>
  </si>
  <si>
    <t>Percent RN DON Hours Contract</t>
  </si>
  <si>
    <t>Percent LPN Hours Contract (excl. Admin)</t>
  </si>
  <si>
    <t>Percent LPN Admin Hours Contract</t>
  </si>
  <si>
    <t>Percent CNA Hours Contract</t>
  </si>
  <si>
    <t>Percent NA TR Hours Contract</t>
  </si>
  <si>
    <t>Percent Med Aide/Tech Hours Contract</t>
  </si>
  <si>
    <t>Glossary</t>
  </si>
  <si>
    <t>Certified Nursing Assistant</t>
  </si>
  <si>
    <t>Hours Per Resident Day</t>
  </si>
  <si>
    <t>LPN</t>
  </si>
  <si>
    <t>Licensed Practical Nurse</t>
  </si>
  <si>
    <t>Medication Aide</t>
  </si>
  <si>
    <t>Nurse Aide in Training</t>
  </si>
  <si>
    <t>NP</t>
  </si>
  <si>
    <t>Nurse Practitioner</t>
  </si>
  <si>
    <t>Nurse Aides</t>
  </si>
  <si>
    <t>Includes CNA, Nurse Aide in Training, Med Aide/Tech</t>
  </si>
  <si>
    <t>OT</t>
  </si>
  <si>
    <t>Occupational Therapist</t>
  </si>
  <si>
    <t>Physician Assistant</t>
  </si>
  <si>
    <t>PT</t>
  </si>
  <si>
    <t>Physical Therapist</t>
  </si>
  <si>
    <t>Phsyician Assistant</t>
  </si>
  <si>
    <t>Calculations/Metrics</t>
  </si>
  <si>
    <r>
      <t xml:space="preserve">Staff hours </t>
    </r>
    <r>
      <rPr>
        <sz val="12"/>
        <color theme="1"/>
        <rFont val="Calibri"/>
        <family val="2"/>
      </rPr>
      <t>÷</t>
    </r>
    <r>
      <rPr>
        <sz val="8.4"/>
        <color theme="1"/>
        <rFont val="Calibri"/>
        <family val="2"/>
      </rPr>
      <t xml:space="preserve"> </t>
    </r>
    <r>
      <rPr>
        <sz val="12"/>
        <color theme="1"/>
        <rFont val="Calibri"/>
        <family val="2"/>
      </rPr>
      <t>Resident Census</t>
    </r>
  </si>
  <si>
    <t>RN (incl. Admin/DON) + LPN (incl. Admin) + CNA + Med Aide + NA TR</t>
  </si>
  <si>
    <t>Total Direct Care Staff</t>
  </si>
  <si>
    <t>RN + LPN + CNA + Med Aide + NA in Training</t>
  </si>
  <si>
    <t xml:space="preserve">Combined Activities </t>
  </si>
  <si>
    <t>Qualified Activities Professional + Other Activities Staff</t>
  </si>
  <si>
    <t>Total OT</t>
  </si>
  <si>
    <t>OT + OT Assistant + OT Aide</t>
  </si>
  <si>
    <t>Total PT</t>
  </si>
  <si>
    <t>PT + PT Assistant + PT Aide</t>
  </si>
  <si>
    <t>Total Social Work</t>
  </si>
  <si>
    <t>Qualified Social Worker + Other Social Worker</t>
  </si>
  <si>
    <t>Registered Nurse (incl. RN Admin, DON)</t>
  </si>
  <si>
    <t>Admin Hours</t>
  </si>
  <si>
    <t>Medical Director Hours</t>
  </si>
  <si>
    <t>Pharmacist Hours</t>
  </si>
  <si>
    <t>Dietician Hours</t>
  </si>
  <si>
    <t>Physician Assistant Hours</t>
  </si>
  <si>
    <t>Nurse Practictioner Hours</t>
  </si>
  <si>
    <t>Speech/Language Pathologist Hours</t>
  </si>
  <si>
    <t>Qualified Social Work Staff Hours</t>
  </si>
  <si>
    <t>Other Social Work Staff Hours</t>
  </si>
  <si>
    <t xml:space="preserve">HPRD: Total Social Work </t>
  </si>
  <si>
    <t>Qualified Activities Professional Hours</t>
  </si>
  <si>
    <t>Other Activities Professional Hours</t>
  </si>
  <si>
    <t>HPRD: Combined Activities</t>
  </si>
  <si>
    <t>Occupational Therapist Hours</t>
  </si>
  <si>
    <t>OT Assistant Hours</t>
  </si>
  <si>
    <t>OT Aide Hours</t>
  </si>
  <si>
    <t>HPRD: OT (incl. Assistant &amp; Aide)</t>
  </si>
  <si>
    <t>Physical Therapist (PT) Hours</t>
  </si>
  <si>
    <t>PT Assistant Hours</t>
  </si>
  <si>
    <t>PT Aide Hours</t>
  </si>
  <si>
    <t>HPRD: PT (incl. Assistant &amp; Aide)</t>
  </si>
  <si>
    <t>Mental Health Service Worker Hours</t>
  </si>
  <si>
    <t>Therapeutic Recreation Specialist</t>
  </si>
  <si>
    <t>Clinical Nurse Specialist Hours</t>
  </si>
  <si>
    <t>Feeding Assistant Hours</t>
  </si>
  <si>
    <t>Respiratory Therapist Hours</t>
  </si>
  <si>
    <t>Respiratory Therapy Technician Hours</t>
  </si>
  <si>
    <t>Other Physician Hours</t>
  </si>
  <si>
    <t>CMS Region</t>
  </si>
  <si>
    <t>N/A</t>
  </si>
  <si>
    <t>State - Q3 2021</t>
  </si>
  <si>
    <t>US</t>
  </si>
  <si>
    <t>State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</si>
</sst>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1"/>
      <color rgb="FF000000"/>
      <name val="Calibri"/>
      <family val="2"/>
    </font>
    <font>
      <sz val="11"/>
      <color rgb="FF000000"/>
      <name val="Calibri"/>
      <family val="2"/>
    </font>
    <font>
      <b/>
      <sz val="11"/>
      <color theme="1"/>
      <name val="Calibri"/>
      <family val="2"/>
    </font>
    <font>
      <sz val="11"/>
      <color theme="1"/>
      <name val="Calibri"/>
      <family val="2"/>
    </font>
    <font>
      <i/>
      <sz val="12"/>
      <color theme="1"/>
      <name val="Calibri"/>
      <family val="2"/>
      <scheme val="minor"/>
    </font>
    <font>
      <b/>
      <sz val="18"/>
      <color theme="1"/>
      <name val="Calibri"/>
      <family val="2"/>
      <scheme val="minor"/>
    </font>
    <font>
      <sz val="12"/>
      <color rgb="FF000000"/>
      <name val="Calibri"/>
      <family val="2"/>
    </font>
    <font>
      <sz val="12"/>
      <color theme="1"/>
      <name val="Calibri"/>
      <family val="2"/>
    </font>
    <font>
      <sz val="8.4"/>
      <color theme="1"/>
      <name val="Calibri"/>
      <family val="2"/>
    </font>
    <font>
      <sz val="8"/>
      <name val="Calibri"/>
      <family val="2"/>
      <scheme val="minor"/>
    </font>
  </fonts>
  <fills count="4">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s>
  <borders count="15">
    <border>
      <left/>
      <right/>
      <top/>
      <bottom/>
      <diagonal/>
    </border>
    <border>
      <left/>
      <right style="thin">
        <color indexed="64"/>
      </right>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double">
        <color indexed="64"/>
      </bottom>
      <diagonal/>
    </border>
    <border>
      <left style="thin">
        <color theme="1"/>
      </left>
      <right/>
      <top style="thin">
        <color theme="1"/>
      </top>
      <bottom/>
      <diagonal/>
    </border>
    <border>
      <left/>
      <right style="thin">
        <color theme="1"/>
      </right>
      <top style="thin">
        <color theme="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3">
    <xf numFmtId="0" fontId="0" fillId="0" borderId="0"/>
    <xf numFmtId="0" fontId="1" fillId="0" borderId="0"/>
    <xf numFmtId="9" fontId="1" fillId="0" borderId="0" applyFont="0" applyFill="0" applyBorder="0" applyAlignment="0" applyProtection="0"/>
  </cellStyleXfs>
  <cellXfs count="55">
    <xf numFmtId="0" fontId="0" fillId="0" borderId="0" xfId="0"/>
    <xf numFmtId="0" fontId="0" fillId="0" borderId="0" xfId="0" applyAlignment="1">
      <alignment wrapText="1"/>
    </xf>
    <xf numFmtId="2" fontId="0" fillId="0" borderId="0" xfId="0" applyNumberFormat="1"/>
    <xf numFmtId="2" fontId="3" fillId="2" borderId="0" xfId="0" applyNumberFormat="1" applyFont="1" applyFill="1" applyAlignment="1">
      <alignment horizontal="left" wrapText="1"/>
    </xf>
    <xf numFmtId="0" fontId="0" fillId="0" borderId="0" xfId="0" applyAlignment="1">
      <alignment horizontal="left" wrapText="1"/>
    </xf>
    <xf numFmtId="0" fontId="4" fillId="0" borderId="0" xfId="0" applyFont="1" applyAlignment="1">
      <alignment horizontal="left" wrapText="1"/>
    </xf>
    <xf numFmtId="1" fontId="4" fillId="0" borderId="0" xfId="0" applyNumberFormat="1" applyFont="1" applyAlignment="1">
      <alignment horizontal="left" wrapText="1"/>
    </xf>
    <xf numFmtId="0" fontId="4" fillId="0" borderId="0" xfId="0" applyFont="1"/>
    <xf numFmtId="0" fontId="4" fillId="0" borderId="0" xfId="0" applyFont="1" applyAlignment="1">
      <alignment wrapText="1"/>
    </xf>
    <xf numFmtId="0" fontId="5" fillId="0" borderId="1" xfId="1" applyFont="1" applyBorder="1" applyAlignment="1">
      <alignment vertical="top" wrapText="1"/>
    </xf>
    <xf numFmtId="2" fontId="6" fillId="0" borderId="0" xfId="1" applyNumberFormat="1" applyFont="1" applyAlignment="1">
      <alignment vertical="top"/>
    </xf>
    <xf numFmtId="3" fontId="4" fillId="0" borderId="0" xfId="0" applyNumberFormat="1" applyFont="1"/>
    <xf numFmtId="4" fontId="4" fillId="0" borderId="0" xfId="0" applyNumberFormat="1" applyFont="1"/>
    <xf numFmtId="2" fontId="4" fillId="0" borderId="0" xfId="0" applyNumberFormat="1" applyFont="1"/>
    <xf numFmtId="1" fontId="4" fillId="0" borderId="0" xfId="0" applyNumberFormat="1" applyFont="1"/>
    <xf numFmtId="3" fontId="3" fillId="0" borderId="0" xfId="0" applyNumberFormat="1" applyFont="1"/>
    <xf numFmtId="10" fontId="4" fillId="0" borderId="0" xfId="0" applyNumberFormat="1" applyFont="1"/>
    <xf numFmtId="0" fontId="7" fillId="0" borderId="1" xfId="1" applyFont="1" applyBorder="1" applyAlignment="1">
      <alignment vertical="top" wrapText="1"/>
    </xf>
    <xf numFmtId="2" fontId="6" fillId="0" borderId="2" xfId="1" applyNumberFormat="1" applyFont="1" applyBorder="1" applyAlignment="1">
      <alignment vertical="top"/>
    </xf>
    <xf numFmtId="0" fontId="7" fillId="0" borderId="3" xfId="1" applyFont="1" applyBorder="1" applyAlignment="1">
      <alignment vertical="top" wrapText="1"/>
    </xf>
    <xf numFmtId="2" fontId="6" fillId="0" borderId="4" xfId="1" applyNumberFormat="1" applyFont="1" applyBorder="1" applyAlignment="1">
      <alignment vertical="top"/>
    </xf>
    <xf numFmtId="2" fontId="8" fillId="0" borderId="0" xfId="1" applyNumberFormat="1" applyFont="1" applyAlignment="1">
      <alignment vertical="top"/>
    </xf>
    <xf numFmtId="0" fontId="4" fillId="0" borderId="0" xfId="0" applyFont="1" applyAlignment="1">
      <alignment vertical="top" wrapText="1"/>
    </xf>
    <xf numFmtId="0" fontId="7" fillId="0" borderId="5" xfId="1" applyFont="1" applyBorder="1" applyAlignment="1">
      <alignment vertical="top" wrapText="1"/>
    </xf>
    <xf numFmtId="3" fontId="9" fillId="0" borderId="0" xfId="0" applyNumberFormat="1" applyFont="1"/>
    <xf numFmtId="0" fontId="7" fillId="0" borderId="6" xfId="1" applyFont="1" applyBorder="1" applyAlignment="1">
      <alignment vertical="top" wrapText="1"/>
    </xf>
    <xf numFmtId="0" fontId="2" fillId="0" borderId="1" xfId="0" applyFont="1" applyBorder="1"/>
    <xf numFmtId="3" fontId="6" fillId="0" borderId="2" xfId="1" applyNumberFormat="1" applyFont="1" applyBorder="1" applyAlignment="1">
      <alignment vertical="top"/>
    </xf>
    <xf numFmtId="3" fontId="9" fillId="0" borderId="7" xfId="0" applyNumberFormat="1" applyFont="1" applyBorder="1"/>
    <xf numFmtId="3" fontId="4" fillId="0" borderId="8" xfId="0" applyNumberFormat="1" applyFont="1" applyBorder="1"/>
    <xf numFmtId="164" fontId="3" fillId="0" borderId="0" xfId="0" applyNumberFormat="1" applyFont="1"/>
    <xf numFmtId="4" fontId="0" fillId="0" borderId="0" xfId="0" applyNumberFormat="1"/>
    <xf numFmtId="1" fontId="0" fillId="0" borderId="0" xfId="0" applyNumberFormat="1"/>
    <xf numFmtId="3" fontId="9" fillId="0" borderId="0" xfId="0" applyNumberFormat="1" applyFont="1" applyBorder="1"/>
    <xf numFmtId="3" fontId="4" fillId="0" borderId="0" xfId="0" applyNumberFormat="1" applyFont="1" applyBorder="1"/>
    <xf numFmtId="10" fontId="0" fillId="0" borderId="0" xfId="2" applyNumberFormat="1" applyFont="1" applyAlignment="1">
      <alignment wrapText="1"/>
    </xf>
    <xf numFmtId="10" fontId="0" fillId="0" borderId="0" xfId="2" applyNumberFormat="1" applyFont="1"/>
    <xf numFmtId="0" fontId="0" fillId="0" borderId="0" xfId="0" applyNumberFormat="1"/>
    <xf numFmtId="2" fontId="0" fillId="0" borderId="0" xfId="0" applyNumberFormat="1" applyAlignment="1">
      <alignment wrapText="1"/>
    </xf>
    <xf numFmtId="0" fontId="10" fillId="3" borderId="9" xfId="0" applyFont="1" applyFill="1" applyBorder="1"/>
    <xf numFmtId="0" fontId="4" fillId="3" borderId="10" xfId="0" applyFont="1" applyFill="1" applyBorder="1"/>
    <xf numFmtId="0" fontId="4" fillId="0" borderId="11" xfId="0" applyFont="1" applyBorder="1"/>
    <xf numFmtId="0" fontId="4" fillId="0" borderId="5" xfId="0" applyFont="1" applyBorder="1"/>
    <xf numFmtId="0" fontId="4" fillId="0" borderId="12" xfId="0" applyFont="1" applyBorder="1"/>
    <xf numFmtId="0" fontId="4" fillId="0" borderId="1" xfId="0" applyFont="1" applyBorder="1"/>
    <xf numFmtId="0" fontId="4" fillId="0" borderId="2" xfId="0" applyFont="1" applyBorder="1"/>
    <xf numFmtId="0" fontId="11" fillId="0" borderId="0" xfId="1" applyFont="1" applyAlignment="1">
      <alignment horizontal="left" vertical="top" wrapText="1"/>
    </xf>
    <xf numFmtId="0" fontId="4" fillId="0" borderId="13" xfId="0" applyFont="1" applyBorder="1"/>
    <xf numFmtId="0" fontId="4" fillId="0" borderId="14" xfId="0" applyFont="1" applyBorder="1"/>
    <xf numFmtId="0" fontId="4" fillId="0" borderId="0" xfId="0" applyFont="1" applyFill="1" applyBorder="1"/>
    <xf numFmtId="0" fontId="4" fillId="0" borderId="0" xfId="0" applyFont="1" applyFill="1" applyBorder="1" applyAlignment="1">
      <alignment wrapText="1"/>
    </xf>
    <xf numFmtId="3" fontId="3" fillId="0" borderId="0" xfId="0" applyNumberFormat="1" applyFont="1" applyFill="1" applyBorder="1"/>
    <xf numFmtId="4" fontId="4" fillId="0" borderId="0" xfId="0" applyNumberFormat="1" applyFont="1" applyFill="1" applyBorder="1"/>
    <xf numFmtId="3" fontId="4" fillId="0" borderId="0" xfId="0" applyNumberFormat="1" applyFont="1" applyFill="1" applyBorder="1"/>
    <xf numFmtId="2" fontId="6" fillId="0" borderId="0" xfId="1" applyNumberFormat="1" applyFont="1" applyFill="1" applyBorder="1" applyAlignment="1">
      <alignment vertical="top"/>
    </xf>
  </cellXfs>
  <cellStyles count="3">
    <cellStyle name="Normal" xfId="0" builtinId="0"/>
    <cellStyle name="Normal 2 2" xfId="1" xr:uid="{59799FEF-402E-4691-9359-970103B6140D}"/>
    <cellStyle name="Percent" xfId="2" builtinId="5"/>
  </cellStyles>
  <dxfs count="126">
    <dxf>
      <font>
        <strike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1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1" formatCode="0"/>
    </dxf>
    <dxf>
      <font>
        <b val="0"/>
        <i val="0"/>
        <strike val="0"/>
        <condense val="0"/>
        <extend val="0"/>
        <outline val="0"/>
        <shadow val="0"/>
        <u val="none"/>
        <vertAlign val="baseline"/>
        <sz val="12"/>
        <color theme="1"/>
        <name val="Calibri"/>
        <family val="2"/>
        <scheme val="minor"/>
      </font>
      <numFmt numFmtId="2" formatCode="0.00"/>
    </dxf>
    <dxf>
      <font>
        <b val="0"/>
        <i val="0"/>
        <strike val="0"/>
        <condense val="0"/>
        <extend val="0"/>
        <outline val="0"/>
        <shadow val="0"/>
        <u val="none"/>
        <vertAlign val="baseline"/>
        <sz val="12"/>
        <color theme="1"/>
        <name val="Calibri"/>
        <family val="2"/>
        <scheme val="minor"/>
      </font>
      <numFmt numFmtId="1" formatCode="0"/>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rgb="FF000000"/>
        <name val="Calibri"/>
        <family val="2"/>
        <scheme val="none"/>
      </font>
    </dxf>
    <dxf>
      <font>
        <b val="0"/>
        <i val="0"/>
        <strike val="0"/>
        <condense val="0"/>
        <extend val="0"/>
        <outline val="0"/>
        <shadow val="0"/>
        <u val="none"/>
        <vertAlign val="baseline"/>
        <sz val="12"/>
        <color theme="1"/>
        <name val="Calibri"/>
        <family val="2"/>
        <scheme val="minor"/>
      </font>
      <alignment horizontal="lef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2"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rgb="FF000000"/>
        <name val="Calibri"/>
        <family val="2"/>
        <scheme val="none"/>
      </font>
    </dxf>
    <dxf>
      <font>
        <b val="0"/>
        <i val="0"/>
        <strike val="0"/>
        <condense val="0"/>
        <extend val="0"/>
        <outline val="0"/>
        <shadow val="0"/>
        <u val="none"/>
        <vertAlign val="baseline"/>
        <sz val="12"/>
        <color theme="1"/>
        <name val="Calibri"/>
        <family val="2"/>
        <scheme val="minor"/>
      </font>
      <alignment horizontal="left" vertical="bottom" textRotation="0" wrapText="1" indent="0" justifyLastLine="0" shrinkToFit="0" readingOrder="0"/>
    </dxf>
    <dxf>
      <font>
        <b val="0"/>
        <i val="0"/>
        <strike val="0"/>
        <condense val="0"/>
        <extend val="0"/>
        <outline val="0"/>
        <shadow val="0"/>
        <u val="none"/>
        <vertAlign val="baseline"/>
        <sz val="11"/>
        <color rgb="FF000000"/>
        <name val="Calibri"/>
        <family val="2"/>
        <scheme val="none"/>
      </font>
      <numFmt numFmtId="2" formatCode="0.00"/>
      <fill>
        <patternFill patternType="none">
          <fgColor indexed="64"/>
          <bgColor auto="1"/>
        </patternFill>
      </fill>
      <alignment horizontal="general" vertical="top" textRotation="0" wrapText="0" indent="0" justifyLastLine="0" shrinkToFit="0" readingOrder="0"/>
      <border diagonalUp="0" diagonalDown="0">
        <left style="thin">
          <color indexed="64"/>
        </left>
        <right/>
        <top/>
        <bottom/>
      </border>
    </dxf>
    <dxf>
      <font>
        <b/>
        <i val="0"/>
        <strike val="0"/>
        <condense val="0"/>
        <extend val="0"/>
        <outline val="0"/>
        <shadow val="0"/>
        <u val="none"/>
        <vertAlign val="baseline"/>
        <sz val="11"/>
        <color rgb="FF000000"/>
        <name val="Calibri"/>
        <family val="2"/>
        <scheme val="none"/>
      </font>
      <numFmt numFmtId="2" formatCode="0.00"/>
      <alignment horizontal="general" vertical="top" textRotation="0" wrapText="0" indent="0" justifyLastLine="0" shrinkToFit="0" readingOrder="0"/>
      <border diagonalUp="0" diagonalDown="0">
        <left style="thin">
          <color indexed="64"/>
        </left>
        <right/>
        <top/>
        <bottom style="thin">
          <color indexed="64"/>
        </bottom>
        <vertical/>
        <horizontal/>
      </border>
    </dxf>
    <dxf>
      <fill>
        <patternFill patternType="none">
          <fgColor indexed="64"/>
          <bgColor auto="1"/>
        </patternFill>
      </fill>
      <border diagonalUp="0" diagonalDown="0">
        <left/>
        <right style="thin">
          <color indexed="64"/>
        </right>
        <top/>
        <bottom/>
        <vertical/>
        <horizontal/>
      </border>
    </dxf>
    <dxf>
      <border outline="0">
        <left style="thin">
          <color rgb="FF000000"/>
        </left>
        <right style="thin">
          <color rgb="FF000000"/>
        </right>
        <top style="thin">
          <color rgb="FF000000"/>
        </top>
        <bottom style="thin">
          <color rgb="FF000000"/>
        </bottom>
      </border>
    </dxf>
    <dxf>
      <fill>
        <patternFill patternType="none">
          <fgColor rgb="FF000000"/>
          <bgColor auto="1"/>
        </patternFill>
      </fill>
    </dxf>
    <dxf>
      <font>
        <b/>
        <i val="0"/>
        <strike val="0"/>
        <condense val="0"/>
        <extend val="0"/>
        <outline val="0"/>
        <shadow val="0"/>
        <u val="none"/>
        <vertAlign val="baseline"/>
        <sz val="12"/>
        <color theme="1"/>
        <name val="Calibri"/>
        <family val="2"/>
        <scheme val="minor"/>
      </font>
      <numFmt numFmtId="2" formatCode="0.00"/>
      <fill>
        <patternFill patternType="solid">
          <fgColor indexed="64"/>
          <bgColor theme="4" tint="0.39997558519241921"/>
        </patternFill>
      </fill>
      <alignment horizontal="left" vertical="bottom" textRotation="0" wrapText="1" indent="0" justifyLastLine="0" shrinkToFit="0" readingOrder="0"/>
    </dxf>
    <dxf>
      <numFmt numFmtId="2" formatCode="0.00"/>
    </dxf>
    <dxf>
      <numFmt numFmtId="4"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alignment horizontal="general" vertical="bottom" textRotation="0" wrapText="1" indent="0" justifyLastLine="0" shrinkToFit="0" readingOrder="0"/>
    </dxf>
    <dxf>
      <numFmt numFmtId="0" formatCode="General"/>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4" formatCode="#,##0.00"/>
    </dxf>
    <dxf>
      <alignment horizontal="general" vertical="bottom" textRotation="0" wrapText="1" indent="0" justifyLastLine="0" shrinkToFit="0" readingOrder="0"/>
    </dxf>
    <dxf>
      <numFmt numFmtId="1" formatCode="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3.xml"/><Relationship Id="rId13" Type="http://schemas.openxmlformats.org/officeDocument/2006/relationships/customXml" Target="../customXml/item1.xml"/><Relationship Id="rId18" Type="http://schemas.openxmlformats.org/officeDocument/2006/relationships/customXml" Target="../customXml/item6.xml"/><Relationship Id="rId3" Type="http://schemas.openxmlformats.org/officeDocument/2006/relationships/worksheet" Target="worksheets/sheet3.xml"/><Relationship Id="rId7" Type="http://schemas.microsoft.com/office/2007/relationships/slicerCache" Target="slicerCaches/slicerCache2.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microsoft.com/office/2007/relationships/slicerCache" Target="slicerCaches/slicerCache1.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2</xdr:col>
      <xdr:colOff>616323</xdr:colOff>
      <xdr:row>0</xdr:row>
      <xdr:rowOff>78440</xdr:rowOff>
    </xdr:from>
    <xdr:to>
      <xdr:col>7</xdr:col>
      <xdr:colOff>291353</xdr:colOff>
      <xdr:row>0</xdr:row>
      <xdr:rowOff>1277471</xdr:rowOff>
    </xdr:to>
    <xdr:sp macro="" textlink="">
      <xdr:nvSpPr>
        <xdr:cNvPr id="2" name="TextBox 1">
          <a:extLst>
            <a:ext uri="{FF2B5EF4-FFF2-40B4-BE49-F238E27FC236}">
              <a16:creationId xmlns:a16="http://schemas.microsoft.com/office/drawing/2014/main" id="{DFE945A3-1D48-4C57-96E4-732915658F04}"/>
            </a:ext>
          </a:extLst>
        </xdr:cNvPr>
        <xdr:cNvSpPr txBox="1"/>
      </xdr:nvSpPr>
      <xdr:spPr>
        <a:xfrm>
          <a:off x="5233147" y="78440"/>
          <a:ext cx="5726206" cy="1199031"/>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Staff </a:t>
          </a:r>
          <a:r>
            <a:rPr lang="en-US" sz="1100" b="1"/>
            <a:t>HPRD</a:t>
          </a:r>
          <a:r>
            <a:rPr lang="en-US" sz="1100" b="0" baseline="0"/>
            <a:t> (Hours Per Resident Day) is</a:t>
          </a:r>
          <a:r>
            <a:rPr lang="en-US" sz="1100" b="0" baseline="0">
              <a:solidFill>
                <a:schemeClr val="dk1"/>
              </a:solidFill>
              <a:effectLst/>
              <a:latin typeface="+mn-lt"/>
              <a:ea typeface="+mn-ea"/>
              <a:cs typeface="+mn-cs"/>
            </a:rPr>
            <a:t> the nursing home's daily staff hours divided </a:t>
          </a:r>
          <a:r>
            <a:rPr lang="en-US" sz="1100" b="0" baseline="0"/>
            <a:t>by its MDS census. </a:t>
          </a:r>
          <a:r>
            <a:rPr lang="en-US" sz="1100" b="0" i="1" baseline="0"/>
            <a:t>Example: A nursing home averaging 300 total nurse staff hours and 100 residents per day would have a 3.0 Total Nurse Staff HPRD (300/100 = 3.0).</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 </a:t>
          </a:r>
          <a:r>
            <a:rPr lang="en-US" sz="1100" b="0" baseline="0">
              <a:solidFill>
                <a:schemeClr val="dk1"/>
              </a:solidFill>
              <a:effectLst/>
              <a:latin typeface="+mn-lt"/>
              <a:ea typeface="+mn-ea"/>
              <a:cs typeface="+mn-cs"/>
            </a:rPr>
            <a:t>are 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endParaRPr lang="en-US">
            <a:effectLst/>
          </a:endParaRPr>
        </a:p>
        <a:p>
          <a:endParaRPr lang="en-US" sz="1100" b="0" i="1" baseline="0"/>
        </a:p>
      </xdr:txBody>
    </xdr:sp>
    <xdr:clientData/>
  </xdr:twoCellAnchor>
  <xdr:twoCellAnchor editAs="oneCell">
    <xdr:from>
      <xdr:col>9</xdr:col>
      <xdr:colOff>71437</xdr:colOff>
      <xdr:row>0</xdr:row>
      <xdr:rowOff>214313</xdr:rowOff>
    </xdr:from>
    <xdr:to>
      <xdr:col>31</xdr:col>
      <xdr:colOff>520702</xdr:colOff>
      <xdr:row>0</xdr:row>
      <xdr:rowOff>679451</xdr:rowOff>
    </xdr:to>
    <xdr:sp macro="" textlink="">
      <xdr:nvSpPr>
        <xdr:cNvPr id="3" name="TextBox 2">
          <a:extLst>
            <a:ext uri="{FF2B5EF4-FFF2-40B4-BE49-F238E27FC236}">
              <a16:creationId xmlns:a16="http://schemas.microsoft.com/office/drawing/2014/main" id="{7C20B406-42B5-40FC-8578-1AC91285A118}"/>
            </a:ext>
          </a:extLst>
        </xdr:cNvPr>
        <xdr:cNvSpPr txBox="1">
          <a:spLocks noChangeAspect="1"/>
        </xdr:cNvSpPr>
      </xdr:nvSpPr>
      <xdr:spPr>
        <a:xfrm>
          <a:off x="12453937" y="214313"/>
          <a:ext cx="23499765" cy="465138"/>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signs (+) above to expand data categories.</a:t>
          </a:r>
          <a:endParaRPr lang="en-US" sz="1100"/>
        </a:p>
      </xdr:txBody>
    </xdr:sp>
    <xdr:clientData/>
  </xdr:twoCellAnchor>
  <xdr:twoCellAnchor editAs="oneCell">
    <xdr:from>
      <xdr:col>33</xdr:col>
      <xdr:colOff>702469</xdr:colOff>
      <xdr:row>0</xdr:row>
      <xdr:rowOff>559593</xdr:rowOff>
    </xdr:from>
    <xdr:to>
      <xdr:col>37</xdr:col>
      <xdr:colOff>1122702</xdr:colOff>
      <xdr:row>37</xdr:row>
      <xdr:rowOff>93542</xdr:rowOff>
    </xdr:to>
    <xdr:sp macro="" textlink="">
      <xdr:nvSpPr>
        <xdr:cNvPr id="6" name="TextBox 5">
          <a:extLst>
            <a:ext uri="{FF2B5EF4-FFF2-40B4-BE49-F238E27FC236}">
              <a16:creationId xmlns:a16="http://schemas.microsoft.com/office/drawing/2014/main" id="{05F81A24-BAAE-44CA-A3E9-B06C65892DC8}"/>
            </a:ext>
          </a:extLst>
        </xdr:cNvPr>
        <xdr:cNvSpPr txBox="1"/>
      </xdr:nvSpPr>
      <xdr:spPr>
        <a:xfrm>
          <a:off x="37783294" y="559593"/>
          <a:ext cx="6401934" cy="880121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Q3 2021 staffing report, visit https://nursinghome411.org/staffing-q3-2021/.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 for Q3 2021:</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 for Q3 2021:</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1</xdr:col>
      <xdr:colOff>75079</xdr:colOff>
      <xdr:row>0</xdr:row>
      <xdr:rowOff>160245</xdr:rowOff>
    </xdr:from>
    <xdr:to>
      <xdr:col>1</xdr:col>
      <xdr:colOff>1903879</xdr:colOff>
      <xdr:row>0</xdr:row>
      <xdr:rowOff>1604997</xdr:rowOff>
    </xdr:to>
    <mc:AlternateContent xmlns:mc="http://schemas.openxmlformats.org/markup-compatibility/2006" xmlns:sle15="http://schemas.microsoft.com/office/drawing/2012/slicer">
      <mc:Choice Requires="sle15">
        <xdr:graphicFrame macro="">
          <xdr:nvGraphicFramePr>
            <xdr:cNvPr id="5" name="County">
              <a:extLst>
                <a:ext uri="{FF2B5EF4-FFF2-40B4-BE49-F238E27FC236}">
                  <a16:creationId xmlns:a16="http://schemas.microsoft.com/office/drawing/2014/main" id="{73A18C0F-8355-47D7-80EA-1A264A29A602}"/>
                </a:ext>
              </a:extLst>
            </xdr:cNvPr>
            <xdr:cNvGraphicFramePr/>
          </xdr:nvGraphicFramePr>
          <xdr:xfrm>
            <a:off x="0" y="0"/>
            <a:ext cx="0" cy="0"/>
          </xdr:xfrm>
          <a:graphic>
            <a:graphicData uri="http://schemas.microsoft.com/office/drawing/2010/slicer">
              <sle:slicer xmlns:sle="http://schemas.microsoft.com/office/drawing/2010/slicer" name="County"/>
            </a:graphicData>
          </a:graphic>
        </xdr:graphicFrame>
      </mc:Choice>
      <mc:Fallback xmlns="">
        <xdr:sp macro="" textlink="">
          <xdr:nvSpPr>
            <xdr:cNvPr id="0" name=""/>
            <xdr:cNvSpPr>
              <a:spLocks noTextEdit="1"/>
            </xdr:cNvSpPr>
          </xdr:nvSpPr>
          <xdr:spPr>
            <a:xfrm>
              <a:off x="646579" y="160245"/>
              <a:ext cx="1828800" cy="1444752"/>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336175</xdr:colOff>
      <xdr:row>0</xdr:row>
      <xdr:rowOff>292756</xdr:rowOff>
    </xdr:from>
    <xdr:to>
      <xdr:col>36</xdr:col>
      <xdr:colOff>666240</xdr:colOff>
      <xdr:row>0</xdr:row>
      <xdr:rowOff>593914</xdr:rowOff>
    </xdr:to>
    <xdr:sp macro="" textlink="">
      <xdr:nvSpPr>
        <xdr:cNvPr id="2" name="TextBox 1">
          <a:extLst>
            <a:ext uri="{FF2B5EF4-FFF2-40B4-BE49-F238E27FC236}">
              <a16:creationId xmlns:a16="http://schemas.microsoft.com/office/drawing/2014/main" id="{55A5017C-F7A1-474B-B0CB-9A597CB20FED}"/>
            </a:ext>
          </a:extLst>
        </xdr:cNvPr>
        <xdr:cNvSpPr txBox="1">
          <a:spLocks noChangeAspect="1"/>
        </xdr:cNvSpPr>
      </xdr:nvSpPr>
      <xdr:spPr>
        <a:xfrm>
          <a:off x="9950822" y="292756"/>
          <a:ext cx="3165153" cy="301158"/>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 (+) above for more contract data.</a:t>
          </a:r>
          <a:endParaRPr lang="en-US" sz="1100"/>
        </a:p>
      </xdr:txBody>
    </xdr:sp>
    <xdr:clientData/>
  </xdr:twoCellAnchor>
  <xdr:twoCellAnchor>
    <xdr:from>
      <xdr:col>37</xdr:col>
      <xdr:colOff>862853</xdr:colOff>
      <xdr:row>0</xdr:row>
      <xdr:rowOff>829235</xdr:rowOff>
    </xdr:from>
    <xdr:to>
      <xdr:col>43</xdr:col>
      <xdr:colOff>944670</xdr:colOff>
      <xdr:row>1</xdr:row>
      <xdr:rowOff>0</xdr:rowOff>
    </xdr:to>
    <xdr:sp macro="" textlink="">
      <xdr:nvSpPr>
        <xdr:cNvPr id="5" name="TextBox 4">
          <a:extLst>
            <a:ext uri="{FF2B5EF4-FFF2-40B4-BE49-F238E27FC236}">
              <a16:creationId xmlns:a16="http://schemas.microsoft.com/office/drawing/2014/main" id="{7E92A313-1D5E-4961-814D-6015A512A8F3}"/>
            </a:ext>
          </a:extLst>
        </xdr:cNvPr>
        <xdr:cNvSpPr txBox="1"/>
      </xdr:nvSpPr>
      <xdr:spPr>
        <a:xfrm>
          <a:off x="13845428" y="829235"/>
          <a:ext cx="6368317" cy="880121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Q3 2021 staffing report, visit https://nursinghome411.org/staffing-q3-2021/.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 for Q3 2021:</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 for Q3 2021:</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xdr:from>
      <xdr:col>1</xdr:col>
      <xdr:colOff>2711824</xdr:colOff>
      <xdr:row>0</xdr:row>
      <xdr:rowOff>168088</xdr:rowOff>
    </xdr:from>
    <xdr:to>
      <xdr:col>3</xdr:col>
      <xdr:colOff>1288677</xdr:colOff>
      <xdr:row>0</xdr:row>
      <xdr:rowOff>862852</xdr:rowOff>
    </xdr:to>
    <xdr:sp macro="" textlink="">
      <xdr:nvSpPr>
        <xdr:cNvPr id="7" name="TextBox 6">
          <a:extLst>
            <a:ext uri="{FF2B5EF4-FFF2-40B4-BE49-F238E27FC236}">
              <a16:creationId xmlns:a16="http://schemas.microsoft.com/office/drawing/2014/main" id="{B1B05BA3-5F4F-4B11-8903-4315292AED15}"/>
            </a:ext>
          </a:extLst>
        </xdr:cNvPr>
        <xdr:cNvSpPr txBox="1"/>
      </xdr:nvSpPr>
      <xdr:spPr>
        <a:xfrm>
          <a:off x="3283324" y="168088"/>
          <a:ext cx="4067735" cy="694764"/>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 </a:t>
          </a:r>
          <a:r>
            <a:rPr lang="en-US" sz="1100" b="0" baseline="0">
              <a:solidFill>
                <a:schemeClr val="dk1"/>
              </a:solidFill>
              <a:effectLst/>
              <a:latin typeface="+mn-lt"/>
              <a:ea typeface="+mn-ea"/>
              <a:cs typeface="+mn-cs"/>
            </a:rPr>
            <a:t>are 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endParaRPr lang="en-US">
            <a:effectLst/>
          </a:endParaRPr>
        </a:p>
        <a:p>
          <a:endParaRPr lang="en-US" sz="1100" b="0" i="1" baseline="0"/>
        </a:p>
      </xdr:txBody>
    </xdr:sp>
    <xdr:clientData/>
  </xdr:twoCellAnchor>
  <xdr:twoCellAnchor editAs="absolute">
    <xdr:from>
      <xdr:col>1</xdr:col>
      <xdr:colOff>15128</xdr:colOff>
      <xdr:row>0</xdr:row>
      <xdr:rowOff>171450</xdr:rowOff>
    </xdr:from>
    <xdr:to>
      <xdr:col>1</xdr:col>
      <xdr:colOff>1843928</xdr:colOff>
      <xdr:row>0</xdr:row>
      <xdr:rowOff>1613647</xdr:rowOff>
    </xdr:to>
    <mc:AlternateContent xmlns:mc="http://schemas.openxmlformats.org/markup-compatibility/2006" xmlns:sle15="http://schemas.microsoft.com/office/drawing/2012/slicer">
      <mc:Choice Requires="sle15">
        <xdr:graphicFrame macro="">
          <xdr:nvGraphicFramePr>
            <xdr:cNvPr id="4" name="County 1">
              <a:extLst>
                <a:ext uri="{FF2B5EF4-FFF2-40B4-BE49-F238E27FC236}">
                  <a16:creationId xmlns:a16="http://schemas.microsoft.com/office/drawing/2014/main" id="{17708844-BECE-4074-A8AA-A45CB8C09650}"/>
                </a:ext>
              </a:extLst>
            </xdr:cNvPr>
            <xdr:cNvGraphicFramePr/>
          </xdr:nvGraphicFramePr>
          <xdr:xfrm>
            <a:off x="0" y="0"/>
            <a:ext cx="0" cy="0"/>
          </xdr:xfrm>
          <a:graphic>
            <a:graphicData uri="http://schemas.microsoft.com/office/drawing/2010/slicer">
              <sle:slicer xmlns:sle="http://schemas.microsoft.com/office/drawing/2010/slicer" name="County 1"/>
            </a:graphicData>
          </a:graphic>
        </xdr:graphicFrame>
      </mc:Choice>
      <mc:Fallback xmlns="">
        <xdr:sp macro="" textlink="">
          <xdr:nvSpPr>
            <xdr:cNvPr id="0" name=""/>
            <xdr:cNvSpPr>
              <a:spLocks noTextEdit="1"/>
            </xdr:cNvSpPr>
          </xdr:nvSpPr>
          <xdr:spPr>
            <a:xfrm>
              <a:off x="586628" y="171450"/>
              <a:ext cx="1828800" cy="1442197"/>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editAs="absolute">
    <xdr:from>
      <xdr:col>14</xdr:col>
      <xdr:colOff>48696</xdr:colOff>
      <xdr:row>0</xdr:row>
      <xdr:rowOff>211186</xdr:rowOff>
    </xdr:from>
    <xdr:to>
      <xdr:col>25</xdr:col>
      <xdr:colOff>793890</xdr:colOff>
      <xdr:row>0</xdr:row>
      <xdr:rowOff>535829</xdr:rowOff>
    </xdr:to>
    <xdr:sp macro="" textlink="">
      <xdr:nvSpPr>
        <xdr:cNvPr id="2" name="TextBox 1">
          <a:extLst>
            <a:ext uri="{FF2B5EF4-FFF2-40B4-BE49-F238E27FC236}">
              <a16:creationId xmlns:a16="http://schemas.microsoft.com/office/drawing/2014/main" id="{27E0DBF7-A077-47E6-9AC9-F5BC825DD469}"/>
            </a:ext>
          </a:extLst>
        </xdr:cNvPr>
        <xdr:cNvSpPr txBox="1">
          <a:spLocks noChangeAspect="1"/>
        </xdr:cNvSpPr>
      </xdr:nvSpPr>
      <xdr:spPr>
        <a:xfrm>
          <a:off x="14280167" y="211186"/>
          <a:ext cx="3266517" cy="324643"/>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signs (+) above to expand data categories</a:t>
          </a:r>
        </a:p>
        <a:p>
          <a:r>
            <a:rPr lang="en-US" sz="1100" baseline="0"/>
            <a:t>.</a:t>
          </a:r>
          <a:endParaRPr lang="en-US" sz="1100"/>
        </a:p>
      </xdr:txBody>
    </xdr:sp>
    <xdr:clientData/>
  </xdr:twoCellAnchor>
  <xdr:twoCellAnchor editAs="oneCell">
    <xdr:from>
      <xdr:col>35</xdr:col>
      <xdr:colOff>547688</xdr:colOff>
      <xdr:row>0</xdr:row>
      <xdr:rowOff>773906</xdr:rowOff>
    </xdr:from>
    <xdr:to>
      <xdr:col>44</xdr:col>
      <xdr:colOff>2722</xdr:colOff>
      <xdr:row>38</xdr:row>
      <xdr:rowOff>120530</xdr:rowOff>
    </xdr:to>
    <xdr:sp macro="" textlink="">
      <xdr:nvSpPr>
        <xdr:cNvPr id="4" name="TextBox 3">
          <a:extLst>
            <a:ext uri="{FF2B5EF4-FFF2-40B4-BE49-F238E27FC236}">
              <a16:creationId xmlns:a16="http://schemas.microsoft.com/office/drawing/2014/main" id="{EDDBFDE1-355E-4584-AD73-1AB8161C1561}"/>
            </a:ext>
          </a:extLst>
        </xdr:cNvPr>
        <xdr:cNvSpPr txBox="1">
          <a:spLocks noChangeAspect="1"/>
        </xdr:cNvSpPr>
      </xdr:nvSpPr>
      <xdr:spPr>
        <a:xfrm>
          <a:off x="22902863" y="773906"/>
          <a:ext cx="6425746" cy="880121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Q3 2021 staffing report, visit https://nursinghome411.org/staffing-q3-2021/.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 for Q3 2021:</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 for Q3 2021:</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2</xdr:col>
      <xdr:colOff>603389</xdr:colOff>
      <xdr:row>0</xdr:row>
      <xdr:rowOff>99126</xdr:rowOff>
    </xdr:from>
    <xdr:to>
      <xdr:col>3</xdr:col>
      <xdr:colOff>952500</xdr:colOff>
      <xdr:row>0</xdr:row>
      <xdr:rowOff>1277472</xdr:rowOff>
    </xdr:to>
    <xdr:sp macro="" textlink="">
      <xdr:nvSpPr>
        <xdr:cNvPr id="5" name="TextBox 4">
          <a:extLst>
            <a:ext uri="{FF2B5EF4-FFF2-40B4-BE49-F238E27FC236}">
              <a16:creationId xmlns:a16="http://schemas.microsoft.com/office/drawing/2014/main" id="{67D7A814-9CA0-4E22-BB69-E84E9F78E9B8}"/>
            </a:ext>
          </a:extLst>
        </xdr:cNvPr>
        <xdr:cNvSpPr txBox="1">
          <a:spLocks noChangeAspect="1"/>
        </xdr:cNvSpPr>
      </xdr:nvSpPr>
      <xdr:spPr>
        <a:xfrm>
          <a:off x="5220213" y="99126"/>
          <a:ext cx="1794669" cy="1178346"/>
        </a:xfrm>
        <a:prstGeom prst="rect">
          <a:avLst/>
        </a:prstGeom>
        <a:solidFill>
          <a:schemeClr val="tx1">
            <a:lumMod val="95000"/>
            <a:lumOff val="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i="0">
              <a:solidFill>
                <a:schemeClr val="dk1"/>
              </a:solidFill>
              <a:effectLst/>
              <a:latin typeface="+mn-lt"/>
              <a:ea typeface="+mn-ea"/>
              <a:cs typeface="+mn-cs"/>
            </a:rPr>
            <a:t>⚠ </a:t>
          </a:r>
          <a:r>
            <a:rPr lang="en-US" sz="1600" b="1" baseline="0">
              <a:solidFill>
                <a:schemeClr val="bg1"/>
              </a:solidFill>
            </a:rPr>
            <a:t>Hours are total average daily hours unless indicated "HPRD"</a:t>
          </a:r>
        </a:p>
        <a:p>
          <a:endParaRPr lang="en-US" sz="1200" baseline="0">
            <a:solidFill>
              <a:schemeClr val="bg1"/>
            </a:solidFill>
          </a:endParaRPr>
        </a:p>
        <a:p>
          <a:r>
            <a:rPr lang="en-US" sz="1100" baseline="0"/>
            <a:t>.</a:t>
          </a:r>
          <a:endParaRPr lang="en-US" sz="1100"/>
        </a:p>
      </xdr:txBody>
    </xdr:sp>
    <xdr:clientData/>
  </xdr:twoCellAnchor>
  <xdr:twoCellAnchor>
    <xdr:from>
      <xdr:col>4</xdr:col>
      <xdr:colOff>257733</xdr:colOff>
      <xdr:row>0</xdr:row>
      <xdr:rowOff>100855</xdr:rowOff>
    </xdr:from>
    <xdr:to>
      <xdr:col>11</xdr:col>
      <xdr:colOff>414618</xdr:colOff>
      <xdr:row>0</xdr:row>
      <xdr:rowOff>1288677</xdr:rowOff>
    </xdr:to>
    <xdr:sp macro="" textlink="">
      <xdr:nvSpPr>
        <xdr:cNvPr id="7" name="TextBox 6">
          <a:extLst>
            <a:ext uri="{FF2B5EF4-FFF2-40B4-BE49-F238E27FC236}">
              <a16:creationId xmlns:a16="http://schemas.microsoft.com/office/drawing/2014/main" id="{25817BAF-0D1A-4778-94CB-CEAEA406D18D}"/>
            </a:ext>
          </a:extLst>
        </xdr:cNvPr>
        <xdr:cNvSpPr txBox="1"/>
      </xdr:nvSpPr>
      <xdr:spPr>
        <a:xfrm>
          <a:off x="7776880" y="100855"/>
          <a:ext cx="6039973" cy="1187822"/>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Staff </a:t>
          </a:r>
          <a:r>
            <a:rPr lang="en-US" sz="1100" b="1"/>
            <a:t>HPRD</a:t>
          </a:r>
          <a:r>
            <a:rPr lang="en-US" sz="1100" b="0" baseline="0"/>
            <a:t> (Hours Per Resident Day) is the nursing home's daily staff hours divided by its MDS census. </a:t>
          </a:r>
          <a:r>
            <a:rPr lang="en-US" sz="1100" b="0" i="1" baseline="0"/>
            <a:t>Example: A nursing home averaging 300 total nurse staff hours and 100 residents per day would have a 3.0 Total Nurse Staff HPRD (300/100 = 3.0).</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 </a:t>
          </a:r>
          <a:r>
            <a:rPr lang="en-US" sz="1100" b="0" baseline="0">
              <a:solidFill>
                <a:schemeClr val="dk1"/>
              </a:solidFill>
              <a:effectLst/>
              <a:latin typeface="+mn-lt"/>
              <a:ea typeface="+mn-ea"/>
              <a:cs typeface="+mn-cs"/>
            </a:rPr>
            <a:t>are 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endParaRPr lang="en-US">
            <a:effectLst/>
          </a:endParaRPr>
        </a:p>
        <a:p>
          <a:endParaRPr lang="en-US" sz="1100" b="0" i="1" baseline="0"/>
        </a:p>
      </xdr:txBody>
    </xdr:sp>
    <xdr:clientData/>
  </xdr:twoCellAnchor>
  <xdr:twoCellAnchor editAs="absolute">
    <xdr:from>
      <xdr:col>1</xdr:col>
      <xdr:colOff>15128</xdr:colOff>
      <xdr:row>0</xdr:row>
      <xdr:rowOff>216274</xdr:rowOff>
    </xdr:from>
    <xdr:to>
      <xdr:col>1</xdr:col>
      <xdr:colOff>1843928</xdr:colOff>
      <xdr:row>0</xdr:row>
      <xdr:rowOff>1661026</xdr:rowOff>
    </xdr:to>
    <mc:AlternateContent xmlns:mc="http://schemas.openxmlformats.org/markup-compatibility/2006" xmlns:sle15="http://schemas.microsoft.com/office/drawing/2012/slicer">
      <mc:Choice Requires="sle15">
        <xdr:graphicFrame macro="">
          <xdr:nvGraphicFramePr>
            <xdr:cNvPr id="8" name="County 2">
              <a:extLst>
                <a:ext uri="{FF2B5EF4-FFF2-40B4-BE49-F238E27FC236}">
                  <a16:creationId xmlns:a16="http://schemas.microsoft.com/office/drawing/2014/main" id="{B4E1BF41-3207-4ADF-A00C-A6A5468B04A4}"/>
                </a:ext>
              </a:extLst>
            </xdr:cNvPr>
            <xdr:cNvGraphicFramePr/>
          </xdr:nvGraphicFramePr>
          <xdr:xfrm>
            <a:off x="0" y="0"/>
            <a:ext cx="0" cy="0"/>
          </xdr:xfrm>
          <a:graphic>
            <a:graphicData uri="http://schemas.microsoft.com/office/drawing/2010/slicer">
              <sle:slicer xmlns:sle="http://schemas.microsoft.com/office/drawing/2010/slicer" name="County 2"/>
            </a:graphicData>
          </a:graphic>
        </xdr:graphicFrame>
      </mc:Choice>
      <mc:Fallback xmlns="">
        <xdr:sp macro="" textlink="">
          <xdr:nvSpPr>
            <xdr:cNvPr id="0" name=""/>
            <xdr:cNvSpPr>
              <a:spLocks noTextEdit="1"/>
            </xdr:cNvSpPr>
          </xdr:nvSpPr>
          <xdr:spPr>
            <a:xfrm>
              <a:off x="586628" y="216274"/>
              <a:ext cx="1828800" cy="1444752"/>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xdr:from>
      <xdr:col>1</xdr:col>
      <xdr:colOff>23813</xdr:colOff>
      <xdr:row>14</xdr:row>
      <xdr:rowOff>178593</xdr:rowOff>
    </xdr:from>
    <xdr:to>
      <xdr:col>10</xdr:col>
      <xdr:colOff>305934</xdr:colOff>
      <xdr:row>60</xdr:row>
      <xdr:rowOff>145369</xdr:rowOff>
    </xdr:to>
    <xdr:sp macro="" textlink="">
      <xdr:nvSpPr>
        <xdr:cNvPr id="2" name="TextBox 1">
          <a:extLst>
            <a:ext uri="{FF2B5EF4-FFF2-40B4-BE49-F238E27FC236}">
              <a16:creationId xmlns:a16="http://schemas.microsoft.com/office/drawing/2014/main" id="{FB6010FE-CF8A-405C-B45A-B1D4ABFD4C51}"/>
            </a:ext>
          </a:extLst>
        </xdr:cNvPr>
        <xdr:cNvSpPr txBox="1"/>
      </xdr:nvSpPr>
      <xdr:spPr>
        <a:xfrm>
          <a:off x="223838" y="3750468"/>
          <a:ext cx="6397171" cy="8786926"/>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Q3 2021 staffing report, visit https://nursinghome411.org/staffing-q3-2021/.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 for Q3 2021:</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 for Q3 2021:</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163286</xdr:colOff>
      <xdr:row>0</xdr:row>
      <xdr:rowOff>95250</xdr:rowOff>
    </xdr:from>
    <xdr:to>
      <xdr:col>0</xdr:col>
      <xdr:colOff>6667500</xdr:colOff>
      <xdr:row>42</xdr:row>
      <xdr:rowOff>160678</xdr:rowOff>
    </xdr:to>
    <xdr:sp macro="" textlink="">
      <xdr:nvSpPr>
        <xdr:cNvPr id="2" name="TextBox 1">
          <a:extLst>
            <a:ext uri="{FF2B5EF4-FFF2-40B4-BE49-F238E27FC236}">
              <a16:creationId xmlns:a16="http://schemas.microsoft.com/office/drawing/2014/main" id="{FCA0AF53-0CB2-4DBE-811D-5F0B9CB12581}"/>
            </a:ext>
          </a:extLst>
        </xdr:cNvPr>
        <xdr:cNvSpPr txBox="1"/>
      </xdr:nvSpPr>
      <xdr:spPr>
        <a:xfrm>
          <a:off x="163286" y="95250"/>
          <a:ext cx="6504214" cy="8637928"/>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Q3 2021 staffing report, visit https://nursinghome411.org/staffing-q3-2021/.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 for Q3 2021:</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 for Q3 2021:</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 xr10:uid="{D690897B-F577-4D95-9B0B-8E8B889DAF5C}" sourceName="County">
  <extLst>
    <x:ext xmlns:x15="http://schemas.microsoft.com/office/spreadsheetml/2010/11/main" uri="{2F2917AC-EB37-4324-AD4E-5DD8C200BD13}">
      <x15:tableSlicerCache tableId="8" column="4"/>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1" xr10:uid="{10316FE5-B117-43E5-B051-F2AB8B7719CE}" sourceName="County">
  <extLst>
    <x:ext xmlns:x15="http://schemas.microsoft.com/office/spreadsheetml/2010/11/main" uri="{2F2917AC-EB37-4324-AD4E-5DD8C200BD13}">
      <x15:tableSlicerCache tableId="9" column="4"/>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2" xr10:uid="{AB88A2DA-596E-45FB-AD35-44DC5F4F1917}" sourceName="County">
  <extLst>
    <x:ext xmlns:x15="http://schemas.microsoft.com/office/spreadsheetml/2010/11/main" uri="{2F2917AC-EB37-4324-AD4E-5DD8C200BD13}">
      <x15:tableSlicerCache tableId="1" column="5"/>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unty" xr10:uid="{55340B29-17E9-4B9B-A1A2-EAE5E97A2170}" cache="Slicer_County" caption="Filter by County" rowHeight="2413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unty 1" xr10:uid="{84386EC3-945B-4A17-8581-737036F4F2B2}" cache="Slicer_County1" caption="Filter by County" rowHeight="241300"/>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unty 2" xr10:uid="{86D2A531-947F-4547-B666-CA520BBCE415}" cache="Slicer_County2" caption="Filter by County"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955FF4EC-9B3A-40E9-B5FD-85C86C960AD6}" name="Nurse" displayName="Nurse" ref="A1:AG675" totalsRowShown="0" headerRowDxfId="125">
  <autoFilter ref="A1:AG675" xr:uid="{F6C3CB19-CE12-4B14-8BE9-BE2DA56924F3}"/>
  <tableColumns count="33">
    <tableColumn id="1" xr3:uid="{ABAB593D-FD5B-4419-BBAB-CDC37CE62275}" name="State"/>
    <tableColumn id="2" xr3:uid="{DA8E9A76-9E14-4421-A6E8-72FB71874B77}" name="Provider"/>
    <tableColumn id="3" xr3:uid="{E0670A18-519F-4752-B4D8-B80732CE0847}" name="City"/>
    <tableColumn id="4" xr3:uid="{F6684E0C-4732-40BB-A2E7-7B9F555D1DFD}" name="County"/>
    <tableColumn id="6" xr3:uid="{5A4961F2-56B7-4443-AC8D-934642A0DC8B}" name="MDS Census" dataDxfId="124"/>
    <tableColumn id="32" xr3:uid="{66272861-FA08-4F8B-B9DC-AF244774BF67}" name="Total Nurse Staff HPRD" dataDxfId="123"/>
    <tableColumn id="33" xr3:uid="{D526BB60-FCF9-4D45-AFF8-902DD350258B}" name="Total Direct Care Staff HPRD" dataDxfId="122"/>
    <tableColumn id="37" xr3:uid="{49D55EAB-7C36-4BB6-B4DF-3DE0B180339E}" name="Total RN Staff HPRD" dataDxfId="121"/>
    <tableColumn id="36" xr3:uid="{FB380080-9A90-4908-A7CD-B0A074D0E774}" name="Total RN Care Staff HPRD (excl. Admin/DON)" dataDxfId="120"/>
    <tableColumn id="35" xr3:uid="{E7B0245D-2779-4151-9D48-443001E945AF}" name="Total Nurse Staff Hours" dataDxfId="119"/>
    <tableColumn id="34" xr3:uid="{91E09CF7-ED5D-48FF-B42A-A6995E78FF22}" name="Total Direct Care Staff Hours" dataDxfId="118"/>
    <tableColumn id="38" xr3:uid="{E618867F-F71F-4D0C-A9AB-509FF462CD6A}" name="Total RN Hours (w/ Admin, DON)" dataDxfId="117"/>
    <tableColumn id="7" xr3:uid="{9C984810-5FF2-46DC-8107-0BEBDBAAF414}" name="RN Hours (excl. Admin, DON)" dataDxfId="116"/>
    <tableColumn id="10" xr3:uid="{9795729A-775B-4BC8-A6E7-974DF71DC74A}" name="RN Admin Hours" dataDxfId="115"/>
    <tableColumn id="13" xr3:uid="{7E8DA4B1-DAEC-4432-B6FF-711C0904E23D}" name="RN DON Hours" dataDxfId="114"/>
    <tableColumn id="11" xr3:uid="{71ADF6CB-AC28-4E20-9E1F-F90B131B9686}" name="Total LPN Hours (w/ Admin)" dataDxfId="113"/>
    <tableColumn id="16" xr3:uid="{8B96F6BD-BD28-4B99-AE8F-6941DDF94360}" name="LPN Hours (excl. Admin)" dataDxfId="112"/>
    <tableColumn id="19" xr3:uid="{54009ADA-DBC7-4F2A-8A3B-0A1B020EAA2E}" name="LPN Admin Hours" dataDxfId="111"/>
    <tableColumn id="8" xr3:uid="{A8C7447C-9FBB-4D92-A8DA-985CF9A4AEB7}" name="Total CNA, NA TR, Med Aide/Tech Hours" dataDxfId="110"/>
    <tableColumn id="22" xr3:uid="{1E5C08E0-1E52-41F9-B813-77A9CC9E9EFB}" name="CNA Hours" dataDxfId="109"/>
    <tableColumn id="25" xr3:uid="{540B2205-7F03-4ECE-8816-47B471F7E4D0}" name="NA TR Hours" dataDxfId="108"/>
    <tableColumn id="28" xr3:uid="{6A5DE319-9D11-4A99-BF11-8A9FF6A44A23}" name="Med Aide/Tech Hours" dataDxfId="107"/>
    <tableColumn id="39" xr3:uid="{C3740951-8F0B-435E-83B9-EF1AE533765A}" name="Total Contract Hours" dataDxfId="106"/>
    <tableColumn id="9" xr3:uid="{3CD9C4BC-96BB-4A6F-8602-17D5BBE6614F}" name="RN Hours Contract (excl. Admin, DON)" dataDxfId="105"/>
    <tableColumn id="12" xr3:uid="{5C5ECD7F-E3FF-44F3-B01F-D177E837990B}" name="RN Admin Hours Contract" dataDxfId="104"/>
    <tableColumn id="15" xr3:uid="{28C766FD-54F3-4AFC-8EBC-B9DC71ADD946}" name="RN DON Hours Contract" dataDxfId="103"/>
    <tableColumn id="18" xr3:uid="{3B93067E-F01D-44CD-94FC-A4D9DA8304C6}" name="LPN Hours Contract (excl. Admin)" dataDxfId="102"/>
    <tableColumn id="21" xr3:uid="{00302D4D-05CE-410F-9C04-CCAB4C1F3712}" name="LPN Admin Hours Contract" dataDxfId="101"/>
    <tableColumn id="24" xr3:uid="{BC87E103-389E-4A87-B788-4C1276CFEF94}" name="CNA Hours Contract" dataDxfId="100"/>
    <tableColumn id="27" xr3:uid="{666EA0DC-051F-4DB5-A3F6-37CCDD29175B}" name="NA TR Hours Contract" dataDxfId="99"/>
    <tableColumn id="30" xr3:uid="{53EC9CC0-5A45-472B-ABF7-538921248B00}" name="Med Aide/Tech Hours Contract" dataDxfId="98"/>
    <tableColumn id="5" xr3:uid="{74923E22-8814-4FC6-897F-B0E4561F5E95}" name="Provider Number"/>
    <tableColumn id="14" xr3:uid="{DDF0366C-9E7D-4372-96E2-1CC4C1CC2436}" name="CMS Region Number" dataDxfId="97"/>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5674CAC0-93C7-477B-84AE-E0225124820E}" name="Contract" displayName="Contract" ref="A1:AK675" totalsRowShown="0" headerRowDxfId="96">
  <autoFilter ref="A1:AK675" xr:uid="{F6C3CB19-CE12-4B14-8BE9-BE2DA56924F3}"/>
  <sortState xmlns:xlrd2="http://schemas.microsoft.com/office/spreadsheetml/2017/richdata2" ref="A2:AK675">
    <sortCondition ref="A1:A675"/>
  </sortState>
  <tableColumns count="37">
    <tableColumn id="1" xr3:uid="{3099AC13-4CF4-4F50-BF77-7E7B801F4549}" name="State"/>
    <tableColumn id="2" xr3:uid="{FCBE0EDA-645B-4C59-A1E4-160E77EF59C9}" name="Provider"/>
    <tableColumn id="3" xr3:uid="{9AA6D93B-FA78-4E14-975A-535F96D2E8DF}" name="City"/>
    <tableColumn id="4" xr3:uid="{FBD7A3C3-26CB-49BB-A0F6-52A6682883A0}" name="County"/>
    <tableColumn id="6" xr3:uid="{E8A1A9E6-7E7B-478A-9E91-6CFC4FE5418F}" name="MDS Census" dataDxfId="95"/>
    <tableColumn id="35" xr3:uid="{50533234-BE3E-43B1-8B60-54F346C439BF}" name="Total Nurse Staff Hours" dataDxfId="94"/>
    <tableColumn id="39" xr3:uid="{5D1C01B5-8707-4C8E-996E-AFA84EAED5D1}" name="Total Contract Hours" dataDxfId="93"/>
    <tableColumn id="8" xr3:uid="{AEE5F0E3-73F2-4D6A-9BA2-DCED3E222F78}" name="Percent Contract Hours" dataDxfId="92" dataCellStyle="Percent"/>
    <tableColumn id="38" xr3:uid="{F467BE27-9DC9-4D9F-A7A0-1CC873B50845}" name="Total RN Hours (w/ Admin, DON)" dataDxfId="91"/>
    <tableColumn id="14" xr3:uid="{E9A34D48-053E-4785-B707-7CC4FAEFE0F6}" name="Total Contract RN Hours (w/ Admin, DON)" dataDxfId="90"/>
    <tableColumn id="11" xr3:uid="{B9C99171-231B-47E2-A2A0-1F3F8D6C3DE8}" name="Percent Contract RN Hours (w/ Admin, DON)" dataDxfId="89" dataCellStyle="Percent"/>
    <tableColumn id="7" xr3:uid="{DDA69880-6339-431D-B4B7-E5AE333C7FB1}" name="RN Hours (excl. Admin, DON)" dataDxfId="88"/>
    <tableColumn id="9" xr3:uid="{06977362-E4AE-41A5-9AAB-2DADCF15884C}" name="RN Hours Contract (excl. Admin, DON)" dataDxfId="87"/>
    <tableColumn id="33" xr3:uid="{4A9B5286-CAA7-4518-8B83-462FF51B4224}" name="Percent RN Hours Contract (excl. Admin, DON)" dataDxfId="86" dataCellStyle="Percent"/>
    <tableColumn id="10" xr3:uid="{82609618-B70F-4EF8-B67D-F26460BE073B}" name="RN Admin Hours" dataDxfId="85"/>
    <tableColumn id="12" xr3:uid="{C16A789D-C6A4-4EE3-9404-FABE2AC285E9}" name="RN Admin Hours Contract" dataDxfId="84"/>
    <tableColumn id="32" xr3:uid="{8C6CBAB1-4AEB-4A22-A1DF-B772224433E2}" name="Percent RN Admin Hours Contract" dataDxfId="83" dataCellStyle="Percent"/>
    <tableColumn id="13" xr3:uid="{3CC4890B-29D5-405E-B12F-ED29AA275D75}" name="RN DON Hours" dataDxfId="82"/>
    <tableColumn id="15" xr3:uid="{ADA3164A-3BE5-4D30-A8A5-130B9BA6F15D}" name="RN DON Hours Contract" dataDxfId="81"/>
    <tableColumn id="29" xr3:uid="{B407741D-1DF4-45B1-AD85-71A6757D3B16}" name="Percent RN DON Hours Contract" dataDxfId="80" dataCellStyle="Percent"/>
    <tableColumn id="16" xr3:uid="{DDDDD5A2-7EED-4F69-9A27-891F4137656D}" name="LPN Hours (excl. Admin)" dataDxfId="79"/>
    <tableColumn id="18" xr3:uid="{75DE175A-D827-44BD-8876-62D88FE47947}" name="LPN Hours Contract (excl. Admin)" dataDxfId="78"/>
    <tableColumn id="26" xr3:uid="{2217C8F1-CE73-4D84-9E5E-6BCA418A40AC}" name="Percent LPN Hours Contract (excl. Admin)" dataDxfId="77" dataCellStyle="Percent"/>
    <tableColumn id="19" xr3:uid="{C639186E-EFFC-47B1-9A04-BF13538E4467}" name="LPN Admin Hours" dataDxfId="76"/>
    <tableColumn id="21" xr3:uid="{E2FFCC4A-45ED-4365-9EC0-99EDE467A1EB}" name="LPN Admin Hours Contract" dataDxfId="75"/>
    <tableColumn id="23" xr3:uid="{4259FA0C-4FC5-489B-AC74-DA49990A00A5}" name="Percent LPN Admin Hours Contract" dataDxfId="74" dataCellStyle="Percent"/>
    <tableColumn id="22" xr3:uid="{34D6C111-6B44-48C9-B68E-E7AE3E8B6FA0}" name="CNA Hours" dataDxfId="73"/>
    <tableColumn id="24" xr3:uid="{43294E2D-82E6-421B-ABB5-165E262D7AF7}" name="CNA Hours Contract" dataDxfId="72"/>
    <tableColumn id="20" xr3:uid="{D9A8D736-4730-4F00-A3DF-FDB1C396CDAF}" name="Percent CNA Hours Contract" dataDxfId="71" dataCellStyle="Percent"/>
    <tableColumn id="25" xr3:uid="{E034D994-B1A2-4C9C-BE1B-DAA4D5492B69}" name="NA TR Hours" dataDxfId="70"/>
    <tableColumn id="27" xr3:uid="{22C7895F-619D-426D-A9BC-ECC4AFA8724A}" name="NA TR Hours Contract" dataDxfId="69"/>
    <tableColumn id="17" xr3:uid="{5CFFA5D4-590F-4A24-9812-846632059B8F}" name="Percent NA TR Hours Contract" dataDxfId="68" dataCellStyle="Percent"/>
    <tableColumn id="28" xr3:uid="{26340B62-57E4-4038-B254-C599EABBBEC8}" name="Med Aide/Tech Hours" dataDxfId="67"/>
    <tableColumn id="30" xr3:uid="{3DB296A4-87E4-4B46-864C-D4855A8F0401}" name="Med Aide/Tech Hours Contract" dataDxfId="66"/>
    <tableColumn id="34" xr3:uid="{A567A3F9-969E-4DE3-8A4A-EC0548B2A58F}" name="Percent Med Aide/Tech Hours Contract" dataDxfId="65" dataCellStyle="Percent"/>
    <tableColumn id="5" xr3:uid="{58783FEB-1F51-4E21-BED4-8EB994EB78D3}" name="Provider Number"/>
    <tableColumn id="36" xr3:uid="{0981507B-F19D-491C-AB86-78CCFCB332CA}" name="CMS Region Number" dataDxfId="64"/>
  </tableColumns>
  <tableStyleInfo name="TableStyleMedium1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7B00724-C2D5-44E8-8DCC-4AB86B4BD42C}" name="NonNurse" displayName="NonNurse" ref="A1:AI675" totalsRowShown="0" headerRowDxfId="63">
  <autoFilter ref="A1:AI675" xr:uid="{0BC5ADF1-15D4-4F74-902E-CBC634AC45F1}"/>
  <sortState xmlns:xlrd2="http://schemas.microsoft.com/office/spreadsheetml/2017/richdata2" ref="A2:AI675">
    <sortCondition ref="A1:A675"/>
  </sortState>
  <tableColumns count="35">
    <tableColumn id="1" xr3:uid="{746F0C10-7290-4FF1-BC14-CF6AF8A5F2CB}" name="State"/>
    <tableColumn id="3" xr3:uid="{F15BC00C-BC48-4813-B69F-C4AA65DD6B2B}" name="Provider"/>
    <tableColumn id="4" xr3:uid="{74B73170-B727-43EE-85DC-66CB63DA906F}" name="City"/>
    <tableColumn id="5" xr3:uid="{68A40A24-BC18-4890-8492-9C56AC6CA963}" name="County"/>
    <tableColumn id="6" xr3:uid="{A8C1C2AE-4EF2-4B03-98AB-FA239D7B1F53}" name="MDS Census" dataDxfId="62"/>
    <tableColumn id="7" xr3:uid="{6A0E2DCC-C50F-4D8F-B0AB-5962BE365EF0}" name="Admin Hours" dataDxfId="61"/>
    <tableColumn id="30" xr3:uid="{60B0C3F7-5874-491B-9124-3A5677A99DB0}" name="Medical Director Hours" dataDxfId="60"/>
    <tableColumn id="8" xr3:uid="{7CBABF30-8897-40CD-9327-E47D10E5B195}" name="Pharmacist Hours" dataDxfId="59"/>
    <tableColumn id="10" xr3:uid="{08B319C7-FFEC-48D6-8926-4870D636C1D6}" name="Dietician Hours" dataDxfId="58"/>
    <tableColumn id="28" xr3:uid="{358F62EA-72B6-4EFA-BDBF-8476A114EB9C}" name="Physician Assistant Hours" dataDxfId="57"/>
    <tableColumn id="29" xr3:uid="{98137460-45FB-47C2-862E-CC3BD98DC229}" name="Nurse Practictioner Hours" dataDxfId="56"/>
    <tableColumn id="20" xr3:uid="{9AE39622-D442-41F2-BB09-775FCF98BA02}" name="Speech/Language Pathologist Hours" dataDxfId="55"/>
    <tableColumn id="17" xr3:uid="{C02EFD25-4D91-4DF8-B171-32057799B77B}" name="Qualified Social Work Staff Hours" dataDxfId="54"/>
    <tableColumn id="15" xr3:uid="{24764CA9-0B3D-4615-A103-C5C884C5B8E0}" name="Other Social Work Staff Hours" dataDxfId="53"/>
    <tableColumn id="34" xr3:uid="{6C67C646-E924-46F2-8EFE-8038F6A1F6A7}" name="HPRD: Total Social Work " dataDxfId="52"/>
    <tableColumn id="18" xr3:uid="{F7B08F7C-DBDB-4382-A5A0-4A091A983BD0}" name="Qualified Activities Professional Hours" dataDxfId="51"/>
    <tableColumn id="16" xr3:uid="{8D97232C-593A-456E-8EF5-F0C87A782681}" name="Other Activities Professional Hours" dataDxfId="50"/>
    <tableColumn id="33" xr3:uid="{49C5A5D2-8045-4019-97ED-F5A6ECB317E2}" name="HPRD: Combined Activities" dataDxfId="49"/>
    <tableColumn id="12" xr3:uid="{4F225DA5-6252-46C2-9E62-4D8A0EC7600D}" name="Occupational Therapist Hours" dataDxfId="48"/>
    <tableColumn id="13" xr3:uid="{E0096331-D677-4901-A299-7AFB172C1D35}" name="OT Assistant Hours" dataDxfId="47"/>
    <tableColumn id="22" xr3:uid="{5CBD9D9F-12E2-476A-B650-765AC5D7A708}" name="OT Aide Hours" dataDxfId="46"/>
    <tableColumn id="35" xr3:uid="{B1974E73-0766-4E42-8F50-68E333AB5147}" name="HPRD: OT (incl. Assistant &amp; Aide)" dataDxfId="45"/>
    <tableColumn id="23" xr3:uid="{92D6DA82-4A39-4FF0-9B2D-6C59D13D4588}" name="Physical Therapist (PT) Hours" dataDxfId="44"/>
    <tableColumn id="24" xr3:uid="{82AD846A-C1C0-41C4-BF7D-25240175783C}" name="PT Assistant Hours" dataDxfId="43"/>
    <tableColumn id="25" xr3:uid="{357463A7-4748-4CA2-92CD-77CEDAFC737F}" name="PT Aide Hours" dataDxfId="42"/>
    <tableColumn id="36" xr3:uid="{FEC8E97C-A1F1-44ED-8235-1FE99A7B20F4}" name="HPRD: PT (incl. Assistant &amp; Aide)" dataDxfId="41"/>
    <tableColumn id="14" xr3:uid="{5C7AEA02-E85C-4537-A480-A33AA27F64A9}" name="Mental Health Service Worker Hours" dataDxfId="40"/>
    <tableColumn id="21" xr3:uid="{EAB130F4-F9CC-4796-AB2C-30BA9C9E01E5}" name="Therapeutic Recreation Specialist" dataDxfId="39"/>
    <tableColumn id="9" xr3:uid="{73077007-0751-4EB7-B368-1B06E88C15DF}" name="Clinical Nurse Specialist Hours" dataDxfId="38"/>
    <tableColumn id="11" xr3:uid="{1DE77FC7-A1AC-4679-9835-5F44B686832F}" name="Feeding Assistant Hours" dataDxfId="37"/>
    <tableColumn id="26" xr3:uid="{4788FCC0-D5D1-4D65-96A7-D15FE00312E9}" name="Respiratory Therapist Hours" dataDxfId="36"/>
    <tableColumn id="27" xr3:uid="{793D6F67-C5EF-4E12-93BC-5D015C052104}" name="Respiratory Therapy Technician Hours" dataDxfId="35"/>
    <tableColumn id="31" xr3:uid="{393FEDBD-DAB9-482C-9752-19B1C344360A}" name="Other Physician Hours" dataDxfId="34"/>
    <tableColumn id="2" xr3:uid="{5FF8734A-65A3-4A12-B1FE-14FE8B85CAD6}" name="Provider Number" dataDxfId="33"/>
    <tableColumn id="32" xr3:uid="{6A583A4B-EE1A-419E-AFD6-FB81DC367144}" name="CMS Region" dataDxfId="32"/>
  </tableColumns>
  <tableStyleInfo name="TableStyleMedium2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D24AE48-B7D7-4CF2-A2C6-292B212A88DA}" name="Summary" displayName="Summary" ref="B2:D9" totalsRowShown="0" headerRowDxfId="31" dataDxfId="30" tableBorderDxfId="29">
  <autoFilter ref="B2:D9" xr:uid="{1ED771D8-DBF2-4B5C-9F7D-A59FBB047463}"/>
  <tableColumns count="3">
    <tableColumn id="1" xr3:uid="{BEE65606-42EC-4533-8BC4-0D2AAD5D9ED3}" name="State - Q3 2021" dataDxfId="28"/>
    <tableColumn id="3" xr3:uid="{71157121-1164-4F88-ABD2-CBD850580EBE}" name="State" dataDxfId="27" dataCellStyle="Normal 2 2"/>
    <tableColumn id="2" xr3:uid="{48FB7CBE-DB51-43B4-AD75-168CF89B7321}" name="US" dataDxfId="26" dataCellStyle="Normal 2 2"/>
  </tableColumns>
  <tableStyleInfo name="TableStyleMedium16"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C4ADF57-F564-48E7-8375-DF5DD58231DB}" name="CMSRegion" displayName="CMSRegion" ref="F2:K12" totalsRowShown="0" headerRowDxfId="25" dataDxfId="24">
  <autoFilter ref="F2:K12" xr:uid="{8DA5A7B1-12B2-4B6A-ACD1-897DD9C7A713}"/>
  <tableColumns count="6">
    <tableColumn id="1" xr3:uid="{BD3BF801-A5BD-4CB0-8EC9-4C21629CD26C}" name="CMS Region Number" dataDxfId="23"/>
    <tableColumn id="2" xr3:uid="{73D72707-2AA2-4446-9D65-01C7C6B140DC}" name="Total Census" dataDxfId="22"/>
    <tableColumn id="7" xr3:uid="{CCF9C743-1504-4D7B-AD4E-483AF55735FC}" name="Total Nurse Staff HPRD" dataDxfId="21"/>
    <tableColumn id="3" xr3:uid="{F17BFE24-7208-4F5F-B7BC-279B7EF09C59}" name="Rank: Total Nurse Staff HPRD" dataDxfId="20"/>
    <tableColumn id="5" xr3:uid="{D4424C81-7971-4806-AEEA-05351BA501AA}" name="RN Staff HPRD" dataDxfId="19"/>
    <tableColumn id="6" xr3:uid="{79BED424-59AA-491F-B6E2-52CFB95D7257}" name="Rank: RN Staff HPRD" dataDxfId="18"/>
  </tableColumns>
  <tableStyleInfo name="TableStyleMedium17"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515E6BDE-78DE-4F9E-BD06-E28C7F00A573}" name="State" displayName="State" ref="M2:R53" totalsRowShown="0" headerRowDxfId="17" dataDxfId="16">
  <autoFilter ref="M2:R53" xr:uid="{3A6DC66B-51AF-4021-A205-FEA1BCFE532F}"/>
  <tableColumns count="6">
    <tableColumn id="1" xr3:uid="{FE0144D0-54C9-4A4B-B736-73152791E03F}" name="State" dataDxfId="15"/>
    <tableColumn id="2" xr3:uid="{580D95B7-9797-46FF-A3BE-C12A7C5E9978}" name="Total Census" dataDxfId="14"/>
    <tableColumn id="4" xr3:uid="{A077B7D3-3889-4BB3-B067-85147DA80B08}" name="Total Nurse Staff HPRD" dataDxfId="13"/>
    <tableColumn id="3" xr3:uid="{9012E4B1-5055-45F2-831A-19069D7EE5CA}" name="Rank: Total Nurse Staff HPRD" dataDxfId="12"/>
    <tableColumn id="5" xr3:uid="{7E5296A0-E32D-4CA8-9D06-58E1632CB648}" name="RN Staff HPRD" dataDxfId="11"/>
    <tableColumn id="6" xr3:uid="{054EF975-8A04-431E-ACC5-D7BC0FC543CC}" name="Rank: RN Staff HPRD" dataDxfId="10"/>
  </tableColumns>
  <tableStyleInfo name="TableStyleMedium1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FC91A02-3297-4BE2-A62C-2E85F394FCC0}" name="Category" displayName="Category" ref="T2:W15" totalsRowShown="0" headerRowDxfId="9" dataDxfId="8">
  <tableColumns count="4">
    <tableColumn id="1" xr3:uid="{6A55453E-8305-4658-934D-968C33897C8D}" name="Staffing Category" dataDxfId="7"/>
    <tableColumn id="2" xr3:uid="{80796A6E-A20D-4851-8698-64E87CD22DFD}" name="State Total" dataDxfId="6"/>
    <tableColumn id="3" xr3:uid="{1AF800B7-EB57-4437-B379-629881B5B796}" name="Percentage of Total" dataDxfId="5">
      <calculatedColumnFormula>Category[[#This Row],[State Total]]/U1</calculatedColumnFormula>
    </tableColumn>
    <tableColumn id="4" xr3:uid="{152CBEE7-B844-46D8-AA51-29477A45D584}" name="HPRD" dataDxfId="4">
      <calculatedColumnFormula>Category[[#This Row],[State Total]]/D8</calculatedColumnFormula>
    </tableColumn>
  </tableColumns>
  <tableStyleInfo name="TableStyleMedium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C42DE3F7-1CA0-42D4-852B-EEF2488DB027}" name="ContractSummary" displayName="ContractSummary" ref="T18:U29" totalsRowShown="0" headerRowDxfId="3" dataDxfId="2">
  <tableColumns count="2">
    <tableColumn id="1" xr3:uid="{0B23A447-33EC-42D9-B0A0-B78286680E80}" name="Contract Hours" dataDxfId="1"/>
    <tableColumn id="2" xr3:uid="{ED6396CB-DF28-415F-9527-37ED31F7E67F}" name="State Total" dataDxfId="0">
      <calculatedColumnFormula>SUM(#REF!)</calculatedColumnFormula>
    </tableColumn>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microsoft.com/office/2007/relationships/slicer" Target="../slicers/slicer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microsoft.com/office/2007/relationships/slicer" Target="../slicers/slicer3.xml"/></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7" Type="http://schemas.openxmlformats.org/officeDocument/2006/relationships/table" Target="../tables/table8.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7.xml"/><Relationship Id="rId5" Type="http://schemas.openxmlformats.org/officeDocument/2006/relationships/table" Target="../tables/table6.xml"/><Relationship Id="rId4" Type="http://schemas.openxmlformats.org/officeDocument/2006/relationships/table" Target="../tables/table5.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5AF6A5-CBB7-4715-A07B-251BB4843A83}">
  <sheetPr codeName="Sheet1">
    <outlinePr summaryRight="0"/>
  </sheetPr>
  <dimension ref="A1:AH687"/>
  <sheetViews>
    <sheetView tabSelected="1" zoomScale="85" zoomScaleNormal="85" workbookViewId="0">
      <pane xSplit="4" ySplit="1" topLeftCell="E2" activePane="bottomRight" state="frozen"/>
      <selection pane="topRight" activeCell="E1" sqref="E1"/>
      <selection pane="bottomLeft" activeCell="A2" sqref="A2"/>
      <selection pane="bottomRight"/>
    </sheetView>
  </sheetViews>
  <sheetFormatPr defaultRowHeight="15" outlineLevelCol="1" x14ac:dyDescent="0.25"/>
  <cols>
    <col min="1" max="1" width="8.5703125" customWidth="1"/>
    <col min="2" max="2" width="60.7109375" customWidth="1"/>
    <col min="3" max="3" width="21.7109375" customWidth="1"/>
    <col min="4" max="4" width="21.7109375" bestFit="1" customWidth="1"/>
    <col min="5" max="9" width="15.7109375" customWidth="1"/>
    <col min="10" max="10" width="15.7109375" customWidth="1" collapsed="1"/>
    <col min="11" max="22" width="15.7109375" hidden="1" customWidth="1" outlineLevel="1"/>
    <col min="23" max="23" width="15.7109375" customWidth="1" collapsed="1"/>
    <col min="24" max="31" width="15.7109375" hidden="1" customWidth="1" outlineLevel="1"/>
    <col min="32" max="32" width="10.85546875" bestFit="1" customWidth="1"/>
    <col min="33" max="33" width="10.85546875" style="2" customWidth="1"/>
    <col min="34" max="34" width="15.7109375" style="32" customWidth="1"/>
    <col min="35" max="35" width="25.42578125" customWidth="1"/>
    <col min="36" max="36" width="18.42578125" customWidth="1"/>
    <col min="37" max="37" width="30.140625" customWidth="1"/>
    <col min="38" max="38" width="28.42578125" customWidth="1"/>
    <col min="39" max="39" width="27" customWidth="1"/>
    <col min="40" max="40" width="31" customWidth="1"/>
    <col min="41" max="41" width="23.7109375" customWidth="1"/>
    <col min="44" max="44" width="29.28515625" customWidth="1"/>
    <col min="45" max="45" width="25.85546875" customWidth="1"/>
    <col min="46" max="46" width="24.140625" customWidth="1"/>
    <col min="47" max="48" width="27.28515625" customWidth="1"/>
    <col min="49" max="49" width="25.5703125" customWidth="1"/>
    <col min="50" max="50" width="25.140625" customWidth="1"/>
    <col min="52" max="52" width="9.42578125" customWidth="1"/>
    <col min="53" max="53" width="30.140625" customWidth="1"/>
    <col min="54" max="54" width="28.42578125" customWidth="1"/>
  </cols>
  <sheetData>
    <row r="1" spans="1:34" s="1" customFormat="1" ht="189.95" customHeight="1" x14ac:dyDescent="0.25">
      <c r="A1" s="1" t="s">
        <v>1790</v>
      </c>
      <c r="B1" s="1" t="s">
        <v>1857</v>
      </c>
      <c r="C1" s="1" t="s">
        <v>1793</v>
      </c>
      <c r="D1" s="1" t="s">
        <v>1792</v>
      </c>
      <c r="E1" s="1" t="s">
        <v>1794</v>
      </c>
      <c r="F1" s="1" t="s">
        <v>1798</v>
      </c>
      <c r="G1" s="1" t="s">
        <v>1801</v>
      </c>
      <c r="H1" s="1" t="s">
        <v>1800</v>
      </c>
      <c r="I1" s="1" t="s">
        <v>1858</v>
      </c>
      <c r="J1" s="1" t="s">
        <v>1837</v>
      </c>
      <c r="K1" s="1" t="s">
        <v>1839</v>
      </c>
      <c r="L1" s="1" t="s">
        <v>1838</v>
      </c>
      <c r="M1" s="1" t="s">
        <v>1840</v>
      </c>
      <c r="N1" s="1" t="s">
        <v>1841</v>
      </c>
      <c r="O1" s="1" t="s">
        <v>1842</v>
      </c>
      <c r="P1" s="1" t="s">
        <v>1847</v>
      </c>
      <c r="Q1" s="1" t="s">
        <v>1848</v>
      </c>
      <c r="R1" s="1" t="s">
        <v>1843</v>
      </c>
      <c r="S1" s="1" t="s">
        <v>1859</v>
      </c>
      <c r="T1" s="1" t="s">
        <v>1844</v>
      </c>
      <c r="U1" s="1" t="s">
        <v>1845</v>
      </c>
      <c r="V1" s="1" t="s">
        <v>1846</v>
      </c>
      <c r="W1" s="1" t="s">
        <v>1860</v>
      </c>
      <c r="X1" s="1" t="s">
        <v>1850</v>
      </c>
      <c r="Y1" s="1" t="s">
        <v>1849</v>
      </c>
      <c r="Z1" s="1" t="s">
        <v>1851</v>
      </c>
      <c r="AA1" s="1" t="s">
        <v>1861</v>
      </c>
      <c r="AB1" s="1" t="s">
        <v>1852</v>
      </c>
      <c r="AC1" s="1" t="s">
        <v>1853</v>
      </c>
      <c r="AD1" s="1" t="s">
        <v>1854</v>
      </c>
      <c r="AE1" s="1" t="s">
        <v>1855</v>
      </c>
      <c r="AF1" s="1" t="s">
        <v>1791</v>
      </c>
      <c r="AG1" s="38" t="s">
        <v>1802</v>
      </c>
    </row>
    <row r="2" spans="1:34" x14ac:dyDescent="0.25">
      <c r="A2" t="s">
        <v>1777</v>
      </c>
      <c r="B2" t="s">
        <v>751</v>
      </c>
      <c r="C2" t="s">
        <v>1456</v>
      </c>
      <c r="D2" t="s">
        <v>1701</v>
      </c>
      <c r="E2" s="31">
        <v>35.902173913043477</v>
      </c>
      <c r="F2" s="31">
        <v>3.2495458673932789</v>
      </c>
      <c r="G2" s="31">
        <v>3.0793218286406301</v>
      </c>
      <c r="H2" s="31">
        <v>0.77073872237359986</v>
      </c>
      <c r="I2" s="31">
        <v>0.60051468362095073</v>
      </c>
      <c r="J2" s="31">
        <v>116.66576086956522</v>
      </c>
      <c r="K2" s="31">
        <v>110.55434782608697</v>
      </c>
      <c r="L2" s="31">
        <v>27.671195652173914</v>
      </c>
      <c r="M2" s="31">
        <v>21.559782608695652</v>
      </c>
      <c r="N2" s="31">
        <v>1.3097826086956521</v>
      </c>
      <c r="O2" s="31">
        <v>4.8016304347826084</v>
      </c>
      <c r="P2" s="31">
        <v>25.625</v>
      </c>
      <c r="Q2" s="31">
        <v>25.625</v>
      </c>
      <c r="R2" s="31">
        <v>0</v>
      </c>
      <c r="S2" s="31">
        <v>63.369565217391305</v>
      </c>
      <c r="T2" s="31">
        <v>63.369565217391305</v>
      </c>
      <c r="U2" s="31">
        <v>0</v>
      </c>
      <c r="V2" s="31">
        <v>0</v>
      </c>
      <c r="W2" s="31">
        <v>36.796195652173914</v>
      </c>
      <c r="X2" s="31">
        <v>4.0760869565217392</v>
      </c>
      <c r="Y2" s="31">
        <v>0</v>
      </c>
      <c r="Z2" s="31">
        <v>4.8016304347826084</v>
      </c>
      <c r="AA2" s="31">
        <v>5.4728260869565215</v>
      </c>
      <c r="AB2" s="31">
        <v>0</v>
      </c>
      <c r="AC2" s="31">
        <v>22.445652173913043</v>
      </c>
      <c r="AD2" s="31">
        <v>0</v>
      </c>
      <c r="AE2" s="31">
        <v>0</v>
      </c>
      <c r="AF2" t="s">
        <v>63</v>
      </c>
      <c r="AG2" s="32">
        <v>3</v>
      </c>
      <c r="AH2"/>
    </row>
    <row r="3" spans="1:34" x14ac:dyDescent="0.25">
      <c r="A3" t="s">
        <v>1777</v>
      </c>
      <c r="B3" t="s">
        <v>1088</v>
      </c>
      <c r="C3" t="s">
        <v>1617</v>
      </c>
      <c r="D3" t="s">
        <v>1710</v>
      </c>
      <c r="E3" s="31">
        <v>97.271739130434781</v>
      </c>
      <c r="F3" s="31">
        <v>3.1142440496144821</v>
      </c>
      <c r="G3" s="31">
        <v>2.7578075762655043</v>
      </c>
      <c r="H3" s="31">
        <v>0.46500391105151412</v>
      </c>
      <c r="I3" s="31">
        <v>0.15644988266845455</v>
      </c>
      <c r="J3" s="31">
        <v>302.9279347826087</v>
      </c>
      <c r="K3" s="31">
        <v>268.25673913043477</v>
      </c>
      <c r="L3" s="31">
        <v>45.231739130434782</v>
      </c>
      <c r="M3" s="31">
        <v>15.218152173913042</v>
      </c>
      <c r="N3" s="31">
        <v>29.796195652173914</v>
      </c>
      <c r="O3" s="31">
        <v>0.21739130434782608</v>
      </c>
      <c r="P3" s="31">
        <v>97.741847826086953</v>
      </c>
      <c r="Q3" s="31">
        <v>93.084239130434781</v>
      </c>
      <c r="R3" s="31">
        <v>4.6576086956521738</v>
      </c>
      <c r="S3" s="31">
        <v>159.95434782608694</v>
      </c>
      <c r="T3" s="31">
        <v>147.24510869565216</v>
      </c>
      <c r="U3" s="31">
        <v>12.709239130434783</v>
      </c>
      <c r="V3" s="31">
        <v>0</v>
      </c>
      <c r="W3" s="31">
        <v>41.391304347826086</v>
      </c>
      <c r="X3" s="31">
        <v>0.34782608695652173</v>
      </c>
      <c r="Y3" s="31">
        <v>0</v>
      </c>
      <c r="Z3" s="31">
        <v>0</v>
      </c>
      <c r="AA3" s="31">
        <v>13.277173913043478</v>
      </c>
      <c r="AB3" s="31">
        <v>0</v>
      </c>
      <c r="AC3" s="31">
        <v>27.766304347826086</v>
      </c>
      <c r="AD3" s="31">
        <v>0</v>
      </c>
      <c r="AE3" s="31">
        <v>0</v>
      </c>
      <c r="AF3" t="s">
        <v>407</v>
      </c>
      <c r="AG3" s="32">
        <v>3</v>
      </c>
      <c r="AH3"/>
    </row>
    <row r="4" spans="1:34" x14ac:dyDescent="0.25">
      <c r="A4" t="s">
        <v>1777</v>
      </c>
      <c r="B4" t="s">
        <v>1265</v>
      </c>
      <c r="C4" t="s">
        <v>1539</v>
      </c>
      <c r="D4" t="s">
        <v>1673</v>
      </c>
      <c r="E4" s="31">
        <v>27.032608695652176</v>
      </c>
      <c r="F4" s="31">
        <v>6.0618214716525927</v>
      </c>
      <c r="G4" s="31">
        <v>5.9052070767993561</v>
      </c>
      <c r="H4" s="31">
        <v>2.6899879372738233</v>
      </c>
      <c r="I4" s="31">
        <v>2.5333735424205868</v>
      </c>
      <c r="J4" s="31">
        <v>163.86684782608694</v>
      </c>
      <c r="K4" s="31">
        <v>159.63315217391303</v>
      </c>
      <c r="L4" s="31">
        <v>72.717391304347814</v>
      </c>
      <c r="M4" s="31">
        <v>68.483695652173907</v>
      </c>
      <c r="N4" s="31">
        <v>0</v>
      </c>
      <c r="O4" s="31">
        <v>4.2336956521739131</v>
      </c>
      <c r="P4" s="31">
        <v>0</v>
      </c>
      <c r="Q4" s="31">
        <v>0</v>
      </c>
      <c r="R4" s="31">
        <v>0</v>
      </c>
      <c r="S4" s="31">
        <v>91.149456521739125</v>
      </c>
      <c r="T4" s="31">
        <v>91.149456521739125</v>
      </c>
      <c r="U4" s="31">
        <v>0</v>
      </c>
      <c r="V4" s="31">
        <v>0</v>
      </c>
      <c r="W4" s="31">
        <v>0</v>
      </c>
      <c r="X4" s="31">
        <v>0</v>
      </c>
      <c r="Y4" s="31">
        <v>0</v>
      </c>
      <c r="Z4" s="31">
        <v>0</v>
      </c>
      <c r="AA4" s="31">
        <v>0</v>
      </c>
      <c r="AB4" s="31">
        <v>0</v>
      </c>
      <c r="AC4" s="31">
        <v>0</v>
      </c>
      <c r="AD4" s="31">
        <v>0</v>
      </c>
      <c r="AE4" s="31">
        <v>0</v>
      </c>
      <c r="AF4" t="s">
        <v>588</v>
      </c>
      <c r="AG4" s="32">
        <v>3</v>
      </c>
      <c r="AH4"/>
    </row>
    <row r="5" spans="1:34" x14ac:dyDescent="0.25">
      <c r="A5" t="s">
        <v>1777</v>
      </c>
      <c r="B5" t="s">
        <v>1003</v>
      </c>
      <c r="C5" t="s">
        <v>1474</v>
      </c>
      <c r="D5" t="s">
        <v>1715</v>
      </c>
      <c r="E5" s="31">
        <v>48.402173913043477</v>
      </c>
      <c r="F5" s="31">
        <v>3.0515674825960026</v>
      </c>
      <c r="G5" s="31">
        <v>2.7268987199640691</v>
      </c>
      <c r="H5" s="31">
        <v>0.9045250392993488</v>
      </c>
      <c r="I5" s="31">
        <v>0.57985627666741524</v>
      </c>
      <c r="J5" s="31">
        <v>147.70249999999999</v>
      </c>
      <c r="K5" s="31">
        <v>131.98782608695652</v>
      </c>
      <c r="L5" s="31">
        <v>43.780978260869567</v>
      </c>
      <c r="M5" s="31">
        <v>28.066304347826087</v>
      </c>
      <c r="N5" s="31">
        <v>11.801630434782609</v>
      </c>
      <c r="O5" s="31">
        <v>3.9130434782608696</v>
      </c>
      <c r="P5" s="31">
        <v>15.013586956521738</v>
      </c>
      <c r="Q5" s="31">
        <v>15.013586956521738</v>
      </c>
      <c r="R5" s="31">
        <v>0</v>
      </c>
      <c r="S5" s="31">
        <v>88.907934782608692</v>
      </c>
      <c r="T5" s="31">
        <v>88.907934782608692</v>
      </c>
      <c r="U5" s="31">
        <v>0</v>
      </c>
      <c r="V5" s="31">
        <v>0</v>
      </c>
      <c r="W5" s="31">
        <v>0</v>
      </c>
      <c r="X5" s="31">
        <v>0</v>
      </c>
      <c r="Y5" s="31">
        <v>0</v>
      </c>
      <c r="Z5" s="31">
        <v>0</v>
      </c>
      <c r="AA5" s="31">
        <v>0</v>
      </c>
      <c r="AB5" s="31">
        <v>0</v>
      </c>
      <c r="AC5" s="31">
        <v>0</v>
      </c>
      <c r="AD5" s="31">
        <v>0</v>
      </c>
      <c r="AE5" s="31">
        <v>0</v>
      </c>
      <c r="AF5" t="s">
        <v>319</v>
      </c>
      <c r="AG5" s="32">
        <v>3</v>
      </c>
      <c r="AH5"/>
    </row>
    <row r="6" spans="1:34" x14ac:dyDescent="0.25">
      <c r="A6" t="s">
        <v>1777</v>
      </c>
      <c r="B6" t="s">
        <v>822</v>
      </c>
      <c r="C6" t="s">
        <v>1474</v>
      </c>
      <c r="D6" t="s">
        <v>1715</v>
      </c>
      <c r="E6" s="31">
        <v>106.5</v>
      </c>
      <c r="F6" s="31">
        <v>3.58946723821188</v>
      </c>
      <c r="G6" s="31">
        <v>3.2145029597877115</v>
      </c>
      <c r="H6" s="31">
        <v>0.59616554398856914</v>
      </c>
      <c r="I6" s="31">
        <v>0.22120126556440087</v>
      </c>
      <c r="J6" s="31">
        <v>382.2782608695652</v>
      </c>
      <c r="K6" s="31">
        <v>342.34456521739128</v>
      </c>
      <c r="L6" s="31">
        <v>63.491630434782614</v>
      </c>
      <c r="M6" s="31">
        <v>23.557934782608694</v>
      </c>
      <c r="N6" s="31">
        <v>35.064130434782612</v>
      </c>
      <c r="O6" s="31">
        <v>4.8695652173913047</v>
      </c>
      <c r="P6" s="31">
        <v>98.769673913043448</v>
      </c>
      <c r="Q6" s="31">
        <v>98.769673913043448</v>
      </c>
      <c r="R6" s="31">
        <v>0</v>
      </c>
      <c r="S6" s="31">
        <v>220.0169565217391</v>
      </c>
      <c r="T6" s="31">
        <v>215.04141304347823</v>
      </c>
      <c r="U6" s="31">
        <v>4.9755434782608692</v>
      </c>
      <c r="V6" s="31">
        <v>0</v>
      </c>
      <c r="W6" s="31">
        <v>0</v>
      </c>
      <c r="X6" s="31">
        <v>0</v>
      </c>
      <c r="Y6" s="31">
        <v>0</v>
      </c>
      <c r="Z6" s="31">
        <v>0</v>
      </c>
      <c r="AA6" s="31">
        <v>0</v>
      </c>
      <c r="AB6" s="31">
        <v>0</v>
      </c>
      <c r="AC6" s="31">
        <v>0</v>
      </c>
      <c r="AD6" s="31">
        <v>0</v>
      </c>
      <c r="AE6" s="31">
        <v>0</v>
      </c>
      <c r="AF6" t="s">
        <v>135</v>
      </c>
      <c r="AG6" s="32">
        <v>3</v>
      </c>
      <c r="AH6"/>
    </row>
    <row r="7" spans="1:34" x14ac:dyDescent="0.25">
      <c r="A7" t="s">
        <v>1777</v>
      </c>
      <c r="B7" t="s">
        <v>1292</v>
      </c>
      <c r="C7" t="s">
        <v>1462</v>
      </c>
      <c r="D7" t="s">
        <v>1710</v>
      </c>
      <c r="E7" s="31">
        <v>265.25</v>
      </c>
      <c r="F7" s="31">
        <v>3.4075142400524525</v>
      </c>
      <c r="G7" s="31">
        <v>3.0854185960742528</v>
      </c>
      <c r="H7" s="31">
        <v>0.79923370077449496</v>
      </c>
      <c r="I7" s="31">
        <v>0.49501495717739624</v>
      </c>
      <c r="J7" s="31">
        <v>903.84315217391304</v>
      </c>
      <c r="K7" s="31">
        <v>818.4072826086956</v>
      </c>
      <c r="L7" s="31">
        <v>211.99673913043478</v>
      </c>
      <c r="M7" s="31">
        <v>131.30271739130436</v>
      </c>
      <c r="N7" s="31">
        <v>75.28097826086956</v>
      </c>
      <c r="O7" s="31">
        <v>5.4130434782608692</v>
      </c>
      <c r="P7" s="31">
        <v>173.50967391304349</v>
      </c>
      <c r="Q7" s="31">
        <v>168.76782608695652</v>
      </c>
      <c r="R7" s="31">
        <v>4.7418478260869561</v>
      </c>
      <c r="S7" s="31">
        <v>518.33673913043469</v>
      </c>
      <c r="T7" s="31">
        <v>471.760652173913</v>
      </c>
      <c r="U7" s="31">
        <v>46.576086956521742</v>
      </c>
      <c r="V7" s="31">
        <v>0</v>
      </c>
      <c r="W7" s="31">
        <v>0</v>
      </c>
      <c r="X7" s="31">
        <v>0</v>
      </c>
      <c r="Y7" s="31">
        <v>0</v>
      </c>
      <c r="Z7" s="31">
        <v>0</v>
      </c>
      <c r="AA7" s="31">
        <v>0</v>
      </c>
      <c r="AB7" s="31">
        <v>0</v>
      </c>
      <c r="AC7" s="31">
        <v>0</v>
      </c>
      <c r="AD7" s="31">
        <v>0</v>
      </c>
      <c r="AE7" s="31">
        <v>0</v>
      </c>
      <c r="AF7" t="s">
        <v>615</v>
      </c>
      <c r="AG7" s="32">
        <v>3</v>
      </c>
      <c r="AH7"/>
    </row>
    <row r="8" spans="1:34" x14ac:dyDescent="0.25">
      <c r="A8" t="s">
        <v>1777</v>
      </c>
      <c r="B8" t="s">
        <v>1333</v>
      </c>
      <c r="C8" t="s">
        <v>1462</v>
      </c>
      <c r="D8" t="s">
        <v>1710</v>
      </c>
      <c r="E8" s="31">
        <v>27.869565217391305</v>
      </c>
      <c r="F8" s="31">
        <v>5.171696567862714</v>
      </c>
      <c r="G8" s="31">
        <v>4.7037753510140403</v>
      </c>
      <c r="H8" s="31">
        <v>1.3635842433697347</v>
      </c>
      <c r="I8" s="31">
        <v>0.89566302652106078</v>
      </c>
      <c r="J8" s="31">
        <v>144.13293478260869</v>
      </c>
      <c r="K8" s="31">
        <v>131.09217391304347</v>
      </c>
      <c r="L8" s="31">
        <v>38.002499999999998</v>
      </c>
      <c r="M8" s="31">
        <v>24.961739130434783</v>
      </c>
      <c r="N8" s="31">
        <v>10.377717391304348</v>
      </c>
      <c r="O8" s="31">
        <v>2.6630434782608696</v>
      </c>
      <c r="P8" s="31">
        <v>42.105978260869563</v>
      </c>
      <c r="Q8" s="31">
        <v>42.105978260869563</v>
      </c>
      <c r="R8" s="31">
        <v>0</v>
      </c>
      <c r="S8" s="31">
        <v>64.024456521739125</v>
      </c>
      <c r="T8" s="31">
        <v>64.024456521739125</v>
      </c>
      <c r="U8" s="31">
        <v>0</v>
      </c>
      <c r="V8" s="31">
        <v>0</v>
      </c>
      <c r="W8" s="31">
        <v>0</v>
      </c>
      <c r="X8" s="31">
        <v>0</v>
      </c>
      <c r="Y8" s="31">
        <v>0</v>
      </c>
      <c r="Z8" s="31">
        <v>0</v>
      </c>
      <c r="AA8" s="31">
        <v>0</v>
      </c>
      <c r="AB8" s="31">
        <v>0</v>
      </c>
      <c r="AC8" s="31">
        <v>0</v>
      </c>
      <c r="AD8" s="31">
        <v>0</v>
      </c>
      <c r="AE8" s="31">
        <v>0</v>
      </c>
      <c r="AF8" t="s">
        <v>658</v>
      </c>
      <c r="AG8" s="32">
        <v>3</v>
      </c>
      <c r="AH8"/>
    </row>
    <row r="9" spans="1:34" x14ac:dyDescent="0.25">
      <c r="A9" t="s">
        <v>1777</v>
      </c>
      <c r="B9" t="s">
        <v>1260</v>
      </c>
      <c r="C9" t="s">
        <v>1351</v>
      </c>
      <c r="D9" t="s">
        <v>1709</v>
      </c>
      <c r="E9" s="31">
        <v>82.315217391304344</v>
      </c>
      <c r="F9" s="31">
        <v>3.2425287204542452</v>
      </c>
      <c r="G9" s="31">
        <v>2.9007883269510102</v>
      </c>
      <c r="H9" s="31">
        <v>0.57117390730225803</v>
      </c>
      <c r="I9" s="31">
        <v>0.29367489766274929</v>
      </c>
      <c r="J9" s="31">
        <v>266.90945652173912</v>
      </c>
      <c r="K9" s="31">
        <v>238.77902173913043</v>
      </c>
      <c r="L9" s="31">
        <v>47.016304347826086</v>
      </c>
      <c r="M9" s="31">
        <v>24.173913043478262</v>
      </c>
      <c r="N9" s="31">
        <v>18.173913043478262</v>
      </c>
      <c r="O9" s="31">
        <v>4.6684782608695654</v>
      </c>
      <c r="P9" s="31">
        <v>84.048913043478265</v>
      </c>
      <c r="Q9" s="31">
        <v>78.760869565217391</v>
      </c>
      <c r="R9" s="31">
        <v>5.2880434782608692</v>
      </c>
      <c r="S9" s="31">
        <v>135.84423913043477</v>
      </c>
      <c r="T9" s="31">
        <v>135.84423913043477</v>
      </c>
      <c r="U9" s="31">
        <v>0</v>
      </c>
      <c r="V9" s="31">
        <v>0</v>
      </c>
      <c r="W9" s="31">
        <v>11.026304347826088</v>
      </c>
      <c r="X9" s="31">
        <v>0</v>
      </c>
      <c r="Y9" s="31">
        <v>0</v>
      </c>
      <c r="Z9" s="31">
        <v>0</v>
      </c>
      <c r="AA9" s="31">
        <v>1.1304347826086956</v>
      </c>
      <c r="AB9" s="31">
        <v>0</v>
      </c>
      <c r="AC9" s="31">
        <v>9.8958695652173922</v>
      </c>
      <c r="AD9" s="31">
        <v>0</v>
      </c>
      <c r="AE9" s="31">
        <v>0</v>
      </c>
      <c r="AF9" t="s">
        <v>583</v>
      </c>
      <c r="AG9" s="32">
        <v>3</v>
      </c>
      <c r="AH9"/>
    </row>
    <row r="10" spans="1:34" x14ac:dyDescent="0.25">
      <c r="A10" t="s">
        <v>1777</v>
      </c>
      <c r="B10" t="s">
        <v>752</v>
      </c>
      <c r="C10" t="s">
        <v>1480</v>
      </c>
      <c r="D10" t="s">
        <v>1673</v>
      </c>
      <c r="E10" s="31">
        <v>87.836956521739125</v>
      </c>
      <c r="F10" s="31">
        <v>2.7531864868209377</v>
      </c>
      <c r="G10" s="31">
        <v>2.6499195644103457</v>
      </c>
      <c r="H10" s="31">
        <v>0.40288949387452055</v>
      </c>
      <c r="I10" s="31">
        <v>0.29962257146392773</v>
      </c>
      <c r="J10" s="31">
        <v>241.83152173913041</v>
      </c>
      <c r="K10" s="31">
        <v>232.7608695652174</v>
      </c>
      <c r="L10" s="31">
        <v>35.388586956521742</v>
      </c>
      <c r="M10" s="31">
        <v>26.317934782608695</v>
      </c>
      <c r="N10" s="31">
        <v>4.375</v>
      </c>
      <c r="O10" s="31">
        <v>4.6956521739130439</v>
      </c>
      <c r="P10" s="31">
        <v>76.869565217391298</v>
      </c>
      <c r="Q10" s="31">
        <v>76.869565217391298</v>
      </c>
      <c r="R10" s="31">
        <v>0</v>
      </c>
      <c r="S10" s="31">
        <v>129.5733695652174</v>
      </c>
      <c r="T10" s="31">
        <v>75.445652173913047</v>
      </c>
      <c r="U10" s="31">
        <v>54.127717391304351</v>
      </c>
      <c r="V10" s="31">
        <v>0</v>
      </c>
      <c r="W10" s="31">
        <v>40.361413043478265</v>
      </c>
      <c r="X10" s="31">
        <v>4.4157608695652177</v>
      </c>
      <c r="Y10" s="31">
        <v>0</v>
      </c>
      <c r="Z10" s="31">
        <v>0</v>
      </c>
      <c r="AA10" s="31">
        <v>23.956521739130434</v>
      </c>
      <c r="AB10" s="31">
        <v>0</v>
      </c>
      <c r="AC10" s="31">
        <v>11.989130434782609</v>
      </c>
      <c r="AD10" s="31">
        <v>0</v>
      </c>
      <c r="AE10" s="31">
        <v>0</v>
      </c>
      <c r="AF10" t="s">
        <v>64</v>
      </c>
      <c r="AG10" s="32">
        <v>3</v>
      </c>
      <c r="AH10"/>
    </row>
    <row r="11" spans="1:34" x14ac:dyDescent="0.25">
      <c r="A11" t="s">
        <v>1777</v>
      </c>
      <c r="B11" t="s">
        <v>1314</v>
      </c>
      <c r="C11" t="s">
        <v>1553</v>
      </c>
      <c r="D11" t="s">
        <v>1705</v>
      </c>
      <c r="E11" s="31">
        <v>61.684782608695649</v>
      </c>
      <c r="F11" s="31">
        <v>3.5297356828193833</v>
      </c>
      <c r="G11" s="31">
        <v>3.1265638766519825</v>
      </c>
      <c r="H11" s="31">
        <v>0.84819383259911896</v>
      </c>
      <c r="I11" s="31">
        <v>0.44502202643171807</v>
      </c>
      <c r="J11" s="31">
        <v>217.73097826086956</v>
      </c>
      <c r="K11" s="31">
        <v>192.86141304347825</v>
      </c>
      <c r="L11" s="31">
        <v>52.320652173913039</v>
      </c>
      <c r="M11" s="31">
        <v>27.451086956521738</v>
      </c>
      <c r="N11" s="31">
        <v>22.956521739130434</v>
      </c>
      <c r="O11" s="31">
        <v>1.9130434782608696</v>
      </c>
      <c r="P11" s="31">
        <v>37.692934782608695</v>
      </c>
      <c r="Q11" s="31">
        <v>37.692934782608695</v>
      </c>
      <c r="R11" s="31">
        <v>0</v>
      </c>
      <c r="S11" s="31">
        <v>127.71739130434783</v>
      </c>
      <c r="T11" s="31">
        <v>123.04891304347827</v>
      </c>
      <c r="U11" s="31">
        <v>0</v>
      </c>
      <c r="V11" s="31">
        <v>4.6684782608695654</v>
      </c>
      <c r="W11" s="31">
        <v>0</v>
      </c>
      <c r="X11" s="31">
        <v>0</v>
      </c>
      <c r="Y11" s="31">
        <v>0</v>
      </c>
      <c r="Z11" s="31">
        <v>0</v>
      </c>
      <c r="AA11" s="31">
        <v>0</v>
      </c>
      <c r="AB11" s="31">
        <v>0</v>
      </c>
      <c r="AC11" s="31">
        <v>0</v>
      </c>
      <c r="AD11" s="31">
        <v>0</v>
      </c>
      <c r="AE11" s="31">
        <v>0</v>
      </c>
      <c r="AF11" t="s">
        <v>638</v>
      </c>
      <c r="AG11" s="32">
        <v>3</v>
      </c>
      <c r="AH11"/>
    </row>
    <row r="12" spans="1:34" x14ac:dyDescent="0.25">
      <c r="A12" t="s">
        <v>1777</v>
      </c>
      <c r="B12" t="s">
        <v>1287</v>
      </c>
      <c r="C12" t="s">
        <v>1435</v>
      </c>
      <c r="D12" t="s">
        <v>1736</v>
      </c>
      <c r="E12" s="31">
        <v>97.956521739130437</v>
      </c>
      <c r="F12" s="31">
        <v>4.0962272525521533</v>
      </c>
      <c r="G12" s="31">
        <v>3.7017199289835774</v>
      </c>
      <c r="H12" s="31">
        <v>0.90372836218375507</v>
      </c>
      <c r="I12" s="31">
        <v>0.60460497114957845</v>
      </c>
      <c r="J12" s="31">
        <v>401.25217391304352</v>
      </c>
      <c r="K12" s="31">
        <v>362.60760869565217</v>
      </c>
      <c r="L12" s="31">
        <v>88.526086956521752</v>
      </c>
      <c r="M12" s="31">
        <v>59.225000000000009</v>
      </c>
      <c r="N12" s="31">
        <v>24.353260869565219</v>
      </c>
      <c r="O12" s="31">
        <v>4.947826086956522</v>
      </c>
      <c r="P12" s="31">
        <v>118.7978260869565</v>
      </c>
      <c r="Q12" s="31">
        <v>109.45434782608694</v>
      </c>
      <c r="R12" s="31">
        <v>9.3434782608695635</v>
      </c>
      <c r="S12" s="31">
        <v>193.92826086956524</v>
      </c>
      <c r="T12" s="31">
        <v>193.92826086956524</v>
      </c>
      <c r="U12" s="31">
        <v>0</v>
      </c>
      <c r="V12" s="31">
        <v>0</v>
      </c>
      <c r="W12" s="31">
        <v>6.4913043478260866</v>
      </c>
      <c r="X12" s="31">
        <v>0</v>
      </c>
      <c r="Y12" s="31">
        <v>0</v>
      </c>
      <c r="Z12" s="31">
        <v>0</v>
      </c>
      <c r="AA12" s="31">
        <v>0</v>
      </c>
      <c r="AB12" s="31">
        <v>0</v>
      </c>
      <c r="AC12" s="31">
        <v>6.4913043478260866</v>
      </c>
      <c r="AD12" s="31">
        <v>0</v>
      </c>
      <c r="AE12" s="31">
        <v>0</v>
      </c>
      <c r="AF12" t="s">
        <v>610</v>
      </c>
      <c r="AG12" s="32">
        <v>3</v>
      </c>
      <c r="AH12"/>
    </row>
    <row r="13" spans="1:34" x14ac:dyDescent="0.25">
      <c r="A13" t="s">
        <v>1777</v>
      </c>
      <c r="B13" t="s">
        <v>698</v>
      </c>
      <c r="C13" t="s">
        <v>1451</v>
      </c>
      <c r="D13" t="s">
        <v>1673</v>
      </c>
      <c r="E13" s="31">
        <v>125.8695652173913</v>
      </c>
      <c r="F13" s="31">
        <v>4.8121390328151987</v>
      </c>
      <c r="G13" s="31">
        <v>4.5883048359240064</v>
      </c>
      <c r="H13" s="31">
        <v>0.61614939550949921</v>
      </c>
      <c r="I13" s="31">
        <v>0.42893005181347155</v>
      </c>
      <c r="J13" s="31">
        <v>605.70184782608692</v>
      </c>
      <c r="K13" s="31">
        <v>577.52793478260855</v>
      </c>
      <c r="L13" s="31">
        <v>77.554456521739141</v>
      </c>
      <c r="M13" s="31">
        <v>53.989239130434783</v>
      </c>
      <c r="N13" s="31">
        <v>18.347826086956523</v>
      </c>
      <c r="O13" s="31">
        <v>5.2173913043478262</v>
      </c>
      <c r="P13" s="31">
        <v>195.89173913043479</v>
      </c>
      <c r="Q13" s="31">
        <v>191.28304347826088</v>
      </c>
      <c r="R13" s="31">
        <v>4.6086956521739131</v>
      </c>
      <c r="S13" s="31">
        <v>332.25565217391295</v>
      </c>
      <c r="T13" s="31">
        <v>254.88608695652167</v>
      </c>
      <c r="U13" s="31">
        <v>77.369565217391298</v>
      </c>
      <c r="V13" s="31">
        <v>0</v>
      </c>
      <c r="W13" s="31">
        <v>4.0597826086956523</v>
      </c>
      <c r="X13" s="31">
        <v>0</v>
      </c>
      <c r="Y13" s="31">
        <v>0</v>
      </c>
      <c r="Z13" s="31">
        <v>0</v>
      </c>
      <c r="AA13" s="31">
        <v>0.32065217391304346</v>
      </c>
      <c r="AB13" s="31">
        <v>0</v>
      </c>
      <c r="AC13" s="31">
        <v>3.7391304347826089</v>
      </c>
      <c r="AD13" s="31">
        <v>0</v>
      </c>
      <c r="AE13" s="31">
        <v>0</v>
      </c>
      <c r="AF13" t="s">
        <v>10</v>
      </c>
      <c r="AG13" s="32">
        <v>3</v>
      </c>
      <c r="AH13"/>
    </row>
    <row r="14" spans="1:34" x14ac:dyDescent="0.25">
      <c r="A14" t="s">
        <v>1777</v>
      </c>
      <c r="B14" t="s">
        <v>928</v>
      </c>
      <c r="C14" t="s">
        <v>1564</v>
      </c>
      <c r="D14" t="s">
        <v>1732</v>
      </c>
      <c r="E14" s="31">
        <v>72.108695652173907</v>
      </c>
      <c r="F14" s="31">
        <v>3.0901266204401563</v>
      </c>
      <c r="G14" s="31">
        <v>2.7806602351522458</v>
      </c>
      <c r="H14" s="31">
        <v>0.58445281881217981</v>
      </c>
      <c r="I14" s="31">
        <v>0.42421766656617432</v>
      </c>
      <c r="J14" s="31">
        <v>222.82499999999996</v>
      </c>
      <c r="K14" s="31">
        <v>200.50978260869562</v>
      </c>
      <c r="L14" s="31">
        <v>42.14413043478261</v>
      </c>
      <c r="M14" s="31">
        <v>30.589782608695653</v>
      </c>
      <c r="N14" s="31">
        <v>0</v>
      </c>
      <c r="O14" s="31">
        <v>11.554347826086957</v>
      </c>
      <c r="P14" s="31">
        <v>76.6716304347826</v>
      </c>
      <c r="Q14" s="31">
        <v>65.910760869565209</v>
      </c>
      <c r="R14" s="31">
        <v>10.760869565217391</v>
      </c>
      <c r="S14" s="31">
        <v>104.00923913043475</v>
      </c>
      <c r="T14" s="31">
        <v>104.00923913043475</v>
      </c>
      <c r="U14" s="31">
        <v>0</v>
      </c>
      <c r="V14" s="31">
        <v>0</v>
      </c>
      <c r="W14" s="31">
        <v>49.298913043478258</v>
      </c>
      <c r="X14" s="31">
        <v>4.2065217391304346</v>
      </c>
      <c r="Y14" s="31">
        <v>0</v>
      </c>
      <c r="Z14" s="31">
        <v>0</v>
      </c>
      <c r="AA14" s="31">
        <v>21.711956521739129</v>
      </c>
      <c r="AB14" s="31">
        <v>0</v>
      </c>
      <c r="AC14" s="31">
        <v>23.380434782608695</v>
      </c>
      <c r="AD14" s="31">
        <v>0</v>
      </c>
      <c r="AE14" s="31">
        <v>0</v>
      </c>
      <c r="AF14" t="s">
        <v>242</v>
      </c>
      <c r="AG14" s="32">
        <v>3</v>
      </c>
      <c r="AH14"/>
    </row>
    <row r="15" spans="1:34" x14ac:dyDescent="0.25">
      <c r="A15" t="s">
        <v>1777</v>
      </c>
      <c r="B15" t="s">
        <v>1238</v>
      </c>
      <c r="C15" t="s">
        <v>1480</v>
      </c>
      <c r="D15" t="s">
        <v>1673</v>
      </c>
      <c r="E15" s="31">
        <v>60.086956521739133</v>
      </c>
      <c r="F15" s="31">
        <v>4.2268379160636753</v>
      </c>
      <c r="G15" s="31">
        <v>3.9469898697539794</v>
      </c>
      <c r="H15" s="31">
        <v>0.76332670043415318</v>
      </c>
      <c r="I15" s="31">
        <v>0.53919500723588976</v>
      </c>
      <c r="J15" s="31">
        <v>253.9778260869565</v>
      </c>
      <c r="K15" s="31">
        <v>237.16260869565215</v>
      </c>
      <c r="L15" s="31">
        <v>45.865978260869554</v>
      </c>
      <c r="M15" s="31">
        <v>32.398586956521726</v>
      </c>
      <c r="N15" s="31">
        <v>9.3097826086956523</v>
      </c>
      <c r="O15" s="31">
        <v>4.1576086956521738</v>
      </c>
      <c r="P15" s="31">
        <v>48.64902173913044</v>
      </c>
      <c r="Q15" s="31">
        <v>45.301195652173917</v>
      </c>
      <c r="R15" s="31">
        <v>3.347826086956522</v>
      </c>
      <c r="S15" s="31">
        <v>159.46282608695651</v>
      </c>
      <c r="T15" s="31">
        <v>159.46282608695651</v>
      </c>
      <c r="U15" s="31">
        <v>0</v>
      </c>
      <c r="V15" s="31">
        <v>0</v>
      </c>
      <c r="W15" s="31">
        <v>11.991413043478262</v>
      </c>
      <c r="X15" s="31">
        <v>7.7934782608695657E-2</v>
      </c>
      <c r="Y15" s="31">
        <v>0</v>
      </c>
      <c r="Z15" s="31">
        <v>0</v>
      </c>
      <c r="AA15" s="31">
        <v>1.5142391304347826</v>
      </c>
      <c r="AB15" s="31">
        <v>0</v>
      </c>
      <c r="AC15" s="31">
        <v>10.399239130434784</v>
      </c>
      <c r="AD15" s="31">
        <v>0</v>
      </c>
      <c r="AE15" s="31">
        <v>0</v>
      </c>
      <c r="AF15" t="s">
        <v>560</v>
      </c>
      <c r="AG15" s="32">
        <v>3</v>
      </c>
      <c r="AH15"/>
    </row>
    <row r="16" spans="1:34" x14ac:dyDescent="0.25">
      <c r="A16" t="s">
        <v>1777</v>
      </c>
      <c r="B16" t="s">
        <v>873</v>
      </c>
      <c r="C16" t="s">
        <v>1452</v>
      </c>
      <c r="D16" t="s">
        <v>1706</v>
      </c>
      <c r="E16" s="31">
        <v>101.02173913043478</v>
      </c>
      <c r="F16" s="31">
        <v>4.216989455562727</v>
      </c>
      <c r="G16" s="31">
        <v>3.6659995696148049</v>
      </c>
      <c r="H16" s="31">
        <v>1.4128362384333975</v>
      </c>
      <c r="I16" s="31">
        <v>0.86184635248547448</v>
      </c>
      <c r="J16" s="31">
        <v>426.00760869565204</v>
      </c>
      <c r="K16" s="31">
        <v>370.34565217391298</v>
      </c>
      <c r="L16" s="31">
        <v>142.72717391304343</v>
      </c>
      <c r="M16" s="31">
        <v>87.065217391304344</v>
      </c>
      <c r="N16" s="31">
        <v>51.574999999999974</v>
      </c>
      <c r="O16" s="31">
        <v>4.0869565217391308</v>
      </c>
      <c r="P16" s="31">
        <v>32.858152173913034</v>
      </c>
      <c r="Q16" s="31">
        <v>32.858152173913034</v>
      </c>
      <c r="R16" s="31">
        <v>0</v>
      </c>
      <c r="S16" s="31">
        <v>250.42228260869558</v>
      </c>
      <c r="T16" s="31">
        <v>238.90108695652168</v>
      </c>
      <c r="U16" s="31">
        <v>11.521195652173915</v>
      </c>
      <c r="V16" s="31">
        <v>0</v>
      </c>
      <c r="W16" s="31">
        <v>211.60978260869567</v>
      </c>
      <c r="X16" s="31">
        <v>51.630434782608695</v>
      </c>
      <c r="Y16" s="31">
        <v>0</v>
      </c>
      <c r="Z16" s="31">
        <v>0</v>
      </c>
      <c r="AA16" s="31">
        <v>24.57445652173913</v>
      </c>
      <c r="AB16" s="31">
        <v>0</v>
      </c>
      <c r="AC16" s="31">
        <v>135.26630434782609</v>
      </c>
      <c r="AD16" s="31">
        <v>0.13858695652173914</v>
      </c>
      <c r="AE16" s="31">
        <v>0</v>
      </c>
      <c r="AF16" t="s">
        <v>187</v>
      </c>
      <c r="AG16" s="32">
        <v>3</v>
      </c>
      <c r="AH16"/>
    </row>
    <row r="17" spans="1:34" x14ac:dyDescent="0.25">
      <c r="A17" t="s">
        <v>1777</v>
      </c>
      <c r="B17" t="s">
        <v>1334</v>
      </c>
      <c r="C17" t="s">
        <v>1349</v>
      </c>
      <c r="D17" t="s">
        <v>1688</v>
      </c>
      <c r="E17" s="31">
        <v>55.478260869565219</v>
      </c>
      <c r="F17" s="31">
        <v>4.1190242946708455</v>
      </c>
      <c r="G17" s="31">
        <v>3.6180936520376177</v>
      </c>
      <c r="H17" s="31">
        <v>0.88303291536050144</v>
      </c>
      <c r="I17" s="31">
        <v>0.51165752351097171</v>
      </c>
      <c r="J17" s="31">
        <v>228.51630434782606</v>
      </c>
      <c r="K17" s="31">
        <v>200.72554347826087</v>
      </c>
      <c r="L17" s="31">
        <v>48.989130434782602</v>
      </c>
      <c r="M17" s="31">
        <v>28.385869565217391</v>
      </c>
      <c r="N17" s="31">
        <v>15.190217391304348</v>
      </c>
      <c r="O17" s="31">
        <v>5.4130434782608692</v>
      </c>
      <c r="P17" s="31">
        <v>60.451086956521742</v>
      </c>
      <c r="Q17" s="31">
        <v>53.263586956521742</v>
      </c>
      <c r="R17" s="31">
        <v>7.1875</v>
      </c>
      <c r="S17" s="31">
        <v>119.07608695652173</v>
      </c>
      <c r="T17" s="31">
        <v>119.07608695652173</v>
      </c>
      <c r="U17" s="31">
        <v>0</v>
      </c>
      <c r="V17" s="31">
        <v>0</v>
      </c>
      <c r="W17" s="31">
        <v>93.877717391304344</v>
      </c>
      <c r="X17" s="31">
        <v>5.6358695652173916</v>
      </c>
      <c r="Y17" s="31">
        <v>0</v>
      </c>
      <c r="Z17" s="31">
        <v>0</v>
      </c>
      <c r="AA17" s="31">
        <v>22.432065217391305</v>
      </c>
      <c r="AB17" s="31">
        <v>0</v>
      </c>
      <c r="AC17" s="31">
        <v>65.809782608695656</v>
      </c>
      <c r="AD17" s="31">
        <v>0</v>
      </c>
      <c r="AE17" s="31">
        <v>0</v>
      </c>
      <c r="AF17" t="s">
        <v>659</v>
      </c>
      <c r="AG17" s="32">
        <v>3</v>
      </c>
      <c r="AH17"/>
    </row>
    <row r="18" spans="1:34" x14ac:dyDescent="0.25">
      <c r="A18" t="s">
        <v>1777</v>
      </c>
      <c r="B18" t="s">
        <v>683</v>
      </c>
      <c r="C18" t="s">
        <v>1377</v>
      </c>
      <c r="D18" t="s">
        <v>1677</v>
      </c>
      <c r="E18" s="31">
        <v>56.706521739130437</v>
      </c>
      <c r="F18" s="31">
        <v>3.9298006517155448</v>
      </c>
      <c r="G18" s="31">
        <v>3.707450642131493</v>
      </c>
      <c r="H18" s="31">
        <v>0.82874448917002097</v>
      </c>
      <c r="I18" s="31">
        <v>0.60639447958596882</v>
      </c>
      <c r="J18" s="31">
        <v>222.8453260869565</v>
      </c>
      <c r="K18" s="31">
        <v>210.2366304347826</v>
      </c>
      <c r="L18" s="31">
        <v>46.995217391304344</v>
      </c>
      <c r="M18" s="31">
        <v>34.38652173913043</v>
      </c>
      <c r="N18" s="31">
        <v>8.3478260869565215</v>
      </c>
      <c r="O18" s="31">
        <v>4.2608695652173916</v>
      </c>
      <c r="P18" s="31">
        <v>65.498478260869533</v>
      </c>
      <c r="Q18" s="31">
        <v>65.498478260869533</v>
      </c>
      <c r="R18" s="31">
        <v>0</v>
      </c>
      <c r="S18" s="31">
        <v>110.35163043478263</v>
      </c>
      <c r="T18" s="31">
        <v>93.291847826086979</v>
      </c>
      <c r="U18" s="31">
        <v>17.059782608695649</v>
      </c>
      <c r="V18" s="31">
        <v>0</v>
      </c>
      <c r="W18" s="31">
        <v>50.721413043478265</v>
      </c>
      <c r="X18" s="31">
        <v>1.6441304347826087</v>
      </c>
      <c r="Y18" s="31">
        <v>0</v>
      </c>
      <c r="Z18" s="31">
        <v>0</v>
      </c>
      <c r="AA18" s="31">
        <v>18.699565217391303</v>
      </c>
      <c r="AB18" s="31">
        <v>0</v>
      </c>
      <c r="AC18" s="31">
        <v>30.377717391304348</v>
      </c>
      <c r="AD18" s="31">
        <v>0</v>
      </c>
      <c r="AE18" s="31">
        <v>0</v>
      </c>
      <c r="AF18" t="s">
        <v>616</v>
      </c>
      <c r="AG18" s="32">
        <v>3</v>
      </c>
      <c r="AH18"/>
    </row>
    <row r="19" spans="1:34" x14ac:dyDescent="0.25">
      <c r="A19" t="s">
        <v>1777</v>
      </c>
      <c r="B19" t="s">
        <v>1279</v>
      </c>
      <c r="C19" t="s">
        <v>1648</v>
      </c>
      <c r="D19" t="s">
        <v>1692</v>
      </c>
      <c r="E19" s="31">
        <v>64.902173913043484</v>
      </c>
      <c r="F19" s="31">
        <v>3.82389884441467</v>
      </c>
      <c r="G19" s="31">
        <v>3.5088762351364924</v>
      </c>
      <c r="H19" s="31">
        <v>0.64498408976720811</v>
      </c>
      <c r="I19" s="31">
        <v>0.32996148048903029</v>
      </c>
      <c r="J19" s="31">
        <v>248.17934782608691</v>
      </c>
      <c r="K19" s="31">
        <v>227.73369565217388</v>
      </c>
      <c r="L19" s="31">
        <v>41.860869565217392</v>
      </c>
      <c r="M19" s="31">
        <v>21.415217391304349</v>
      </c>
      <c r="N19" s="31">
        <v>15.402173913043478</v>
      </c>
      <c r="O19" s="31">
        <v>5.0434782608695654</v>
      </c>
      <c r="P19" s="31">
        <v>71.539130434782592</v>
      </c>
      <c r="Q19" s="31">
        <v>71.539130434782592</v>
      </c>
      <c r="R19" s="31">
        <v>0</v>
      </c>
      <c r="S19" s="31">
        <v>134.77934782608693</v>
      </c>
      <c r="T19" s="31">
        <v>131.48586956521737</v>
      </c>
      <c r="U19" s="31">
        <v>3.2934782608695654</v>
      </c>
      <c r="V19" s="31">
        <v>0</v>
      </c>
      <c r="W19" s="31">
        <v>110.12391304347827</v>
      </c>
      <c r="X19" s="31">
        <v>0</v>
      </c>
      <c r="Y19" s="31">
        <v>0</v>
      </c>
      <c r="Z19" s="31">
        <v>0</v>
      </c>
      <c r="AA19" s="31">
        <v>41.222826086956523</v>
      </c>
      <c r="AB19" s="31">
        <v>0</v>
      </c>
      <c r="AC19" s="31">
        <v>68.901086956521738</v>
      </c>
      <c r="AD19" s="31">
        <v>0</v>
      </c>
      <c r="AE19" s="31">
        <v>0</v>
      </c>
      <c r="AF19" t="s">
        <v>602</v>
      </c>
      <c r="AG19" s="32">
        <v>3</v>
      </c>
      <c r="AH19"/>
    </row>
    <row r="20" spans="1:34" x14ac:dyDescent="0.25">
      <c r="A20" t="s">
        <v>1777</v>
      </c>
      <c r="B20" t="s">
        <v>1259</v>
      </c>
      <c r="C20" t="s">
        <v>1367</v>
      </c>
      <c r="D20" t="s">
        <v>1710</v>
      </c>
      <c r="E20" s="31">
        <v>67.304347826086953</v>
      </c>
      <c r="F20" s="31">
        <v>3.2594880490956077</v>
      </c>
      <c r="G20" s="31">
        <v>2.9579699612403103</v>
      </c>
      <c r="H20" s="31">
        <v>0.66145833333333337</v>
      </c>
      <c r="I20" s="31">
        <v>0.35994024547803621</v>
      </c>
      <c r="J20" s="31">
        <v>219.37771739130437</v>
      </c>
      <c r="K20" s="31">
        <v>199.08423913043478</v>
      </c>
      <c r="L20" s="31">
        <v>44.519021739130437</v>
      </c>
      <c r="M20" s="31">
        <v>24.225543478260871</v>
      </c>
      <c r="N20" s="31">
        <v>15.260869565217391</v>
      </c>
      <c r="O20" s="31">
        <v>5.0326086956521738</v>
      </c>
      <c r="P20" s="31">
        <v>58.391304347826086</v>
      </c>
      <c r="Q20" s="31">
        <v>58.391304347826086</v>
      </c>
      <c r="R20" s="31">
        <v>0</v>
      </c>
      <c r="S20" s="31">
        <v>116.46739130434783</v>
      </c>
      <c r="T20" s="31">
        <v>116.46739130434783</v>
      </c>
      <c r="U20" s="31">
        <v>0</v>
      </c>
      <c r="V20" s="31">
        <v>0</v>
      </c>
      <c r="W20" s="31">
        <v>14.138586956521738</v>
      </c>
      <c r="X20" s="31">
        <v>3.375</v>
      </c>
      <c r="Y20" s="31">
        <v>0</v>
      </c>
      <c r="Z20" s="31">
        <v>0</v>
      </c>
      <c r="AA20" s="31">
        <v>1.4836956521739131</v>
      </c>
      <c r="AB20" s="31">
        <v>0</v>
      </c>
      <c r="AC20" s="31">
        <v>9.2798913043478262</v>
      </c>
      <c r="AD20" s="31">
        <v>0</v>
      </c>
      <c r="AE20" s="31">
        <v>0</v>
      </c>
      <c r="AF20" t="s">
        <v>582</v>
      </c>
      <c r="AG20" s="32">
        <v>3</v>
      </c>
      <c r="AH20"/>
    </row>
    <row r="21" spans="1:34" x14ac:dyDescent="0.25">
      <c r="A21" t="s">
        <v>1777</v>
      </c>
      <c r="B21" t="s">
        <v>745</v>
      </c>
      <c r="C21" t="s">
        <v>1442</v>
      </c>
      <c r="D21" t="s">
        <v>1716</v>
      </c>
      <c r="E21" s="31">
        <v>95.684782608695656</v>
      </c>
      <c r="F21" s="31">
        <v>3.365613995228899</v>
      </c>
      <c r="G21" s="31">
        <v>2.8756389867090761</v>
      </c>
      <c r="H21" s="31">
        <v>0.50854822219697826</v>
      </c>
      <c r="I21" s="31">
        <v>6.4097466772691125E-2</v>
      </c>
      <c r="J21" s="31">
        <v>322.03804347826087</v>
      </c>
      <c r="K21" s="31">
        <v>275.15489130434781</v>
      </c>
      <c r="L21" s="31">
        <v>48.660326086956523</v>
      </c>
      <c r="M21" s="31">
        <v>6.1331521739130439</v>
      </c>
      <c r="N21" s="31">
        <v>36.959239130434781</v>
      </c>
      <c r="O21" s="31">
        <v>5.5679347826086953</v>
      </c>
      <c r="P21" s="31">
        <v>96.442934782608688</v>
      </c>
      <c r="Q21" s="31">
        <v>92.086956521739125</v>
      </c>
      <c r="R21" s="31">
        <v>4.3559782608695654</v>
      </c>
      <c r="S21" s="31">
        <v>176.93478260869566</v>
      </c>
      <c r="T21" s="31">
        <v>176.93478260869566</v>
      </c>
      <c r="U21" s="31">
        <v>0</v>
      </c>
      <c r="V21" s="31">
        <v>0</v>
      </c>
      <c r="W21" s="31">
        <v>15.048913043478262</v>
      </c>
      <c r="X21" s="31">
        <v>0.52173913043478259</v>
      </c>
      <c r="Y21" s="31">
        <v>1.7771739130434783</v>
      </c>
      <c r="Z21" s="31">
        <v>0</v>
      </c>
      <c r="AA21" s="31">
        <v>12.75</v>
      </c>
      <c r="AB21" s="31">
        <v>0</v>
      </c>
      <c r="AC21" s="31">
        <v>0</v>
      </c>
      <c r="AD21" s="31">
        <v>0</v>
      </c>
      <c r="AE21" s="31">
        <v>0</v>
      </c>
      <c r="AF21" t="s">
        <v>57</v>
      </c>
      <c r="AG21" s="32">
        <v>3</v>
      </c>
      <c r="AH21"/>
    </row>
    <row r="22" spans="1:34" x14ac:dyDescent="0.25">
      <c r="A22" t="s">
        <v>1777</v>
      </c>
      <c r="B22" t="s">
        <v>763</v>
      </c>
      <c r="C22" t="s">
        <v>1485</v>
      </c>
      <c r="D22" t="s">
        <v>1694</v>
      </c>
      <c r="E22" s="31">
        <v>111.57608695652173</v>
      </c>
      <c r="F22" s="31">
        <v>3.4112274719922064</v>
      </c>
      <c r="G22" s="31">
        <v>3.0215927910375062</v>
      </c>
      <c r="H22" s="31">
        <v>0.52297613248904051</v>
      </c>
      <c r="I22" s="31">
        <v>0.28509498295177788</v>
      </c>
      <c r="J22" s="31">
        <v>380.61141304347825</v>
      </c>
      <c r="K22" s="31">
        <v>337.13749999999999</v>
      </c>
      <c r="L22" s="31">
        <v>58.351630434782614</v>
      </c>
      <c r="M22" s="31">
        <v>31.809782608695652</v>
      </c>
      <c r="N22" s="31">
        <v>21.215760869565216</v>
      </c>
      <c r="O22" s="31">
        <v>5.3260869565217392</v>
      </c>
      <c r="P22" s="31">
        <v>144.76630434782609</v>
      </c>
      <c r="Q22" s="31">
        <v>127.83423913043478</v>
      </c>
      <c r="R22" s="31">
        <v>16.932065217391305</v>
      </c>
      <c r="S22" s="31">
        <v>177.49347826086955</v>
      </c>
      <c r="T22" s="31">
        <v>177.49347826086955</v>
      </c>
      <c r="U22" s="31">
        <v>0</v>
      </c>
      <c r="V22" s="31">
        <v>0</v>
      </c>
      <c r="W22" s="31">
        <v>33.432065217391305</v>
      </c>
      <c r="X22" s="31">
        <v>1.2744565217391304</v>
      </c>
      <c r="Y22" s="31">
        <v>1.0081521739130435</v>
      </c>
      <c r="Z22" s="31">
        <v>0</v>
      </c>
      <c r="AA22" s="31">
        <v>7.1929347826086953</v>
      </c>
      <c r="AB22" s="31">
        <v>0</v>
      </c>
      <c r="AC22" s="31">
        <v>23.956521739130434</v>
      </c>
      <c r="AD22" s="31">
        <v>0</v>
      </c>
      <c r="AE22" s="31">
        <v>0</v>
      </c>
      <c r="AF22" t="s">
        <v>75</v>
      </c>
      <c r="AG22" s="32">
        <v>3</v>
      </c>
      <c r="AH22"/>
    </row>
    <row r="23" spans="1:34" x14ac:dyDescent="0.25">
      <c r="A23" t="s">
        <v>1777</v>
      </c>
      <c r="B23" t="s">
        <v>890</v>
      </c>
      <c r="C23" t="s">
        <v>1547</v>
      </c>
      <c r="D23" t="s">
        <v>1710</v>
      </c>
      <c r="E23" s="31">
        <v>104.03260869565217</v>
      </c>
      <c r="F23" s="31">
        <v>2.2067965729808794</v>
      </c>
      <c r="G23" s="31">
        <v>1.9025180231950685</v>
      </c>
      <c r="H23" s="31">
        <v>0.56522306968968761</v>
      </c>
      <c r="I23" s="31">
        <v>0.28458363807334658</v>
      </c>
      <c r="J23" s="31">
        <v>229.57880434782606</v>
      </c>
      <c r="K23" s="31">
        <v>197.92391304347825</v>
      </c>
      <c r="L23" s="31">
        <v>58.801630434782609</v>
      </c>
      <c r="M23" s="31">
        <v>29.605978260869566</v>
      </c>
      <c r="N23" s="31">
        <v>21.179347826086957</v>
      </c>
      <c r="O23" s="31">
        <v>8.0163043478260878</v>
      </c>
      <c r="P23" s="31">
        <v>47.163043478260867</v>
      </c>
      <c r="Q23" s="31">
        <v>44.703804347826086</v>
      </c>
      <c r="R23" s="31">
        <v>2.4592391304347827</v>
      </c>
      <c r="S23" s="31">
        <v>123.61413043478261</v>
      </c>
      <c r="T23" s="31">
        <v>123.61413043478261</v>
      </c>
      <c r="U23" s="31">
        <v>0</v>
      </c>
      <c r="V23" s="31">
        <v>0</v>
      </c>
      <c r="W23" s="31">
        <v>0</v>
      </c>
      <c r="X23" s="31">
        <v>0</v>
      </c>
      <c r="Y23" s="31">
        <v>0</v>
      </c>
      <c r="Z23" s="31">
        <v>0</v>
      </c>
      <c r="AA23" s="31">
        <v>0</v>
      </c>
      <c r="AB23" s="31">
        <v>0</v>
      </c>
      <c r="AC23" s="31">
        <v>0</v>
      </c>
      <c r="AD23" s="31">
        <v>0</v>
      </c>
      <c r="AE23" s="31">
        <v>0</v>
      </c>
      <c r="AF23" t="s">
        <v>204</v>
      </c>
      <c r="AG23" s="32">
        <v>3</v>
      </c>
      <c r="AH23"/>
    </row>
    <row r="24" spans="1:34" x14ac:dyDescent="0.25">
      <c r="A24" t="s">
        <v>1777</v>
      </c>
      <c r="B24" t="s">
        <v>1120</v>
      </c>
      <c r="C24" t="s">
        <v>1452</v>
      </c>
      <c r="D24" t="s">
        <v>1706</v>
      </c>
      <c r="E24" s="31">
        <v>162.69565217391303</v>
      </c>
      <c r="F24" s="31">
        <v>3.8108250935328698</v>
      </c>
      <c r="G24" s="31">
        <v>3.710072822020309</v>
      </c>
      <c r="H24" s="31">
        <v>0.53328433992517366</v>
      </c>
      <c r="I24" s="31">
        <v>0.48324425440940666</v>
      </c>
      <c r="J24" s="31">
        <v>620.00467391304335</v>
      </c>
      <c r="K24" s="31">
        <v>603.61271739130416</v>
      </c>
      <c r="L24" s="31">
        <v>86.763043478260855</v>
      </c>
      <c r="M24" s="31">
        <v>78.621739130434761</v>
      </c>
      <c r="N24" s="31">
        <v>2.9239130434782608</v>
      </c>
      <c r="O24" s="31">
        <v>5.2173913043478262</v>
      </c>
      <c r="P24" s="31">
        <v>138.38347826086954</v>
      </c>
      <c r="Q24" s="31">
        <v>130.1328260869565</v>
      </c>
      <c r="R24" s="31">
        <v>8.2506521739130445</v>
      </c>
      <c r="S24" s="31">
        <v>394.85815217391297</v>
      </c>
      <c r="T24" s="31">
        <v>312.33282608695646</v>
      </c>
      <c r="U24" s="31">
        <v>82.525326086956525</v>
      </c>
      <c r="V24" s="31">
        <v>0</v>
      </c>
      <c r="W24" s="31">
        <v>82.528152173913043</v>
      </c>
      <c r="X24" s="31">
        <v>37.042608695652177</v>
      </c>
      <c r="Y24" s="31">
        <v>0</v>
      </c>
      <c r="Z24" s="31">
        <v>0</v>
      </c>
      <c r="AA24" s="31">
        <v>39.260978260869557</v>
      </c>
      <c r="AB24" s="31">
        <v>0</v>
      </c>
      <c r="AC24" s="31">
        <v>6.2245652173913042</v>
      </c>
      <c r="AD24" s="31">
        <v>0</v>
      </c>
      <c r="AE24" s="31">
        <v>0</v>
      </c>
      <c r="AF24" t="s">
        <v>440</v>
      </c>
      <c r="AG24" s="32">
        <v>3</v>
      </c>
      <c r="AH24"/>
    </row>
    <row r="25" spans="1:34" x14ac:dyDescent="0.25">
      <c r="A25" t="s">
        <v>1777</v>
      </c>
      <c r="B25" t="s">
        <v>880</v>
      </c>
      <c r="C25" t="s">
        <v>1456</v>
      </c>
      <c r="D25" t="s">
        <v>1701</v>
      </c>
      <c r="E25" s="31">
        <v>55.641304347826086</v>
      </c>
      <c r="F25" s="31">
        <v>3.8023852314905247</v>
      </c>
      <c r="G25" s="31">
        <v>3.5867200625122089</v>
      </c>
      <c r="H25" s="31">
        <v>1.0097030670052745</v>
      </c>
      <c r="I25" s="31">
        <v>0.88260011721039267</v>
      </c>
      <c r="J25" s="31">
        <v>211.56967391304343</v>
      </c>
      <c r="K25" s="31">
        <v>199.56978260869562</v>
      </c>
      <c r="L25" s="31">
        <v>56.181195652173912</v>
      </c>
      <c r="M25" s="31">
        <v>49.109021739130434</v>
      </c>
      <c r="N25" s="31">
        <v>3.8055434782608701</v>
      </c>
      <c r="O25" s="31">
        <v>3.2666304347826078</v>
      </c>
      <c r="P25" s="31">
        <v>40.657500000000006</v>
      </c>
      <c r="Q25" s="31">
        <v>35.729782608695658</v>
      </c>
      <c r="R25" s="31">
        <v>4.9277173913043466</v>
      </c>
      <c r="S25" s="31">
        <v>114.73097826086953</v>
      </c>
      <c r="T25" s="31">
        <v>108.76673913043476</v>
      </c>
      <c r="U25" s="31">
        <v>5.964239130434783</v>
      </c>
      <c r="V25" s="31">
        <v>0</v>
      </c>
      <c r="W25" s="31">
        <v>7.218152173913043</v>
      </c>
      <c r="X25" s="31">
        <v>0</v>
      </c>
      <c r="Y25" s="31">
        <v>0</v>
      </c>
      <c r="Z25" s="31">
        <v>0</v>
      </c>
      <c r="AA25" s="31">
        <v>0</v>
      </c>
      <c r="AB25" s="31">
        <v>0</v>
      </c>
      <c r="AC25" s="31">
        <v>7.218152173913043</v>
      </c>
      <c r="AD25" s="31">
        <v>0</v>
      </c>
      <c r="AE25" s="31">
        <v>0</v>
      </c>
      <c r="AF25" t="s">
        <v>194</v>
      </c>
      <c r="AG25" s="32">
        <v>3</v>
      </c>
      <c r="AH25"/>
    </row>
    <row r="26" spans="1:34" x14ac:dyDescent="0.25">
      <c r="A26" t="s">
        <v>1777</v>
      </c>
      <c r="B26" t="s">
        <v>699</v>
      </c>
      <c r="C26" t="s">
        <v>1452</v>
      </c>
      <c r="D26" t="s">
        <v>1706</v>
      </c>
      <c r="E26" s="31">
        <v>90.25</v>
      </c>
      <c r="F26" s="31">
        <v>4.3033542093219319</v>
      </c>
      <c r="G26" s="31">
        <v>3.9491448873900996</v>
      </c>
      <c r="H26" s="31">
        <v>1.177134770564856</v>
      </c>
      <c r="I26" s="31">
        <v>0.8238889557991087</v>
      </c>
      <c r="J26" s="31">
        <v>388.37771739130432</v>
      </c>
      <c r="K26" s="31">
        <v>356.4103260869565</v>
      </c>
      <c r="L26" s="31">
        <v>106.23641304347825</v>
      </c>
      <c r="M26" s="31">
        <v>74.355978260869563</v>
      </c>
      <c r="N26" s="31">
        <v>26.402173913043477</v>
      </c>
      <c r="O26" s="31">
        <v>5.4782608695652177</v>
      </c>
      <c r="P26" s="31">
        <v>70.90217391304347</v>
      </c>
      <c r="Q26" s="31">
        <v>70.815217391304344</v>
      </c>
      <c r="R26" s="31">
        <v>8.6956521739130432E-2</v>
      </c>
      <c r="S26" s="31">
        <v>211.23913043478262</v>
      </c>
      <c r="T26" s="31">
        <v>207.86684782608697</v>
      </c>
      <c r="U26" s="31">
        <v>3.3722826086956523</v>
      </c>
      <c r="V26" s="31">
        <v>0</v>
      </c>
      <c r="W26" s="31">
        <v>121.41576086956522</v>
      </c>
      <c r="X26" s="31">
        <v>11.429347826086957</v>
      </c>
      <c r="Y26" s="31">
        <v>0</v>
      </c>
      <c r="Z26" s="31">
        <v>0</v>
      </c>
      <c r="AA26" s="31">
        <v>40.592391304347828</v>
      </c>
      <c r="AB26" s="31">
        <v>8.6956521739130432E-2</v>
      </c>
      <c r="AC26" s="31">
        <v>69.307065217391298</v>
      </c>
      <c r="AD26" s="31">
        <v>0</v>
      </c>
      <c r="AE26" s="31">
        <v>0</v>
      </c>
      <c r="AF26" t="s">
        <v>11</v>
      </c>
      <c r="AG26" s="32">
        <v>3</v>
      </c>
      <c r="AH26"/>
    </row>
    <row r="27" spans="1:34" x14ac:dyDescent="0.25">
      <c r="A27" t="s">
        <v>1777</v>
      </c>
      <c r="B27" t="s">
        <v>1190</v>
      </c>
      <c r="C27" t="s">
        <v>1442</v>
      </c>
      <c r="D27" t="s">
        <v>1716</v>
      </c>
      <c r="E27" s="31">
        <v>74.206521739130437</v>
      </c>
      <c r="F27" s="31">
        <v>4.1989775889849117</v>
      </c>
      <c r="G27" s="31">
        <v>4.0782071187930269</v>
      </c>
      <c r="H27" s="31">
        <v>1.2422660026365901</v>
      </c>
      <c r="I27" s="31">
        <v>1.1214955324447049</v>
      </c>
      <c r="J27" s="31">
        <v>311.59152173913037</v>
      </c>
      <c r="K27" s="31">
        <v>302.62956521739125</v>
      </c>
      <c r="L27" s="31">
        <v>92.18423913043479</v>
      </c>
      <c r="M27" s="31">
        <v>83.222282608695664</v>
      </c>
      <c r="N27" s="31">
        <v>5.2228260869565215</v>
      </c>
      <c r="O27" s="31">
        <v>3.7391304347826089</v>
      </c>
      <c r="P27" s="31">
        <v>56.638913043478269</v>
      </c>
      <c r="Q27" s="31">
        <v>56.638913043478269</v>
      </c>
      <c r="R27" s="31">
        <v>0</v>
      </c>
      <c r="S27" s="31">
        <v>162.76836956521728</v>
      </c>
      <c r="T27" s="31">
        <v>162.76836956521728</v>
      </c>
      <c r="U27" s="31">
        <v>0</v>
      </c>
      <c r="V27" s="31">
        <v>0</v>
      </c>
      <c r="W27" s="31">
        <v>0</v>
      </c>
      <c r="X27" s="31">
        <v>0</v>
      </c>
      <c r="Y27" s="31">
        <v>0</v>
      </c>
      <c r="Z27" s="31">
        <v>0</v>
      </c>
      <c r="AA27" s="31">
        <v>0</v>
      </c>
      <c r="AB27" s="31">
        <v>0</v>
      </c>
      <c r="AC27" s="31">
        <v>0</v>
      </c>
      <c r="AD27" s="31">
        <v>0</v>
      </c>
      <c r="AE27" s="31">
        <v>0</v>
      </c>
      <c r="AF27" t="s">
        <v>512</v>
      </c>
      <c r="AG27" s="32">
        <v>3</v>
      </c>
      <c r="AH27"/>
    </row>
    <row r="28" spans="1:34" x14ac:dyDescent="0.25">
      <c r="A28" t="s">
        <v>1777</v>
      </c>
      <c r="B28" t="s">
        <v>802</v>
      </c>
      <c r="C28" t="s">
        <v>1504</v>
      </c>
      <c r="D28" t="s">
        <v>1712</v>
      </c>
      <c r="E28" s="31">
        <v>46.369565217391305</v>
      </c>
      <c r="F28" s="31">
        <v>3.9058157524613217</v>
      </c>
      <c r="G28" s="31">
        <v>3.605979840600094</v>
      </c>
      <c r="H28" s="31">
        <v>0.74180262541022057</v>
      </c>
      <c r="I28" s="31">
        <v>0.4419667135489922</v>
      </c>
      <c r="J28" s="31">
        <v>181.11097826086956</v>
      </c>
      <c r="K28" s="31">
        <v>167.20771739130436</v>
      </c>
      <c r="L28" s="31">
        <v>34.397065217391315</v>
      </c>
      <c r="M28" s="31">
        <v>20.493804347826096</v>
      </c>
      <c r="N28" s="31">
        <v>8.9790217391304363</v>
      </c>
      <c r="O28" s="31">
        <v>4.9242391304347839</v>
      </c>
      <c r="P28" s="31">
        <v>25.775760869565215</v>
      </c>
      <c r="Q28" s="31">
        <v>25.775760869565215</v>
      </c>
      <c r="R28" s="31">
        <v>0</v>
      </c>
      <c r="S28" s="31">
        <v>120.93815217391304</v>
      </c>
      <c r="T28" s="31">
        <v>120.93815217391304</v>
      </c>
      <c r="U28" s="31">
        <v>0</v>
      </c>
      <c r="V28" s="31">
        <v>0</v>
      </c>
      <c r="W28" s="31">
        <v>4.9275000000000002</v>
      </c>
      <c r="X28" s="31">
        <v>4.9275000000000002</v>
      </c>
      <c r="Y28" s="31">
        <v>0</v>
      </c>
      <c r="Z28" s="31">
        <v>0</v>
      </c>
      <c r="AA28" s="31">
        <v>0</v>
      </c>
      <c r="AB28" s="31">
        <v>0</v>
      </c>
      <c r="AC28" s="31">
        <v>0</v>
      </c>
      <c r="AD28" s="31">
        <v>0</v>
      </c>
      <c r="AE28" s="31">
        <v>0</v>
      </c>
      <c r="AF28" t="s">
        <v>115</v>
      </c>
      <c r="AG28" s="32">
        <v>3</v>
      </c>
      <c r="AH28"/>
    </row>
    <row r="29" spans="1:34" x14ac:dyDescent="0.25">
      <c r="A29" t="s">
        <v>1777</v>
      </c>
      <c r="B29" t="s">
        <v>1089</v>
      </c>
      <c r="C29" t="s">
        <v>1514</v>
      </c>
      <c r="D29" t="s">
        <v>1725</v>
      </c>
      <c r="E29" s="31">
        <v>81.630434782608702</v>
      </c>
      <c r="F29" s="31">
        <v>3.5384034620505989</v>
      </c>
      <c r="G29" s="31">
        <v>3.2708868175765646</v>
      </c>
      <c r="H29" s="31">
        <v>0.84975366178428757</v>
      </c>
      <c r="I29" s="31">
        <v>0.58223701731025312</v>
      </c>
      <c r="J29" s="31">
        <v>288.84141304347827</v>
      </c>
      <c r="K29" s="31">
        <v>267.00391304347829</v>
      </c>
      <c r="L29" s="31">
        <v>69.365760869565221</v>
      </c>
      <c r="M29" s="31">
        <v>47.52826086956523</v>
      </c>
      <c r="N29" s="31">
        <v>16.514130434782608</v>
      </c>
      <c r="O29" s="31">
        <v>5.3233695652173916</v>
      </c>
      <c r="P29" s="31">
        <v>56.938043478260873</v>
      </c>
      <c r="Q29" s="31">
        <v>56.938043478260873</v>
      </c>
      <c r="R29" s="31">
        <v>0</v>
      </c>
      <c r="S29" s="31">
        <v>162.53760869565215</v>
      </c>
      <c r="T29" s="31">
        <v>162.53760869565215</v>
      </c>
      <c r="U29" s="31">
        <v>0</v>
      </c>
      <c r="V29" s="31">
        <v>0</v>
      </c>
      <c r="W29" s="31">
        <v>0</v>
      </c>
      <c r="X29" s="31">
        <v>0</v>
      </c>
      <c r="Y29" s="31">
        <v>0</v>
      </c>
      <c r="Z29" s="31">
        <v>0</v>
      </c>
      <c r="AA29" s="31">
        <v>0</v>
      </c>
      <c r="AB29" s="31">
        <v>0</v>
      </c>
      <c r="AC29" s="31">
        <v>0</v>
      </c>
      <c r="AD29" s="31">
        <v>0</v>
      </c>
      <c r="AE29" s="31">
        <v>0</v>
      </c>
      <c r="AF29" t="s">
        <v>408</v>
      </c>
      <c r="AG29" s="32">
        <v>3</v>
      </c>
      <c r="AH29"/>
    </row>
    <row r="30" spans="1:34" x14ac:dyDescent="0.25">
      <c r="A30" t="s">
        <v>1777</v>
      </c>
      <c r="B30" t="s">
        <v>1125</v>
      </c>
      <c r="C30" t="s">
        <v>1466</v>
      </c>
      <c r="D30" t="s">
        <v>1694</v>
      </c>
      <c r="E30" s="31">
        <v>34.826086956521742</v>
      </c>
      <c r="F30" s="31">
        <v>5.839107365792759</v>
      </c>
      <c r="G30" s="31">
        <v>5.5219257178526835</v>
      </c>
      <c r="H30" s="31">
        <v>1.8310705368289635</v>
      </c>
      <c r="I30" s="31">
        <v>1.5138888888888888</v>
      </c>
      <c r="J30" s="31">
        <v>203.35326086956522</v>
      </c>
      <c r="K30" s="31">
        <v>192.30706521739131</v>
      </c>
      <c r="L30" s="31">
        <v>63.76902173913043</v>
      </c>
      <c r="M30" s="31">
        <v>52.722826086956523</v>
      </c>
      <c r="N30" s="31">
        <v>5.7418478260869561</v>
      </c>
      <c r="O30" s="31">
        <v>5.3043478260869561</v>
      </c>
      <c r="P30" s="31">
        <v>15.304347826086957</v>
      </c>
      <c r="Q30" s="31">
        <v>15.304347826086957</v>
      </c>
      <c r="R30" s="31">
        <v>0</v>
      </c>
      <c r="S30" s="31">
        <v>124.27989130434783</v>
      </c>
      <c r="T30" s="31">
        <v>124.27989130434783</v>
      </c>
      <c r="U30" s="31">
        <v>0</v>
      </c>
      <c r="V30" s="31">
        <v>0</v>
      </c>
      <c r="W30" s="31">
        <v>0</v>
      </c>
      <c r="X30" s="31">
        <v>0</v>
      </c>
      <c r="Y30" s="31">
        <v>0</v>
      </c>
      <c r="Z30" s="31">
        <v>0</v>
      </c>
      <c r="AA30" s="31">
        <v>0</v>
      </c>
      <c r="AB30" s="31">
        <v>0</v>
      </c>
      <c r="AC30" s="31">
        <v>0</v>
      </c>
      <c r="AD30" s="31">
        <v>0</v>
      </c>
      <c r="AE30" s="31">
        <v>0</v>
      </c>
      <c r="AF30" t="s">
        <v>445</v>
      </c>
      <c r="AG30" s="32">
        <v>3</v>
      </c>
      <c r="AH30"/>
    </row>
    <row r="31" spans="1:34" x14ac:dyDescent="0.25">
      <c r="A31" t="s">
        <v>1777</v>
      </c>
      <c r="B31" t="s">
        <v>730</v>
      </c>
      <c r="C31" t="s">
        <v>1469</v>
      </c>
      <c r="D31" t="s">
        <v>1704</v>
      </c>
      <c r="E31" s="31">
        <v>60.597826086956523</v>
      </c>
      <c r="F31" s="31">
        <v>3.229865470852018</v>
      </c>
      <c r="G31" s="31">
        <v>2.9943946188340806</v>
      </c>
      <c r="H31" s="31">
        <v>1.1381614349775784</v>
      </c>
      <c r="I31" s="31">
        <v>0.90269058295964133</v>
      </c>
      <c r="J31" s="31">
        <v>195.72282608695653</v>
      </c>
      <c r="K31" s="31">
        <v>181.45380434782609</v>
      </c>
      <c r="L31" s="31">
        <v>68.970108695652172</v>
      </c>
      <c r="M31" s="31">
        <v>54.701086956521742</v>
      </c>
      <c r="N31" s="31">
        <v>8.0842391304347831</v>
      </c>
      <c r="O31" s="31">
        <v>6.1847826086956523</v>
      </c>
      <c r="P31" s="31">
        <v>19.676630434782609</v>
      </c>
      <c r="Q31" s="31">
        <v>19.676630434782609</v>
      </c>
      <c r="R31" s="31">
        <v>0</v>
      </c>
      <c r="S31" s="31">
        <v>107.07608695652173</v>
      </c>
      <c r="T31" s="31">
        <v>106.82336956521739</v>
      </c>
      <c r="U31" s="31">
        <v>0.25271739130434784</v>
      </c>
      <c r="V31" s="31">
        <v>0</v>
      </c>
      <c r="W31" s="31">
        <v>24.695652173913043</v>
      </c>
      <c r="X31" s="31">
        <v>9.9809782608695645</v>
      </c>
      <c r="Y31" s="31">
        <v>0</v>
      </c>
      <c r="Z31" s="31">
        <v>0</v>
      </c>
      <c r="AA31" s="31">
        <v>1.9619565217391304</v>
      </c>
      <c r="AB31" s="31">
        <v>0</v>
      </c>
      <c r="AC31" s="31">
        <v>12.752717391304348</v>
      </c>
      <c r="AD31" s="31">
        <v>0</v>
      </c>
      <c r="AE31" s="31">
        <v>0</v>
      </c>
      <c r="AF31" t="s">
        <v>42</v>
      </c>
      <c r="AG31" s="32">
        <v>3</v>
      </c>
      <c r="AH31"/>
    </row>
    <row r="32" spans="1:34" x14ac:dyDescent="0.25">
      <c r="A32" t="s">
        <v>1777</v>
      </c>
      <c r="B32" t="s">
        <v>793</v>
      </c>
      <c r="C32" t="s">
        <v>1499</v>
      </c>
      <c r="D32" t="s">
        <v>1704</v>
      </c>
      <c r="E32" s="31">
        <v>107.42391304347827</v>
      </c>
      <c r="F32" s="31">
        <v>3.1870130527167864</v>
      </c>
      <c r="G32" s="31">
        <v>2.972503288475159</v>
      </c>
      <c r="H32" s="31">
        <v>0.58474147526054832</v>
      </c>
      <c r="I32" s="31">
        <v>0.37023171101892133</v>
      </c>
      <c r="J32" s="31">
        <v>342.36141304347825</v>
      </c>
      <c r="K32" s="31">
        <v>319.31793478260869</v>
      </c>
      <c r="L32" s="31">
        <v>62.815217391304344</v>
      </c>
      <c r="M32" s="31">
        <v>39.771739130434781</v>
      </c>
      <c r="N32" s="31">
        <v>18.418478260869566</v>
      </c>
      <c r="O32" s="31">
        <v>4.625</v>
      </c>
      <c r="P32" s="31">
        <v>80.415760869565219</v>
      </c>
      <c r="Q32" s="31">
        <v>80.415760869565219</v>
      </c>
      <c r="R32" s="31">
        <v>0</v>
      </c>
      <c r="S32" s="31">
        <v>199.13043478260869</v>
      </c>
      <c r="T32" s="31">
        <v>166.625</v>
      </c>
      <c r="U32" s="31">
        <v>32.505434782608695</v>
      </c>
      <c r="V32" s="31">
        <v>0</v>
      </c>
      <c r="W32" s="31">
        <v>94.426630434782609</v>
      </c>
      <c r="X32" s="31">
        <v>0.17934782608695651</v>
      </c>
      <c r="Y32" s="31">
        <v>0</v>
      </c>
      <c r="Z32" s="31">
        <v>0</v>
      </c>
      <c r="AA32" s="31">
        <v>25.584239130434781</v>
      </c>
      <c r="AB32" s="31">
        <v>0</v>
      </c>
      <c r="AC32" s="31">
        <v>60.521739130434781</v>
      </c>
      <c r="AD32" s="31">
        <v>8.1413043478260878</v>
      </c>
      <c r="AE32" s="31">
        <v>0</v>
      </c>
      <c r="AF32" t="s">
        <v>105</v>
      </c>
      <c r="AG32" s="32">
        <v>3</v>
      </c>
      <c r="AH32"/>
    </row>
    <row r="33" spans="1:34" x14ac:dyDescent="0.25">
      <c r="A33" t="s">
        <v>1777</v>
      </c>
      <c r="B33" t="s">
        <v>766</v>
      </c>
      <c r="C33" t="s">
        <v>1486</v>
      </c>
      <c r="D33" t="s">
        <v>1719</v>
      </c>
      <c r="E33" s="31">
        <v>71.347826086956516</v>
      </c>
      <c r="F33" s="31">
        <v>3.1053854357099331</v>
      </c>
      <c r="G33" s="31">
        <v>2.9412324801950032</v>
      </c>
      <c r="H33" s="31">
        <v>0.80415904936014626</v>
      </c>
      <c r="I33" s="31">
        <v>0.64000609384521634</v>
      </c>
      <c r="J33" s="31">
        <v>221.5625</v>
      </c>
      <c r="K33" s="31">
        <v>209.85054347826087</v>
      </c>
      <c r="L33" s="31">
        <v>57.375</v>
      </c>
      <c r="M33" s="31">
        <v>45.663043478260867</v>
      </c>
      <c r="N33" s="31">
        <v>7.7391304347826084</v>
      </c>
      <c r="O33" s="31">
        <v>3.972826086956522</v>
      </c>
      <c r="P33" s="31">
        <v>44.589673913043477</v>
      </c>
      <c r="Q33" s="31">
        <v>44.589673913043477</v>
      </c>
      <c r="R33" s="31">
        <v>0</v>
      </c>
      <c r="S33" s="31">
        <v>119.59782608695653</v>
      </c>
      <c r="T33" s="31">
        <v>114.01902173913044</v>
      </c>
      <c r="U33" s="31">
        <v>5.5788043478260869</v>
      </c>
      <c r="V33" s="31">
        <v>0</v>
      </c>
      <c r="W33" s="31">
        <v>61.782608695652172</v>
      </c>
      <c r="X33" s="31">
        <v>12.122282608695652</v>
      </c>
      <c r="Y33" s="31">
        <v>0</v>
      </c>
      <c r="Z33" s="31">
        <v>0</v>
      </c>
      <c r="AA33" s="31">
        <v>13.008152173913043</v>
      </c>
      <c r="AB33" s="31">
        <v>0</v>
      </c>
      <c r="AC33" s="31">
        <v>36.304347826086953</v>
      </c>
      <c r="AD33" s="31">
        <v>0.34782608695652173</v>
      </c>
      <c r="AE33" s="31">
        <v>0</v>
      </c>
      <c r="AF33" t="s">
        <v>78</v>
      </c>
      <c r="AG33" s="32">
        <v>3</v>
      </c>
      <c r="AH33"/>
    </row>
    <row r="34" spans="1:34" x14ac:dyDescent="0.25">
      <c r="A34" t="s">
        <v>1777</v>
      </c>
      <c r="B34" t="s">
        <v>1257</v>
      </c>
      <c r="C34" t="s">
        <v>1491</v>
      </c>
      <c r="D34" t="s">
        <v>1678</v>
      </c>
      <c r="E34" s="31">
        <v>80.423913043478265</v>
      </c>
      <c r="F34" s="31">
        <v>3.9967657791593463</v>
      </c>
      <c r="G34" s="31">
        <v>3.9114839843222056</v>
      </c>
      <c r="H34" s="31">
        <v>0.52296256250844697</v>
      </c>
      <c r="I34" s="31">
        <v>0.43768076767130687</v>
      </c>
      <c r="J34" s="31">
        <v>321.43554347826091</v>
      </c>
      <c r="K34" s="31">
        <v>314.57684782608698</v>
      </c>
      <c r="L34" s="31">
        <v>42.05869565217391</v>
      </c>
      <c r="M34" s="31">
        <v>35.199999999999996</v>
      </c>
      <c r="N34" s="31">
        <v>1.3804347826086956</v>
      </c>
      <c r="O34" s="31">
        <v>5.4782608695652177</v>
      </c>
      <c r="P34" s="31">
        <v>80.779239130434803</v>
      </c>
      <c r="Q34" s="31">
        <v>80.779239130434803</v>
      </c>
      <c r="R34" s="31">
        <v>0</v>
      </c>
      <c r="S34" s="31">
        <v>198.59760869565218</v>
      </c>
      <c r="T34" s="31">
        <v>195.70815217391305</v>
      </c>
      <c r="U34" s="31">
        <v>2.8894565217391301</v>
      </c>
      <c r="V34" s="31">
        <v>0</v>
      </c>
      <c r="W34" s="31">
        <v>56.28945652173914</v>
      </c>
      <c r="X34" s="31">
        <v>8.4680434782608707</v>
      </c>
      <c r="Y34" s="31">
        <v>0</v>
      </c>
      <c r="Z34" s="31">
        <v>0</v>
      </c>
      <c r="AA34" s="31">
        <v>13.186956521739134</v>
      </c>
      <c r="AB34" s="31">
        <v>0</v>
      </c>
      <c r="AC34" s="31">
        <v>34.634456521739139</v>
      </c>
      <c r="AD34" s="31">
        <v>0</v>
      </c>
      <c r="AE34" s="31">
        <v>0</v>
      </c>
      <c r="AF34" t="s">
        <v>580</v>
      </c>
      <c r="AG34" s="32">
        <v>3</v>
      </c>
      <c r="AH34"/>
    </row>
    <row r="35" spans="1:34" x14ac:dyDescent="0.25">
      <c r="A35" t="s">
        <v>1777</v>
      </c>
      <c r="B35" t="s">
        <v>1000</v>
      </c>
      <c r="C35" t="s">
        <v>1546</v>
      </c>
      <c r="D35" t="s">
        <v>1705</v>
      </c>
      <c r="E35" s="31">
        <v>52.065217391304351</v>
      </c>
      <c r="F35" s="31">
        <v>3.1486304801670144</v>
      </c>
      <c r="G35" s="31">
        <v>2.9071377870563673</v>
      </c>
      <c r="H35" s="31">
        <v>0.79429436325678482</v>
      </c>
      <c r="I35" s="31">
        <v>0.55280167014613779</v>
      </c>
      <c r="J35" s="31">
        <v>163.93413043478262</v>
      </c>
      <c r="K35" s="31">
        <v>151.36076086956521</v>
      </c>
      <c r="L35" s="31">
        <v>41.35510869565217</v>
      </c>
      <c r="M35" s="31">
        <v>28.781739130434783</v>
      </c>
      <c r="N35" s="31">
        <v>7.6929347826086953</v>
      </c>
      <c r="O35" s="31">
        <v>4.8804347826086953</v>
      </c>
      <c r="P35" s="31">
        <v>34.732065217391302</v>
      </c>
      <c r="Q35" s="31">
        <v>34.732065217391302</v>
      </c>
      <c r="R35" s="31">
        <v>0</v>
      </c>
      <c r="S35" s="31">
        <v>87.846956521739131</v>
      </c>
      <c r="T35" s="31">
        <v>87.846956521739131</v>
      </c>
      <c r="U35" s="31">
        <v>0</v>
      </c>
      <c r="V35" s="31">
        <v>0</v>
      </c>
      <c r="W35" s="31">
        <v>74.33967391304347</v>
      </c>
      <c r="X35" s="31">
        <v>9.2092391304347831</v>
      </c>
      <c r="Y35" s="31">
        <v>0</v>
      </c>
      <c r="Z35" s="31">
        <v>0</v>
      </c>
      <c r="AA35" s="31">
        <v>21.347826086956523</v>
      </c>
      <c r="AB35" s="31">
        <v>0</v>
      </c>
      <c r="AC35" s="31">
        <v>43.782608695652172</v>
      </c>
      <c r="AD35" s="31">
        <v>0</v>
      </c>
      <c r="AE35" s="31">
        <v>0</v>
      </c>
      <c r="AF35" t="s">
        <v>316</v>
      </c>
      <c r="AG35" s="32">
        <v>3</v>
      </c>
      <c r="AH35"/>
    </row>
    <row r="36" spans="1:34" x14ac:dyDescent="0.25">
      <c r="A36" t="s">
        <v>1777</v>
      </c>
      <c r="B36" t="s">
        <v>1016</v>
      </c>
      <c r="C36" t="s">
        <v>1370</v>
      </c>
      <c r="D36" t="s">
        <v>1694</v>
      </c>
      <c r="E36" s="31">
        <v>127.85869565217391</v>
      </c>
      <c r="F36" s="31">
        <v>3.1332415200204027</v>
      </c>
      <c r="G36" s="31">
        <v>2.9567559296097934</v>
      </c>
      <c r="H36" s="31">
        <v>0.54473943721839668</v>
      </c>
      <c r="I36" s="31">
        <v>0.36825384680778711</v>
      </c>
      <c r="J36" s="31">
        <v>400.61217391304342</v>
      </c>
      <c r="K36" s="31">
        <v>378.04695652173911</v>
      </c>
      <c r="L36" s="31">
        <v>69.649673913043472</v>
      </c>
      <c r="M36" s="31">
        <v>47.084456521739128</v>
      </c>
      <c r="N36" s="31">
        <v>17.478260869565219</v>
      </c>
      <c r="O36" s="31">
        <v>5.0869565217391308</v>
      </c>
      <c r="P36" s="31">
        <v>106.83945652173918</v>
      </c>
      <c r="Q36" s="31">
        <v>106.83945652173918</v>
      </c>
      <c r="R36" s="31">
        <v>0</v>
      </c>
      <c r="S36" s="31">
        <v>224.1230434782608</v>
      </c>
      <c r="T36" s="31">
        <v>224.1230434782608</v>
      </c>
      <c r="U36" s="31">
        <v>0</v>
      </c>
      <c r="V36" s="31">
        <v>0</v>
      </c>
      <c r="W36" s="31">
        <v>98.948260869565203</v>
      </c>
      <c r="X36" s="31">
        <v>14.900978260869566</v>
      </c>
      <c r="Y36" s="31">
        <v>0</v>
      </c>
      <c r="Z36" s="31">
        <v>0</v>
      </c>
      <c r="AA36" s="31">
        <v>14.491195652173914</v>
      </c>
      <c r="AB36" s="31">
        <v>0</v>
      </c>
      <c r="AC36" s="31">
        <v>69.556086956521725</v>
      </c>
      <c r="AD36" s="31">
        <v>0</v>
      </c>
      <c r="AE36" s="31">
        <v>0</v>
      </c>
      <c r="AF36" t="s">
        <v>332</v>
      </c>
      <c r="AG36" s="32">
        <v>3</v>
      </c>
      <c r="AH36"/>
    </row>
    <row r="37" spans="1:34" x14ac:dyDescent="0.25">
      <c r="A37" t="s">
        <v>1777</v>
      </c>
      <c r="B37" t="s">
        <v>724</v>
      </c>
      <c r="C37" t="s">
        <v>1465</v>
      </c>
      <c r="D37" t="s">
        <v>1713</v>
      </c>
      <c r="E37" s="31">
        <v>306.19565217391306</v>
      </c>
      <c r="F37" s="31">
        <v>3.2823081292154765</v>
      </c>
      <c r="G37" s="31">
        <v>3.0471327653532123</v>
      </c>
      <c r="H37" s="31">
        <v>0.71287326943556983</v>
      </c>
      <c r="I37" s="31">
        <v>0.51865956691515813</v>
      </c>
      <c r="J37" s="31">
        <v>1005.0284782608694</v>
      </c>
      <c r="K37" s="31">
        <v>933.01880434782606</v>
      </c>
      <c r="L37" s="31">
        <v>218.27869565217395</v>
      </c>
      <c r="M37" s="31">
        <v>158.81130434782614</v>
      </c>
      <c r="N37" s="31">
        <v>55.665760869565219</v>
      </c>
      <c r="O37" s="31">
        <v>3.8016304347826089</v>
      </c>
      <c r="P37" s="31">
        <v>244.54576086956521</v>
      </c>
      <c r="Q37" s="31">
        <v>232.00347826086957</v>
      </c>
      <c r="R37" s="31">
        <v>12.54228260869565</v>
      </c>
      <c r="S37" s="31">
        <v>542.20402173913033</v>
      </c>
      <c r="T37" s="31">
        <v>514.83445652173907</v>
      </c>
      <c r="U37" s="31">
        <v>27.369565217391305</v>
      </c>
      <c r="V37" s="31">
        <v>0</v>
      </c>
      <c r="W37" s="31">
        <v>2.4184782608695654</v>
      </c>
      <c r="X37" s="31">
        <v>0</v>
      </c>
      <c r="Y37" s="31">
        <v>0</v>
      </c>
      <c r="Z37" s="31">
        <v>0</v>
      </c>
      <c r="AA37" s="31">
        <v>2.4184782608695654</v>
      </c>
      <c r="AB37" s="31">
        <v>0</v>
      </c>
      <c r="AC37" s="31">
        <v>0</v>
      </c>
      <c r="AD37" s="31">
        <v>0</v>
      </c>
      <c r="AE37" s="31">
        <v>0</v>
      </c>
      <c r="AF37" t="s">
        <v>36</v>
      </c>
      <c r="AG37" s="32">
        <v>3</v>
      </c>
      <c r="AH37"/>
    </row>
    <row r="38" spans="1:34" x14ac:dyDescent="0.25">
      <c r="A38" t="s">
        <v>1777</v>
      </c>
      <c r="B38" t="s">
        <v>869</v>
      </c>
      <c r="C38" t="s">
        <v>1541</v>
      </c>
      <c r="D38" t="s">
        <v>1693</v>
      </c>
      <c r="E38" s="31">
        <v>66.228260869565219</v>
      </c>
      <c r="F38" s="31">
        <v>3.9209748892171339</v>
      </c>
      <c r="G38" s="31">
        <v>3.6856228458887244</v>
      </c>
      <c r="H38" s="31">
        <v>0.66371245691777447</v>
      </c>
      <c r="I38" s="31">
        <v>0.42836041358936483</v>
      </c>
      <c r="J38" s="31">
        <v>259.67934782608694</v>
      </c>
      <c r="K38" s="31">
        <v>244.09239130434781</v>
      </c>
      <c r="L38" s="31">
        <v>43.956521739130437</v>
      </c>
      <c r="M38" s="31">
        <v>28.369565217391305</v>
      </c>
      <c r="N38" s="31">
        <v>10.614130434782609</v>
      </c>
      <c r="O38" s="31">
        <v>4.9728260869565215</v>
      </c>
      <c r="P38" s="31">
        <v>69.046195652173907</v>
      </c>
      <c r="Q38" s="31">
        <v>69.046195652173907</v>
      </c>
      <c r="R38" s="31">
        <v>0</v>
      </c>
      <c r="S38" s="31">
        <v>146.6766304347826</v>
      </c>
      <c r="T38" s="31">
        <v>146.6766304347826</v>
      </c>
      <c r="U38" s="31">
        <v>0</v>
      </c>
      <c r="V38" s="31">
        <v>0</v>
      </c>
      <c r="W38" s="31">
        <v>0</v>
      </c>
      <c r="X38" s="31">
        <v>0</v>
      </c>
      <c r="Y38" s="31">
        <v>0</v>
      </c>
      <c r="Z38" s="31">
        <v>0</v>
      </c>
      <c r="AA38" s="31">
        <v>0</v>
      </c>
      <c r="AB38" s="31">
        <v>0</v>
      </c>
      <c r="AC38" s="31">
        <v>0</v>
      </c>
      <c r="AD38" s="31">
        <v>0</v>
      </c>
      <c r="AE38" s="31">
        <v>0</v>
      </c>
      <c r="AF38" t="s">
        <v>183</v>
      </c>
      <c r="AG38" s="32">
        <v>3</v>
      </c>
      <c r="AH38"/>
    </row>
    <row r="39" spans="1:34" x14ac:dyDescent="0.25">
      <c r="A39" t="s">
        <v>1777</v>
      </c>
      <c r="B39" t="s">
        <v>982</v>
      </c>
      <c r="C39" t="s">
        <v>1393</v>
      </c>
      <c r="D39" t="s">
        <v>1719</v>
      </c>
      <c r="E39" s="31">
        <v>74.347826086956516</v>
      </c>
      <c r="F39" s="31">
        <v>3.7689239766081886</v>
      </c>
      <c r="G39" s="31">
        <v>3.4999181286549721</v>
      </c>
      <c r="H39" s="31">
        <v>0.87859649122807015</v>
      </c>
      <c r="I39" s="31">
        <v>0.66404970760233917</v>
      </c>
      <c r="J39" s="31">
        <v>280.21130434782617</v>
      </c>
      <c r="K39" s="31">
        <v>260.21130434782617</v>
      </c>
      <c r="L39" s="31">
        <v>65.321739130434779</v>
      </c>
      <c r="M39" s="31">
        <v>49.370652173913037</v>
      </c>
      <c r="N39" s="31">
        <v>13.480978260869565</v>
      </c>
      <c r="O39" s="31">
        <v>2.4701086956521738</v>
      </c>
      <c r="P39" s="31">
        <v>58.589456521739123</v>
      </c>
      <c r="Q39" s="31">
        <v>54.540543478260865</v>
      </c>
      <c r="R39" s="31">
        <v>4.0489130434782608</v>
      </c>
      <c r="S39" s="31">
        <v>156.30010869565226</v>
      </c>
      <c r="T39" s="31">
        <v>156.30010869565226</v>
      </c>
      <c r="U39" s="31">
        <v>0</v>
      </c>
      <c r="V39" s="31">
        <v>0</v>
      </c>
      <c r="W39" s="31">
        <v>33.9295652173913</v>
      </c>
      <c r="X39" s="31">
        <v>11.64239130434783</v>
      </c>
      <c r="Y39" s="31">
        <v>0</v>
      </c>
      <c r="Z39" s="31">
        <v>0</v>
      </c>
      <c r="AA39" s="31">
        <v>1.361195652173913</v>
      </c>
      <c r="AB39" s="31">
        <v>0</v>
      </c>
      <c r="AC39" s="31">
        <v>20.925978260869556</v>
      </c>
      <c r="AD39" s="31">
        <v>0</v>
      </c>
      <c r="AE39" s="31">
        <v>0</v>
      </c>
      <c r="AF39" t="s">
        <v>297</v>
      </c>
      <c r="AG39" s="32">
        <v>3</v>
      </c>
      <c r="AH39"/>
    </row>
    <row r="40" spans="1:34" x14ac:dyDescent="0.25">
      <c r="A40" t="s">
        <v>1777</v>
      </c>
      <c r="B40" t="s">
        <v>1055</v>
      </c>
      <c r="C40" t="s">
        <v>1511</v>
      </c>
      <c r="D40" t="s">
        <v>1715</v>
      </c>
      <c r="E40" s="31">
        <v>88.586956521739125</v>
      </c>
      <c r="F40" s="31">
        <v>3.1763803680981595</v>
      </c>
      <c r="G40" s="31">
        <v>2.9995705521472393</v>
      </c>
      <c r="H40" s="31">
        <v>0.54098159509202459</v>
      </c>
      <c r="I40" s="31">
        <v>0.36417177914110432</v>
      </c>
      <c r="J40" s="31">
        <v>281.38586956521738</v>
      </c>
      <c r="K40" s="31">
        <v>265.7228260869565</v>
      </c>
      <c r="L40" s="31">
        <v>47.923913043478258</v>
      </c>
      <c r="M40" s="31">
        <v>32.260869565217391</v>
      </c>
      <c r="N40" s="31">
        <v>10.75</v>
      </c>
      <c r="O40" s="31">
        <v>4.9130434782608692</v>
      </c>
      <c r="P40" s="31">
        <v>75.926630434782609</v>
      </c>
      <c r="Q40" s="31">
        <v>75.926630434782609</v>
      </c>
      <c r="R40" s="31">
        <v>0</v>
      </c>
      <c r="S40" s="31">
        <v>157.53532608695653</v>
      </c>
      <c r="T40" s="31">
        <v>146.41847826086956</v>
      </c>
      <c r="U40" s="31">
        <v>11.116847826086957</v>
      </c>
      <c r="V40" s="31">
        <v>0</v>
      </c>
      <c r="W40" s="31">
        <v>85.975543478260875</v>
      </c>
      <c r="X40" s="31">
        <v>3.0135869565217392</v>
      </c>
      <c r="Y40" s="31">
        <v>0</v>
      </c>
      <c r="Z40" s="31">
        <v>0</v>
      </c>
      <c r="AA40" s="31">
        <v>34.866847826086953</v>
      </c>
      <c r="AB40" s="31">
        <v>0</v>
      </c>
      <c r="AC40" s="31">
        <v>48.095108695652172</v>
      </c>
      <c r="AD40" s="31">
        <v>0</v>
      </c>
      <c r="AE40" s="31">
        <v>0</v>
      </c>
      <c r="AF40" t="s">
        <v>373</v>
      </c>
      <c r="AG40" s="32">
        <v>3</v>
      </c>
      <c r="AH40"/>
    </row>
    <row r="41" spans="1:34" x14ac:dyDescent="0.25">
      <c r="A41" t="s">
        <v>1777</v>
      </c>
      <c r="B41" t="s">
        <v>1284</v>
      </c>
      <c r="C41" t="s">
        <v>1659</v>
      </c>
      <c r="D41" t="s">
        <v>1682</v>
      </c>
      <c r="E41" s="31">
        <v>113.16304347826087</v>
      </c>
      <c r="F41" s="31">
        <v>3.310048986648737</v>
      </c>
      <c r="G41" s="31">
        <v>3.1756113725866872</v>
      </c>
      <c r="H41" s="31">
        <v>0.34448467966573831</v>
      </c>
      <c r="I41" s="31">
        <v>0.28085006243396421</v>
      </c>
      <c r="J41" s="31">
        <v>374.57521739130436</v>
      </c>
      <c r="K41" s="31">
        <v>359.361847826087</v>
      </c>
      <c r="L41" s="31">
        <v>38.982934782608716</v>
      </c>
      <c r="M41" s="31">
        <v>31.781847826086974</v>
      </c>
      <c r="N41" s="31">
        <v>4.0978260869565215</v>
      </c>
      <c r="O41" s="31">
        <v>3.1032608695652173</v>
      </c>
      <c r="P41" s="31">
        <v>112.95130434782607</v>
      </c>
      <c r="Q41" s="31">
        <v>104.93902173913041</v>
      </c>
      <c r="R41" s="31">
        <v>8.0122826086956529</v>
      </c>
      <c r="S41" s="31">
        <v>222.64097826086962</v>
      </c>
      <c r="T41" s="31">
        <v>222.64097826086962</v>
      </c>
      <c r="U41" s="31">
        <v>0</v>
      </c>
      <c r="V41" s="31">
        <v>0</v>
      </c>
      <c r="W41" s="31">
        <v>98.676195652173931</v>
      </c>
      <c r="X41" s="31">
        <v>15.990869565217393</v>
      </c>
      <c r="Y41" s="31">
        <v>0</v>
      </c>
      <c r="Z41" s="31">
        <v>0</v>
      </c>
      <c r="AA41" s="31">
        <v>30.450869565217392</v>
      </c>
      <c r="AB41" s="31">
        <v>0</v>
      </c>
      <c r="AC41" s="31">
        <v>52.234456521739141</v>
      </c>
      <c r="AD41" s="31">
        <v>0</v>
      </c>
      <c r="AE41" s="31">
        <v>0</v>
      </c>
      <c r="AF41" t="s">
        <v>607</v>
      </c>
      <c r="AG41" s="32">
        <v>3</v>
      </c>
      <c r="AH41"/>
    </row>
    <row r="42" spans="1:34" x14ac:dyDescent="0.25">
      <c r="A42" t="s">
        <v>1777</v>
      </c>
      <c r="B42" t="s">
        <v>1058</v>
      </c>
      <c r="C42" t="s">
        <v>1425</v>
      </c>
      <c r="D42" t="s">
        <v>1682</v>
      </c>
      <c r="E42" s="31">
        <v>64.684782608695656</v>
      </c>
      <c r="F42" s="31">
        <v>3.6032902033271719</v>
      </c>
      <c r="G42" s="31">
        <v>3.2848983364140483</v>
      </c>
      <c r="H42" s="31">
        <v>0.62447487817173586</v>
      </c>
      <c r="I42" s="31">
        <v>0.51054444631154428</v>
      </c>
      <c r="J42" s="31">
        <v>233.07804347826089</v>
      </c>
      <c r="K42" s="31">
        <v>212.48293478260871</v>
      </c>
      <c r="L42" s="31">
        <v>40.394021739130437</v>
      </c>
      <c r="M42" s="31">
        <v>33.024456521739133</v>
      </c>
      <c r="N42" s="31">
        <v>3.7364130434782608</v>
      </c>
      <c r="O42" s="31">
        <v>3.6331521739130435</v>
      </c>
      <c r="P42" s="31">
        <v>54.322173913043478</v>
      </c>
      <c r="Q42" s="31">
        <v>41.096630434782611</v>
      </c>
      <c r="R42" s="31">
        <v>13.225543478260869</v>
      </c>
      <c r="S42" s="31">
        <v>138.36184782608697</v>
      </c>
      <c r="T42" s="31">
        <v>114.10641304347827</v>
      </c>
      <c r="U42" s="31">
        <v>24.255434782608695</v>
      </c>
      <c r="V42" s="31">
        <v>0</v>
      </c>
      <c r="W42" s="31">
        <v>2.7764130434782608</v>
      </c>
      <c r="X42" s="31">
        <v>0</v>
      </c>
      <c r="Y42" s="31">
        <v>0</v>
      </c>
      <c r="Z42" s="31">
        <v>0</v>
      </c>
      <c r="AA42" s="31">
        <v>2.6863043478260868</v>
      </c>
      <c r="AB42" s="31">
        <v>0</v>
      </c>
      <c r="AC42" s="31">
        <v>9.0108695652173901E-2</v>
      </c>
      <c r="AD42" s="31">
        <v>0</v>
      </c>
      <c r="AE42" s="31">
        <v>0</v>
      </c>
      <c r="AF42" t="s">
        <v>376</v>
      </c>
      <c r="AG42" s="32">
        <v>3</v>
      </c>
      <c r="AH42"/>
    </row>
    <row r="43" spans="1:34" x14ac:dyDescent="0.25">
      <c r="A43" t="s">
        <v>1777</v>
      </c>
      <c r="B43" t="s">
        <v>1007</v>
      </c>
      <c r="C43" t="s">
        <v>1355</v>
      </c>
      <c r="D43" t="s">
        <v>1688</v>
      </c>
      <c r="E43" s="31">
        <v>144.29347826086956</v>
      </c>
      <c r="F43" s="31">
        <v>3.5865408662900191</v>
      </c>
      <c r="G43" s="31">
        <v>3.4832482109227874</v>
      </c>
      <c r="H43" s="31">
        <v>0.41098380414312619</v>
      </c>
      <c r="I43" s="31">
        <v>0.3076911487758946</v>
      </c>
      <c r="J43" s="31">
        <v>517.51445652173913</v>
      </c>
      <c r="K43" s="31">
        <v>502.61</v>
      </c>
      <c r="L43" s="31">
        <v>59.302282608695656</v>
      </c>
      <c r="M43" s="31">
        <v>44.397826086956528</v>
      </c>
      <c r="N43" s="31">
        <v>9.8473913043478269</v>
      </c>
      <c r="O43" s="31">
        <v>5.0570652173913047</v>
      </c>
      <c r="P43" s="31">
        <v>138.99673913043472</v>
      </c>
      <c r="Q43" s="31">
        <v>138.99673913043472</v>
      </c>
      <c r="R43" s="31">
        <v>0</v>
      </c>
      <c r="S43" s="31">
        <v>319.21543478260878</v>
      </c>
      <c r="T43" s="31">
        <v>319.21543478260878</v>
      </c>
      <c r="U43" s="31">
        <v>0</v>
      </c>
      <c r="V43" s="31">
        <v>0</v>
      </c>
      <c r="W43" s="31">
        <v>74.906086956521733</v>
      </c>
      <c r="X43" s="31">
        <v>9.5508695652173916</v>
      </c>
      <c r="Y43" s="31">
        <v>0</v>
      </c>
      <c r="Z43" s="31">
        <v>0</v>
      </c>
      <c r="AA43" s="31">
        <v>19.659239130434777</v>
      </c>
      <c r="AB43" s="31">
        <v>0</v>
      </c>
      <c r="AC43" s="31">
        <v>45.695978260869573</v>
      </c>
      <c r="AD43" s="31">
        <v>0</v>
      </c>
      <c r="AE43" s="31">
        <v>0</v>
      </c>
      <c r="AF43" t="s">
        <v>323</v>
      </c>
      <c r="AG43" s="32">
        <v>3</v>
      </c>
      <c r="AH43"/>
    </row>
    <row r="44" spans="1:34" x14ac:dyDescent="0.25">
      <c r="A44" t="s">
        <v>1777</v>
      </c>
      <c r="B44" t="s">
        <v>1230</v>
      </c>
      <c r="C44" t="s">
        <v>1418</v>
      </c>
      <c r="D44" t="s">
        <v>1729</v>
      </c>
      <c r="E44" s="31">
        <v>94.706521739130437</v>
      </c>
      <c r="F44" s="31">
        <v>3.5568977390106733</v>
      </c>
      <c r="G44" s="31">
        <v>3.3130666819694707</v>
      </c>
      <c r="H44" s="31">
        <v>0.75149202341329036</v>
      </c>
      <c r="I44" s="31">
        <v>0.54338345001721566</v>
      </c>
      <c r="J44" s="31">
        <v>336.86141304347825</v>
      </c>
      <c r="K44" s="31">
        <v>313.76902173913044</v>
      </c>
      <c r="L44" s="31">
        <v>71.171195652173907</v>
      </c>
      <c r="M44" s="31">
        <v>51.461956521739133</v>
      </c>
      <c r="N44" s="31">
        <v>9.9809782608695645</v>
      </c>
      <c r="O44" s="31">
        <v>9.7282608695652169</v>
      </c>
      <c r="P44" s="31">
        <v>83.048913043478265</v>
      </c>
      <c r="Q44" s="31">
        <v>79.665760869565219</v>
      </c>
      <c r="R44" s="31">
        <v>3.3831521739130435</v>
      </c>
      <c r="S44" s="31">
        <v>182.64130434782609</v>
      </c>
      <c r="T44" s="31">
        <v>176.59782608695653</v>
      </c>
      <c r="U44" s="31">
        <v>6.0434782608695654</v>
      </c>
      <c r="V44" s="31">
        <v>0</v>
      </c>
      <c r="W44" s="31">
        <v>0</v>
      </c>
      <c r="X44" s="31">
        <v>0</v>
      </c>
      <c r="Y44" s="31">
        <v>0</v>
      </c>
      <c r="Z44" s="31">
        <v>0</v>
      </c>
      <c r="AA44" s="31">
        <v>0</v>
      </c>
      <c r="AB44" s="31">
        <v>0</v>
      </c>
      <c r="AC44" s="31">
        <v>0</v>
      </c>
      <c r="AD44" s="31">
        <v>0</v>
      </c>
      <c r="AE44" s="31">
        <v>0</v>
      </c>
      <c r="AF44" t="s">
        <v>552</v>
      </c>
      <c r="AG44" s="32">
        <v>3</v>
      </c>
      <c r="AH44"/>
    </row>
    <row r="45" spans="1:34" x14ac:dyDescent="0.25">
      <c r="A45" t="s">
        <v>1777</v>
      </c>
      <c r="B45" t="s">
        <v>1087</v>
      </c>
      <c r="C45" t="s">
        <v>1418</v>
      </c>
      <c r="D45" t="s">
        <v>1729</v>
      </c>
      <c r="E45" s="31">
        <v>75.380434782608702</v>
      </c>
      <c r="F45" s="31">
        <v>3.3342465753424646</v>
      </c>
      <c r="G45" s="31">
        <v>2.7701081470800273</v>
      </c>
      <c r="H45" s="31">
        <v>0.65071377072819048</v>
      </c>
      <c r="I45" s="31">
        <v>8.6575342465753408E-2</v>
      </c>
      <c r="J45" s="31">
        <v>251.33695652173907</v>
      </c>
      <c r="K45" s="31">
        <v>208.81195652173903</v>
      </c>
      <c r="L45" s="31">
        <v>49.05108695652175</v>
      </c>
      <c r="M45" s="31">
        <v>6.5260869565217385</v>
      </c>
      <c r="N45" s="31">
        <v>36.351086956521755</v>
      </c>
      <c r="O45" s="31">
        <v>6.1739130434782608</v>
      </c>
      <c r="P45" s="31">
        <v>53.159239130434777</v>
      </c>
      <c r="Q45" s="31">
        <v>53.159239130434777</v>
      </c>
      <c r="R45" s="31">
        <v>0</v>
      </c>
      <c r="S45" s="31">
        <v>149.12663043478253</v>
      </c>
      <c r="T45" s="31">
        <v>146.6505434782608</v>
      </c>
      <c r="U45" s="31">
        <v>2.4760869565217383</v>
      </c>
      <c r="V45" s="31">
        <v>0</v>
      </c>
      <c r="W45" s="31">
        <v>2.3315217391304346</v>
      </c>
      <c r="X45" s="31">
        <v>0</v>
      </c>
      <c r="Y45" s="31">
        <v>0.73369565217391308</v>
      </c>
      <c r="Z45" s="31">
        <v>0</v>
      </c>
      <c r="AA45" s="31">
        <v>0</v>
      </c>
      <c r="AB45" s="31">
        <v>0</v>
      </c>
      <c r="AC45" s="31">
        <v>1.5978260869565217</v>
      </c>
      <c r="AD45" s="31">
        <v>0</v>
      </c>
      <c r="AE45" s="31">
        <v>0</v>
      </c>
      <c r="AF45" t="s">
        <v>406</v>
      </c>
      <c r="AG45" s="32">
        <v>3</v>
      </c>
      <c r="AH45"/>
    </row>
    <row r="46" spans="1:34" x14ac:dyDescent="0.25">
      <c r="A46" t="s">
        <v>1777</v>
      </c>
      <c r="B46" t="s">
        <v>1116</v>
      </c>
      <c r="C46" t="s">
        <v>1442</v>
      </c>
      <c r="D46" t="s">
        <v>1716</v>
      </c>
      <c r="E46" s="31">
        <v>145.06521739130434</v>
      </c>
      <c r="F46" s="31">
        <v>3.4252802337779111</v>
      </c>
      <c r="G46" s="31">
        <v>3.2255784504720513</v>
      </c>
      <c r="H46" s="31">
        <v>0.55270418102802332</v>
      </c>
      <c r="I46" s="31">
        <v>0.39040011988610818</v>
      </c>
      <c r="J46" s="31">
        <v>496.88902173913044</v>
      </c>
      <c r="K46" s="31">
        <v>467.91923913043473</v>
      </c>
      <c r="L46" s="31">
        <v>80.178152173913034</v>
      </c>
      <c r="M46" s="31">
        <v>56.633478260869559</v>
      </c>
      <c r="N46" s="31">
        <v>18.838152173913041</v>
      </c>
      <c r="O46" s="31">
        <v>4.7065217391304346</v>
      </c>
      <c r="P46" s="31">
        <v>217.37326086956529</v>
      </c>
      <c r="Q46" s="31">
        <v>211.94815217391312</v>
      </c>
      <c r="R46" s="31">
        <v>5.4251086956521712</v>
      </c>
      <c r="S46" s="31">
        <v>199.33760869565211</v>
      </c>
      <c r="T46" s="31">
        <v>192.8309782608695</v>
      </c>
      <c r="U46" s="31">
        <v>6.5066304347826076</v>
      </c>
      <c r="V46" s="31">
        <v>0</v>
      </c>
      <c r="W46" s="31">
        <v>177.92782608695654</v>
      </c>
      <c r="X46" s="31">
        <v>33.282065217391306</v>
      </c>
      <c r="Y46" s="31">
        <v>0</v>
      </c>
      <c r="Z46" s="31">
        <v>0</v>
      </c>
      <c r="AA46" s="31">
        <v>64.849999999999994</v>
      </c>
      <c r="AB46" s="31">
        <v>0</v>
      </c>
      <c r="AC46" s="31">
        <v>79.795760869565243</v>
      </c>
      <c r="AD46" s="31">
        <v>0</v>
      </c>
      <c r="AE46" s="31">
        <v>0</v>
      </c>
      <c r="AF46" t="s">
        <v>436</v>
      </c>
      <c r="AG46" s="32">
        <v>3</v>
      </c>
      <c r="AH46"/>
    </row>
    <row r="47" spans="1:34" x14ac:dyDescent="0.25">
      <c r="A47" t="s">
        <v>1777</v>
      </c>
      <c r="B47" t="s">
        <v>825</v>
      </c>
      <c r="C47" t="s">
        <v>1366</v>
      </c>
      <c r="D47" t="s">
        <v>1699</v>
      </c>
      <c r="E47" s="31">
        <v>104.23913043478261</v>
      </c>
      <c r="F47" s="31">
        <v>5.3090198123044843</v>
      </c>
      <c r="G47" s="31">
        <v>5.0175703858185612</v>
      </c>
      <c r="H47" s="31">
        <v>0.7803441084462982</v>
      </c>
      <c r="I47" s="31">
        <v>0.59856621480709071</v>
      </c>
      <c r="J47" s="31">
        <v>553.40760869565224</v>
      </c>
      <c r="K47" s="31">
        <v>523.0271739130435</v>
      </c>
      <c r="L47" s="31">
        <v>81.342391304347828</v>
      </c>
      <c r="M47" s="31">
        <v>62.394021739130437</v>
      </c>
      <c r="N47" s="31">
        <v>13.644021739130435</v>
      </c>
      <c r="O47" s="31">
        <v>5.3043478260869561</v>
      </c>
      <c r="P47" s="31">
        <v>138.96467391304347</v>
      </c>
      <c r="Q47" s="31">
        <v>127.53260869565217</v>
      </c>
      <c r="R47" s="31">
        <v>11.432065217391305</v>
      </c>
      <c r="S47" s="31">
        <v>333.10054347826087</v>
      </c>
      <c r="T47" s="31">
        <v>333.10054347826087</v>
      </c>
      <c r="U47" s="31">
        <v>0</v>
      </c>
      <c r="V47" s="31">
        <v>0</v>
      </c>
      <c r="W47" s="31">
        <v>147.11141304347825</v>
      </c>
      <c r="X47" s="31">
        <v>20.760869565217391</v>
      </c>
      <c r="Y47" s="31">
        <v>0</v>
      </c>
      <c r="Z47" s="31">
        <v>0</v>
      </c>
      <c r="AA47" s="31">
        <v>48.516304347826086</v>
      </c>
      <c r="AB47" s="31">
        <v>0</v>
      </c>
      <c r="AC47" s="31">
        <v>77.834239130434781</v>
      </c>
      <c r="AD47" s="31">
        <v>0</v>
      </c>
      <c r="AE47" s="31">
        <v>0</v>
      </c>
      <c r="AF47" t="s">
        <v>138</v>
      </c>
      <c r="AG47" s="32">
        <v>3</v>
      </c>
      <c r="AH47"/>
    </row>
    <row r="48" spans="1:34" x14ac:dyDescent="0.25">
      <c r="A48" t="s">
        <v>1777</v>
      </c>
      <c r="B48" t="s">
        <v>887</v>
      </c>
      <c r="C48" t="s">
        <v>1440</v>
      </c>
      <c r="D48" t="s">
        <v>1705</v>
      </c>
      <c r="E48" s="31">
        <v>123.08695652173913</v>
      </c>
      <c r="F48" s="31">
        <v>3.2489844577887674</v>
      </c>
      <c r="G48" s="31">
        <v>3.0465383256799718</v>
      </c>
      <c r="H48" s="31">
        <v>0.8259448957965384</v>
      </c>
      <c r="I48" s="31">
        <v>0.62349876368774282</v>
      </c>
      <c r="J48" s="31">
        <v>399.90760869565219</v>
      </c>
      <c r="K48" s="31">
        <v>374.98913043478262</v>
      </c>
      <c r="L48" s="31">
        <v>101.66304347826087</v>
      </c>
      <c r="M48" s="31">
        <v>76.744565217391298</v>
      </c>
      <c r="N48" s="31">
        <v>20.442934782608695</v>
      </c>
      <c r="O48" s="31">
        <v>4.4755434782608692</v>
      </c>
      <c r="P48" s="31">
        <v>74.739130434782609</v>
      </c>
      <c r="Q48" s="31">
        <v>74.739130434782609</v>
      </c>
      <c r="R48" s="31">
        <v>0</v>
      </c>
      <c r="S48" s="31">
        <v>223.50543478260869</v>
      </c>
      <c r="T48" s="31">
        <v>223.50543478260869</v>
      </c>
      <c r="U48" s="31">
        <v>0</v>
      </c>
      <c r="V48" s="31">
        <v>0</v>
      </c>
      <c r="W48" s="31">
        <v>0</v>
      </c>
      <c r="X48" s="31">
        <v>0</v>
      </c>
      <c r="Y48" s="31">
        <v>0</v>
      </c>
      <c r="Z48" s="31">
        <v>0</v>
      </c>
      <c r="AA48" s="31">
        <v>0</v>
      </c>
      <c r="AB48" s="31">
        <v>0</v>
      </c>
      <c r="AC48" s="31">
        <v>0</v>
      </c>
      <c r="AD48" s="31">
        <v>0</v>
      </c>
      <c r="AE48" s="31">
        <v>0</v>
      </c>
      <c r="AF48" t="s">
        <v>201</v>
      </c>
      <c r="AG48" s="32">
        <v>3</v>
      </c>
      <c r="AH48"/>
    </row>
    <row r="49" spans="1:34" x14ac:dyDescent="0.25">
      <c r="A49" t="s">
        <v>1777</v>
      </c>
      <c r="B49" t="s">
        <v>1017</v>
      </c>
      <c r="C49" t="s">
        <v>1591</v>
      </c>
      <c r="D49" t="s">
        <v>1706</v>
      </c>
      <c r="E49" s="31">
        <v>133.79347826086956</v>
      </c>
      <c r="F49" s="31">
        <v>3.0805248192379557</v>
      </c>
      <c r="G49" s="31">
        <v>2.8959728653830528</v>
      </c>
      <c r="H49" s="31">
        <v>0.59634413843529099</v>
      </c>
      <c r="I49" s="31">
        <v>0.41179218458038819</v>
      </c>
      <c r="J49" s="31">
        <v>412.15413043478259</v>
      </c>
      <c r="K49" s="31">
        <v>387.4622826086956</v>
      </c>
      <c r="L49" s="31">
        <v>79.7869565217391</v>
      </c>
      <c r="M49" s="31">
        <v>55.095108695652151</v>
      </c>
      <c r="N49" s="31">
        <v>19.479891304347824</v>
      </c>
      <c r="O49" s="31">
        <v>5.2119565217391308</v>
      </c>
      <c r="P49" s="31">
        <v>111.28456521739129</v>
      </c>
      <c r="Q49" s="31">
        <v>111.28456521739129</v>
      </c>
      <c r="R49" s="31">
        <v>0</v>
      </c>
      <c r="S49" s="31">
        <v>221.08260869565217</v>
      </c>
      <c r="T49" s="31">
        <v>221.08260869565217</v>
      </c>
      <c r="U49" s="31">
        <v>0</v>
      </c>
      <c r="V49" s="31">
        <v>0</v>
      </c>
      <c r="W49" s="31">
        <v>76.344347826086945</v>
      </c>
      <c r="X49" s="31">
        <v>11.123260869565222</v>
      </c>
      <c r="Y49" s="31">
        <v>0</v>
      </c>
      <c r="Z49" s="31">
        <v>0</v>
      </c>
      <c r="AA49" s="31">
        <v>4.2259782608695655</v>
      </c>
      <c r="AB49" s="31">
        <v>0</v>
      </c>
      <c r="AC49" s="31">
        <v>60.995108695652156</v>
      </c>
      <c r="AD49" s="31">
        <v>0</v>
      </c>
      <c r="AE49" s="31">
        <v>0</v>
      </c>
      <c r="AF49" t="s">
        <v>333</v>
      </c>
      <c r="AG49" s="32">
        <v>3</v>
      </c>
      <c r="AH49"/>
    </row>
    <row r="50" spans="1:34" x14ac:dyDescent="0.25">
      <c r="A50" t="s">
        <v>1777</v>
      </c>
      <c r="B50" t="s">
        <v>695</v>
      </c>
      <c r="C50" t="s">
        <v>1443</v>
      </c>
      <c r="D50" t="s">
        <v>1704</v>
      </c>
      <c r="E50" s="31">
        <v>336.5978260869565</v>
      </c>
      <c r="F50" s="31">
        <v>3.1459282461975651</v>
      </c>
      <c r="G50" s="31">
        <v>3.0399053831498049</v>
      </c>
      <c r="H50" s="31">
        <v>0.47712048309490757</v>
      </c>
      <c r="I50" s="31">
        <v>0.39715761940129835</v>
      </c>
      <c r="J50" s="31">
        <v>1058.9126086956521</v>
      </c>
      <c r="K50" s="31">
        <v>1023.2255434782609</v>
      </c>
      <c r="L50" s="31">
        <v>160.59771739130437</v>
      </c>
      <c r="M50" s="31">
        <v>133.68239130434787</v>
      </c>
      <c r="N50" s="31">
        <v>22.431630434782605</v>
      </c>
      <c r="O50" s="31">
        <v>4.4836956521739131</v>
      </c>
      <c r="P50" s="31">
        <v>230.47749999999999</v>
      </c>
      <c r="Q50" s="31">
        <v>221.70576086956521</v>
      </c>
      <c r="R50" s="31">
        <v>8.7717391304347831</v>
      </c>
      <c r="S50" s="31">
        <v>667.83739130434776</v>
      </c>
      <c r="T50" s="31">
        <v>667.83739130434776</v>
      </c>
      <c r="U50" s="31">
        <v>0</v>
      </c>
      <c r="V50" s="31">
        <v>0</v>
      </c>
      <c r="W50" s="31">
        <v>163.03097826086955</v>
      </c>
      <c r="X50" s="31">
        <v>18.352391304347826</v>
      </c>
      <c r="Y50" s="31">
        <v>1.6304347826086956</v>
      </c>
      <c r="Z50" s="31">
        <v>0</v>
      </c>
      <c r="AA50" s="31">
        <v>94.743913043478244</v>
      </c>
      <c r="AB50" s="31">
        <v>0</v>
      </c>
      <c r="AC50" s="31">
        <v>48.30423913043478</v>
      </c>
      <c r="AD50" s="31">
        <v>0</v>
      </c>
      <c r="AE50" s="31">
        <v>0</v>
      </c>
      <c r="AF50" t="s">
        <v>7</v>
      </c>
      <c r="AG50" s="32">
        <v>3</v>
      </c>
      <c r="AH50"/>
    </row>
    <row r="51" spans="1:34" x14ac:dyDescent="0.25">
      <c r="A51" t="s">
        <v>1777</v>
      </c>
      <c r="B51" t="s">
        <v>1236</v>
      </c>
      <c r="C51" t="s">
        <v>1654</v>
      </c>
      <c r="D51" t="s">
        <v>1694</v>
      </c>
      <c r="E51" s="31">
        <v>66.706521739130437</v>
      </c>
      <c r="F51" s="31">
        <v>3.2934723806420072</v>
      </c>
      <c r="G51" s="31">
        <v>3.0699918526967571</v>
      </c>
      <c r="H51" s="31">
        <v>0.80480527945250091</v>
      </c>
      <c r="I51" s="31">
        <v>0.59598989734397889</v>
      </c>
      <c r="J51" s="31">
        <v>219.69608695652173</v>
      </c>
      <c r="K51" s="31">
        <v>204.78847826086957</v>
      </c>
      <c r="L51" s="31">
        <v>53.6857608695652</v>
      </c>
      <c r="M51" s="31">
        <v>39.756413043478247</v>
      </c>
      <c r="N51" s="31">
        <v>9.6684782608695645</v>
      </c>
      <c r="O51" s="31">
        <v>4.2608695652173916</v>
      </c>
      <c r="P51" s="31">
        <v>52.620978260869578</v>
      </c>
      <c r="Q51" s="31">
        <v>51.642717391304359</v>
      </c>
      <c r="R51" s="31">
        <v>0.97826086956521741</v>
      </c>
      <c r="S51" s="31">
        <v>113.38934782608695</v>
      </c>
      <c r="T51" s="31">
        <v>92.666521739130431</v>
      </c>
      <c r="U51" s="31">
        <v>20.722826086956523</v>
      </c>
      <c r="V51" s="31">
        <v>0</v>
      </c>
      <c r="W51" s="31">
        <v>27.799239130434778</v>
      </c>
      <c r="X51" s="31">
        <v>10.492826086956521</v>
      </c>
      <c r="Y51" s="31">
        <v>0</v>
      </c>
      <c r="Z51" s="31">
        <v>0</v>
      </c>
      <c r="AA51" s="31">
        <v>11.513586956521737</v>
      </c>
      <c r="AB51" s="31">
        <v>0</v>
      </c>
      <c r="AC51" s="31">
        <v>5.7928260869565209</v>
      </c>
      <c r="AD51" s="31">
        <v>0</v>
      </c>
      <c r="AE51" s="31">
        <v>0</v>
      </c>
      <c r="AF51" t="s">
        <v>558</v>
      </c>
      <c r="AG51" s="32">
        <v>3</v>
      </c>
      <c r="AH51"/>
    </row>
    <row r="52" spans="1:34" x14ac:dyDescent="0.25">
      <c r="A52" t="s">
        <v>1777</v>
      </c>
      <c r="B52" t="s">
        <v>845</v>
      </c>
      <c r="C52" t="s">
        <v>1516</v>
      </c>
      <c r="D52" t="s">
        <v>1702</v>
      </c>
      <c r="E52" s="31">
        <v>82.260869565217391</v>
      </c>
      <c r="F52" s="31">
        <v>3.6186244714587734</v>
      </c>
      <c r="G52" s="31">
        <v>3.2884711945031717</v>
      </c>
      <c r="H52" s="31">
        <v>0.54641252642706128</v>
      </c>
      <c r="I52" s="31">
        <v>0.33183800211416503</v>
      </c>
      <c r="J52" s="31">
        <v>297.67119565217388</v>
      </c>
      <c r="K52" s="31">
        <v>270.51250000000005</v>
      </c>
      <c r="L52" s="31">
        <v>44.948369565217391</v>
      </c>
      <c r="M52" s="31">
        <v>27.29728260869566</v>
      </c>
      <c r="N52" s="31">
        <v>12.527717391304344</v>
      </c>
      <c r="O52" s="31">
        <v>5.1233695652173905</v>
      </c>
      <c r="P52" s="31">
        <v>77.646739130434796</v>
      </c>
      <c r="Q52" s="31">
        <v>68.139130434782629</v>
      </c>
      <c r="R52" s="31">
        <v>9.5076086956521717</v>
      </c>
      <c r="S52" s="31">
        <v>175.07608695652172</v>
      </c>
      <c r="T52" s="31">
        <v>175.07608695652172</v>
      </c>
      <c r="U52" s="31">
        <v>0</v>
      </c>
      <c r="V52" s="31">
        <v>0</v>
      </c>
      <c r="W52" s="31">
        <v>11.178260869565218</v>
      </c>
      <c r="X52" s="31">
        <v>0</v>
      </c>
      <c r="Y52" s="31">
        <v>0</v>
      </c>
      <c r="Z52" s="31">
        <v>0</v>
      </c>
      <c r="AA52" s="31">
        <v>10.875</v>
      </c>
      <c r="AB52" s="31">
        <v>0</v>
      </c>
      <c r="AC52" s="31">
        <v>0.30326086956521736</v>
      </c>
      <c r="AD52" s="31">
        <v>0</v>
      </c>
      <c r="AE52" s="31">
        <v>0</v>
      </c>
      <c r="AF52" t="s">
        <v>159</v>
      </c>
      <c r="AG52" s="32">
        <v>3</v>
      </c>
      <c r="AH52"/>
    </row>
    <row r="53" spans="1:34" x14ac:dyDescent="0.25">
      <c r="A53" t="s">
        <v>1777</v>
      </c>
      <c r="B53" t="s">
        <v>803</v>
      </c>
      <c r="C53" t="s">
        <v>1505</v>
      </c>
      <c r="D53" t="s">
        <v>1722</v>
      </c>
      <c r="E53" s="31">
        <v>95.717391304347828</v>
      </c>
      <c r="F53" s="31">
        <v>3.1305371337724286</v>
      </c>
      <c r="G53" s="31">
        <v>2.9908880308880317</v>
      </c>
      <c r="H53" s="31">
        <v>0.48736656824892111</v>
      </c>
      <c r="I53" s="31">
        <v>0.34771746536452414</v>
      </c>
      <c r="J53" s="31">
        <v>299.64684782608703</v>
      </c>
      <c r="K53" s="31">
        <v>286.28000000000009</v>
      </c>
      <c r="L53" s="31">
        <v>46.649456521739125</v>
      </c>
      <c r="M53" s="31">
        <v>33.282608695652172</v>
      </c>
      <c r="N53" s="31">
        <v>7.6277173913043477</v>
      </c>
      <c r="O53" s="31">
        <v>5.7391304347826084</v>
      </c>
      <c r="P53" s="31">
        <v>77.860543478260894</v>
      </c>
      <c r="Q53" s="31">
        <v>77.860543478260894</v>
      </c>
      <c r="R53" s="31">
        <v>0</v>
      </c>
      <c r="S53" s="31">
        <v>175.13684782608701</v>
      </c>
      <c r="T53" s="31">
        <v>163.47380434782613</v>
      </c>
      <c r="U53" s="31">
        <v>11.663043478260869</v>
      </c>
      <c r="V53" s="31">
        <v>0</v>
      </c>
      <c r="W53" s="31">
        <v>89.744673913043485</v>
      </c>
      <c r="X53" s="31">
        <v>2.1548913043478262</v>
      </c>
      <c r="Y53" s="31">
        <v>0</v>
      </c>
      <c r="Z53" s="31">
        <v>0</v>
      </c>
      <c r="AA53" s="31">
        <v>23.708369565217392</v>
      </c>
      <c r="AB53" s="31">
        <v>0</v>
      </c>
      <c r="AC53" s="31">
        <v>61.348804347826089</v>
      </c>
      <c r="AD53" s="31">
        <v>2.5326086956521738</v>
      </c>
      <c r="AE53" s="31">
        <v>0</v>
      </c>
      <c r="AF53" t="s">
        <v>116</v>
      </c>
      <c r="AG53" s="32">
        <v>3</v>
      </c>
      <c r="AH53"/>
    </row>
    <row r="54" spans="1:34" x14ac:dyDescent="0.25">
      <c r="A54" t="s">
        <v>1777</v>
      </c>
      <c r="B54" t="s">
        <v>892</v>
      </c>
      <c r="C54" t="s">
        <v>1549</v>
      </c>
      <c r="D54" t="s">
        <v>1728</v>
      </c>
      <c r="E54" s="31">
        <v>71.065217391304344</v>
      </c>
      <c r="F54" s="31">
        <v>3.4010584276537168</v>
      </c>
      <c r="G54" s="31">
        <v>3.2331936371979202</v>
      </c>
      <c r="H54" s="31">
        <v>0.56777301927194868</v>
      </c>
      <c r="I54" s="31">
        <v>0.39990822881615173</v>
      </c>
      <c r="J54" s="31">
        <v>241.69695652173911</v>
      </c>
      <c r="K54" s="31">
        <v>229.76760869565217</v>
      </c>
      <c r="L54" s="31">
        <v>40.348913043478262</v>
      </c>
      <c r="M54" s="31">
        <v>28.419565217391302</v>
      </c>
      <c r="N54" s="31">
        <v>8.2228260869565215</v>
      </c>
      <c r="O54" s="31">
        <v>3.7065217391304346</v>
      </c>
      <c r="P54" s="31">
        <v>57.51260869565219</v>
      </c>
      <c r="Q54" s="31">
        <v>57.51260869565219</v>
      </c>
      <c r="R54" s="31">
        <v>0</v>
      </c>
      <c r="S54" s="31">
        <v>143.83543478260867</v>
      </c>
      <c r="T54" s="31">
        <v>135.97673913043477</v>
      </c>
      <c r="U54" s="31">
        <v>7.8586956521739131</v>
      </c>
      <c r="V54" s="31">
        <v>0</v>
      </c>
      <c r="W54" s="31">
        <v>15.606413043478259</v>
      </c>
      <c r="X54" s="31">
        <v>0</v>
      </c>
      <c r="Y54" s="31">
        <v>0</v>
      </c>
      <c r="Z54" s="31">
        <v>0</v>
      </c>
      <c r="AA54" s="31">
        <v>1.890108695652174</v>
      </c>
      <c r="AB54" s="31">
        <v>0</v>
      </c>
      <c r="AC54" s="31">
        <v>13.716304347826085</v>
      </c>
      <c r="AD54" s="31">
        <v>0</v>
      </c>
      <c r="AE54" s="31">
        <v>0</v>
      </c>
      <c r="AF54" t="s">
        <v>206</v>
      </c>
      <c r="AG54" s="32">
        <v>3</v>
      </c>
      <c r="AH54"/>
    </row>
    <row r="55" spans="1:34" x14ac:dyDescent="0.25">
      <c r="A55" t="s">
        <v>1777</v>
      </c>
      <c r="B55" t="s">
        <v>922</v>
      </c>
      <c r="C55" t="s">
        <v>1562</v>
      </c>
      <c r="D55" t="s">
        <v>1681</v>
      </c>
      <c r="E55" s="31">
        <v>94.869565217391298</v>
      </c>
      <c r="F55" s="31">
        <v>3.1469122364802931</v>
      </c>
      <c r="G55" s="31">
        <v>2.9664871677360218</v>
      </c>
      <c r="H55" s="31">
        <v>0.61113657195233739</v>
      </c>
      <c r="I55" s="31">
        <v>0.430711503208066</v>
      </c>
      <c r="J55" s="31">
        <v>298.54619565217388</v>
      </c>
      <c r="K55" s="31">
        <v>281.42934782608694</v>
      </c>
      <c r="L55" s="31">
        <v>57.978260869565219</v>
      </c>
      <c r="M55" s="31">
        <v>40.861413043478258</v>
      </c>
      <c r="N55" s="31">
        <v>12.769021739130435</v>
      </c>
      <c r="O55" s="31">
        <v>4.3478260869565215</v>
      </c>
      <c r="P55" s="31">
        <v>99.668478260869563</v>
      </c>
      <c r="Q55" s="31">
        <v>99.668478260869563</v>
      </c>
      <c r="R55" s="31">
        <v>0</v>
      </c>
      <c r="S55" s="31">
        <v>140.89945652173913</v>
      </c>
      <c r="T55" s="31">
        <v>140.89945652173913</v>
      </c>
      <c r="U55" s="31">
        <v>0</v>
      </c>
      <c r="V55" s="31">
        <v>0</v>
      </c>
      <c r="W55" s="31">
        <v>35.644021739130437</v>
      </c>
      <c r="X55" s="31">
        <v>4.5</v>
      </c>
      <c r="Y55" s="31">
        <v>0</v>
      </c>
      <c r="Z55" s="31">
        <v>0</v>
      </c>
      <c r="AA55" s="31">
        <v>1.1929347826086956</v>
      </c>
      <c r="AB55" s="31">
        <v>0</v>
      </c>
      <c r="AC55" s="31">
        <v>29.951086956521738</v>
      </c>
      <c r="AD55" s="31">
        <v>0</v>
      </c>
      <c r="AE55" s="31">
        <v>0</v>
      </c>
      <c r="AF55" t="s">
        <v>236</v>
      </c>
      <c r="AG55" s="32">
        <v>3</v>
      </c>
      <c r="AH55"/>
    </row>
    <row r="56" spans="1:34" x14ac:dyDescent="0.25">
      <c r="A56" t="s">
        <v>1777</v>
      </c>
      <c r="B56" t="s">
        <v>771</v>
      </c>
      <c r="C56" t="s">
        <v>1489</v>
      </c>
      <c r="D56" t="s">
        <v>1673</v>
      </c>
      <c r="E56" s="31">
        <v>86.978260869565219</v>
      </c>
      <c r="F56" s="31">
        <v>3.3152649337665583</v>
      </c>
      <c r="G56" s="31">
        <v>3.2221507123219193</v>
      </c>
      <c r="H56" s="31">
        <v>0.67105973506623351</v>
      </c>
      <c r="I56" s="31">
        <v>0.57794551362159463</v>
      </c>
      <c r="J56" s="31">
        <v>288.35597826086956</v>
      </c>
      <c r="K56" s="31">
        <v>280.2570652173913</v>
      </c>
      <c r="L56" s="31">
        <v>58.36760869565218</v>
      </c>
      <c r="M56" s="31">
        <v>50.268695652173918</v>
      </c>
      <c r="N56" s="31">
        <v>3.3163043478260872</v>
      </c>
      <c r="O56" s="31">
        <v>4.7826086956521738</v>
      </c>
      <c r="P56" s="31">
        <v>81.561739130434788</v>
      </c>
      <c r="Q56" s="31">
        <v>81.561739130434788</v>
      </c>
      <c r="R56" s="31">
        <v>0</v>
      </c>
      <c r="S56" s="31">
        <v>148.4266304347826</v>
      </c>
      <c r="T56" s="31">
        <v>148.4266304347826</v>
      </c>
      <c r="U56" s="31">
        <v>0</v>
      </c>
      <c r="V56" s="31">
        <v>0</v>
      </c>
      <c r="W56" s="31">
        <v>35.861413043478265</v>
      </c>
      <c r="X56" s="31">
        <v>2.8885869565217392</v>
      </c>
      <c r="Y56" s="31">
        <v>0</v>
      </c>
      <c r="Z56" s="31">
        <v>0</v>
      </c>
      <c r="AA56" s="31">
        <v>6.1902173913043477</v>
      </c>
      <c r="AB56" s="31">
        <v>0</v>
      </c>
      <c r="AC56" s="31">
        <v>26.782608695652176</v>
      </c>
      <c r="AD56" s="31">
        <v>0</v>
      </c>
      <c r="AE56" s="31">
        <v>0</v>
      </c>
      <c r="AF56" t="s">
        <v>83</v>
      </c>
      <c r="AG56" s="32">
        <v>3</v>
      </c>
      <c r="AH56"/>
    </row>
    <row r="57" spans="1:34" x14ac:dyDescent="0.25">
      <c r="A57" t="s">
        <v>1777</v>
      </c>
      <c r="B57" t="s">
        <v>693</v>
      </c>
      <c r="C57" t="s">
        <v>1448</v>
      </c>
      <c r="D57" t="s">
        <v>1674</v>
      </c>
      <c r="E57" s="31">
        <v>46.728260869565219</v>
      </c>
      <c r="F57" s="31">
        <v>4.7106885322167953</v>
      </c>
      <c r="G57" s="31">
        <v>4.4310886252616895</v>
      </c>
      <c r="H57" s="31">
        <v>0.88950918818329905</v>
      </c>
      <c r="I57" s="31">
        <v>0.67736682949523208</v>
      </c>
      <c r="J57" s="31">
        <v>220.12228260869568</v>
      </c>
      <c r="K57" s="31">
        <v>207.05706521739134</v>
      </c>
      <c r="L57" s="31">
        <v>41.56521739130438</v>
      </c>
      <c r="M57" s="31">
        <v>31.652173913043509</v>
      </c>
      <c r="N57" s="31">
        <v>7.043478260869569</v>
      </c>
      <c r="O57" s="31">
        <v>2.8695652173913042</v>
      </c>
      <c r="P57" s="31">
        <v>55.070652173913039</v>
      </c>
      <c r="Q57" s="31">
        <v>51.918478260869563</v>
      </c>
      <c r="R57" s="31">
        <v>3.152173913043478</v>
      </c>
      <c r="S57" s="31">
        <v>123.48641304347827</v>
      </c>
      <c r="T57" s="31">
        <v>123.48641304347827</v>
      </c>
      <c r="U57" s="31">
        <v>0</v>
      </c>
      <c r="V57" s="31">
        <v>0</v>
      </c>
      <c r="W57" s="31">
        <v>0</v>
      </c>
      <c r="X57" s="31">
        <v>0</v>
      </c>
      <c r="Y57" s="31">
        <v>0</v>
      </c>
      <c r="Z57" s="31">
        <v>0</v>
      </c>
      <c r="AA57" s="31">
        <v>0</v>
      </c>
      <c r="AB57" s="31">
        <v>0</v>
      </c>
      <c r="AC57" s="31">
        <v>0</v>
      </c>
      <c r="AD57" s="31">
        <v>0</v>
      </c>
      <c r="AE57" s="31">
        <v>0</v>
      </c>
      <c r="AF57" t="s">
        <v>5</v>
      </c>
      <c r="AG57" s="32">
        <v>3</v>
      </c>
      <c r="AH57"/>
    </row>
    <row r="58" spans="1:34" x14ac:dyDescent="0.25">
      <c r="A58" t="s">
        <v>1777</v>
      </c>
      <c r="B58" t="s">
        <v>762</v>
      </c>
      <c r="C58" t="s">
        <v>1460</v>
      </c>
      <c r="D58" t="s">
        <v>1694</v>
      </c>
      <c r="E58" s="31">
        <v>78.108695652173907</v>
      </c>
      <c r="F58" s="31">
        <v>3.0475452268299463</v>
      </c>
      <c r="G58" s="31">
        <v>2.8212371277483994</v>
      </c>
      <c r="H58" s="31">
        <v>0.5839632618981353</v>
      </c>
      <c r="I58" s="31">
        <v>0.3827386585026441</v>
      </c>
      <c r="J58" s="31">
        <v>238.03978260869559</v>
      </c>
      <c r="K58" s="31">
        <v>220.36315217391299</v>
      </c>
      <c r="L58" s="31">
        <v>45.612608695652177</v>
      </c>
      <c r="M58" s="31">
        <v>29.89521739130435</v>
      </c>
      <c r="N58" s="31">
        <v>9.9782608695652169</v>
      </c>
      <c r="O58" s="31">
        <v>5.7391304347826084</v>
      </c>
      <c r="P58" s="31">
        <v>63.047391304347819</v>
      </c>
      <c r="Q58" s="31">
        <v>61.088152173913038</v>
      </c>
      <c r="R58" s="31">
        <v>1.9592391304347827</v>
      </c>
      <c r="S58" s="31">
        <v>129.37978260869559</v>
      </c>
      <c r="T58" s="31">
        <v>114.11076086956517</v>
      </c>
      <c r="U58" s="31">
        <v>15.269021739130435</v>
      </c>
      <c r="V58" s="31">
        <v>0</v>
      </c>
      <c r="W58" s="31">
        <v>47.17836956521738</v>
      </c>
      <c r="X58" s="31">
        <v>0.51749999999999996</v>
      </c>
      <c r="Y58" s="31">
        <v>0</v>
      </c>
      <c r="Z58" s="31">
        <v>0</v>
      </c>
      <c r="AA58" s="31">
        <v>0.77836956521739131</v>
      </c>
      <c r="AB58" s="31">
        <v>0</v>
      </c>
      <c r="AC58" s="31">
        <v>45.882499999999986</v>
      </c>
      <c r="AD58" s="31">
        <v>0</v>
      </c>
      <c r="AE58" s="31">
        <v>0</v>
      </c>
      <c r="AF58" t="s">
        <v>74</v>
      </c>
      <c r="AG58" s="32">
        <v>3</v>
      </c>
      <c r="AH58"/>
    </row>
    <row r="59" spans="1:34" x14ac:dyDescent="0.25">
      <c r="A59" t="s">
        <v>1777</v>
      </c>
      <c r="B59" t="s">
        <v>719</v>
      </c>
      <c r="C59" t="s">
        <v>1460</v>
      </c>
      <c r="D59" t="s">
        <v>1694</v>
      </c>
      <c r="E59" s="31">
        <v>163.0108695652174</v>
      </c>
      <c r="F59" s="31">
        <v>3.8352383810095345</v>
      </c>
      <c r="G59" s="31">
        <v>3.4377755551110214</v>
      </c>
      <c r="H59" s="31">
        <v>0.59100553444022141</v>
      </c>
      <c r="I59" s="31">
        <v>0.23955191038207641</v>
      </c>
      <c r="J59" s="31">
        <v>625.1855434782608</v>
      </c>
      <c r="K59" s="31">
        <v>560.39478260869555</v>
      </c>
      <c r="L59" s="31">
        <v>96.340326086956537</v>
      </c>
      <c r="M59" s="31">
        <v>39.049565217391304</v>
      </c>
      <c r="N59" s="31">
        <v>51.899456521739133</v>
      </c>
      <c r="O59" s="31">
        <v>5.3913043478260869</v>
      </c>
      <c r="P59" s="31">
        <v>155.26347826086959</v>
      </c>
      <c r="Q59" s="31">
        <v>147.76347826086959</v>
      </c>
      <c r="R59" s="31">
        <v>7.5</v>
      </c>
      <c r="S59" s="31">
        <v>373.58173913043464</v>
      </c>
      <c r="T59" s="31">
        <v>373.58173913043464</v>
      </c>
      <c r="U59" s="31">
        <v>0</v>
      </c>
      <c r="V59" s="31">
        <v>0</v>
      </c>
      <c r="W59" s="31">
        <v>124.38043478260872</v>
      </c>
      <c r="X59" s="31">
        <v>11.00336956521739</v>
      </c>
      <c r="Y59" s="31">
        <v>0</v>
      </c>
      <c r="Z59" s="31">
        <v>0</v>
      </c>
      <c r="AA59" s="31">
        <v>45.407500000000006</v>
      </c>
      <c r="AB59" s="31">
        <v>0</v>
      </c>
      <c r="AC59" s="31">
        <v>67.96956521739132</v>
      </c>
      <c r="AD59" s="31">
        <v>0</v>
      </c>
      <c r="AE59" s="31">
        <v>0</v>
      </c>
      <c r="AF59" t="s">
        <v>31</v>
      </c>
      <c r="AG59" s="32">
        <v>3</v>
      </c>
      <c r="AH59"/>
    </row>
    <row r="60" spans="1:34" x14ac:dyDescent="0.25">
      <c r="A60" t="s">
        <v>1777</v>
      </c>
      <c r="B60" t="s">
        <v>816</v>
      </c>
      <c r="C60" t="s">
        <v>1466</v>
      </c>
      <c r="D60" t="s">
        <v>1694</v>
      </c>
      <c r="E60" s="31">
        <v>124.25</v>
      </c>
      <c r="F60" s="31">
        <v>2.9069075321494178</v>
      </c>
      <c r="G60" s="31">
        <v>2.7993053976030091</v>
      </c>
      <c r="H60" s="31">
        <v>0.42187910069110313</v>
      </c>
      <c r="I60" s="31">
        <v>0.31427696614469425</v>
      </c>
      <c r="J60" s="31">
        <v>361.18326086956517</v>
      </c>
      <c r="K60" s="31">
        <v>347.81369565217386</v>
      </c>
      <c r="L60" s="31">
        <v>52.418478260869563</v>
      </c>
      <c r="M60" s="31">
        <v>39.048913043478258</v>
      </c>
      <c r="N60" s="31">
        <v>7.6304347826086953</v>
      </c>
      <c r="O60" s="31">
        <v>5.7391304347826084</v>
      </c>
      <c r="P60" s="31">
        <v>115.49076086956519</v>
      </c>
      <c r="Q60" s="31">
        <v>115.49076086956519</v>
      </c>
      <c r="R60" s="31">
        <v>0</v>
      </c>
      <c r="S60" s="31">
        <v>193.27402173913043</v>
      </c>
      <c r="T60" s="31">
        <v>167.82565217391303</v>
      </c>
      <c r="U60" s="31">
        <v>25.448369565217391</v>
      </c>
      <c r="V60" s="31">
        <v>0</v>
      </c>
      <c r="W60" s="31">
        <v>33.987608695652177</v>
      </c>
      <c r="X60" s="31">
        <v>0.4483695652173913</v>
      </c>
      <c r="Y60" s="31">
        <v>0</v>
      </c>
      <c r="Z60" s="31">
        <v>0</v>
      </c>
      <c r="AA60" s="31">
        <v>4.8766304347826095</v>
      </c>
      <c r="AB60" s="31">
        <v>0</v>
      </c>
      <c r="AC60" s="31">
        <v>28.662608695652175</v>
      </c>
      <c r="AD60" s="31">
        <v>0</v>
      </c>
      <c r="AE60" s="31">
        <v>0</v>
      </c>
      <c r="AF60" t="s">
        <v>129</v>
      </c>
      <c r="AG60" s="32">
        <v>3</v>
      </c>
      <c r="AH60"/>
    </row>
    <row r="61" spans="1:34" x14ac:dyDescent="0.25">
      <c r="A61" t="s">
        <v>1777</v>
      </c>
      <c r="B61" t="s">
        <v>725</v>
      </c>
      <c r="C61" t="s">
        <v>1466</v>
      </c>
      <c r="D61" t="s">
        <v>1694</v>
      </c>
      <c r="E61" s="31">
        <v>27.847826086956523</v>
      </c>
      <c r="F61" s="31">
        <v>4.7591959406713507</v>
      </c>
      <c r="G61" s="31">
        <v>4.3070335675253704</v>
      </c>
      <c r="H61" s="31">
        <v>1.1264246682279468</v>
      </c>
      <c r="I61" s="31">
        <v>0.67426229508196711</v>
      </c>
      <c r="J61" s="31">
        <v>132.53326086956523</v>
      </c>
      <c r="K61" s="31">
        <v>119.94152173913044</v>
      </c>
      <c r="L61" s="31">
        <v>31.368478260869562</v>
      </c>
      <c r="M61" s="31">
        <v>18.77673913043478</v>
      </c>
      <c r="N61" s="31">
        <v>6.1569565217391311</v>
      </c>
      <c r="O61" s="31">
        <v>6.4347826086956523</v>
      </c>
      <c r="P61" s="31">
        <v>35.035652173913036</v>
      </c>
      <c r="Q61" s="31">
        <v>35.035652173913036</v>
      </c>
      <c r="R61" s="31">
        <v>0</v>
      </c>
      <c r="S61" s="31">
        <v>66.129130434782624</v>
      </c>
      <c r="T61" s="31">
        <v>66.129130434782624</v>
      </c>
      <c r="U61" s="31">
        <v>0</v>
      </c>
      <c r="V61" s="31">
        <v>0</v>
      </c>
      <c r="W61" s="31">
        <v>21.826086956521742</v>
      </c>
      <c r="X61" s="31">
        <v>3.2173913043478262</v>
      </c>
      <c r="Y61" s="31">
        <v>0</v>
      </c>
      <c r="Z61" s="31">
        <v>0</v>
      </c>
      <c r="AA61" s="31">
        <v>10.304347826086957</v>
      </c>
      <c r="AB61" s="31">
        <v>0</v>
      </c>
      <c r="AC61" s="31">
        <v>8.304347826086957</v>
      </c>
      <c r="AD61" s="31">
        <v>0</v>
      </c>
      <c r="AE61" s="31">
        <v>0</v>
      </c>
      <c r="AF61" t="s">
        <v>37</v>
      </c>
      <c r="AG61" s="32">
        <v>3</v>
      </c>
      <c r="AH61"/>
    </row>
    <row r="62" spans="1:34" x14ac:dyDescent="0.25">
      <c r="A62" t="s">
        <v>1777</v>
      </c>
      <c r="B62" t="s">
        <v>756</v>
      </c>
      <c r="C62" t="s">
        <v>1482</v>
      </c>
      <c r="D62" t="s">
        <v>1705</v>
      </c>
      <c r="E62" s="31">
        <v>112.80434782608695</v>
      </c>
      <c r="F62" s="31">
        <v>3.1140489497012918</v>
      </c>
      <c r="G62" s="31">
        <v>2.9246868375409529</v>
      </c>
      <c r="H62" s="31">
        <v>0.73968009250337252</v>
      </c>
      <c r="I62" s="31">
        <v>0.55031798034303347</v>
      </c>
      <c r="J62" s="31">
        <v>351.27826086956526</v>
      </c>
      <c r="K62" s="31">
        <v>329.91739130434792</v>
      </c>
      <c r="L62" s="31">
        <v>83.439130434782612</v>
      </c>
      <c r="M62" s="31">
        <v>62.078260869565234</v>
      </c>
      <c r="N62" s="31">
        <v>16.491304347826084</v>
      </c>
      <c r="O62" s="31">
        <v>4.8695652173913047</v>
      </c>
      <c r="P62" s="31">
        <v>53.747826086956515</v>
      </c>
      <c r="Q62" s="31">
        <v>53.747826086956515</v>
      </c>
      <c r="R62" s="31">
        <v>0</v>
      </c>
      <c r="S62" s="31">
        <v>214.09130434782614</v>
      </c>
      <c r="T62" s="31">
        <v>211.42826086956526</v>
      </c>
      <c r="U62" s="31">
        <v>2.6630434782608701</v>
      </c>
      <c r="V62" s="31">
        <v>0</v>
      </c>
      <c r="W62" s="31">
        <v>94.110869565217399</v>
      </c>
      <c r="X62" s="31">
        <v>14.771739130434783</v>
      </c>
      <c r="Y62" s="31">
        <v>0</v>
      </c>
      <c r="Z62" s="31">
        <v>0</v>
      </c>
      <c r="AA62" s="31">
        <v>12.334782608695651</v>
      </c>
      <c r="AB62" s="31">
        <v>0</v>
      </c>
      <c r="AC62" s="31">
        <v>67.004347826086956</v>
      </c>
      <c r="AD62" s="31">
        <v>0</v>
      </c>
      <c r="AE62" s="31">
        <v>0</v>
      </c>
      <c r="AF62" t="s">
        <v>68</v>
      </c>
      <c r="AG62" s="32">
        <v>3</v>
      </c>
      <c r="AH62"/>
    </row>
    <row r="63" spans="1:34" x14ac:dyDescent="0.25">
      <c r="A63" t="s">
        <v>1777</v>
      </c>
      <c r="B63" t="s">
        <v>913</v>
      </c>
      <c r="C63" t="s">
        <v>1557</v>
      </c>
      <c r="D63" t="s">
        <v>1691</v>
      </c>
      <c r="E63" s="31">
        <v>25.097826086956523</v>
      </c>
      <c r="F63" s="31">
        <v>3.9660025985275009</v>
      </c>
      <c r="G63" s="31">
        <v>3.4469467301862275</v>
      </c>
      <c r="H63" s="31">
        <v>1.0293417063663923</v>
      </c>
      <c r="I63" s="31">
        <v>0.7112386314421828</v>
      </c>
      <c r="J63" s="31">
        <v>99.538043478260875</v>
      </c>
      <c r="K63" s="31">
        <v>86.510869565217391</v>
      </c>
      <c r="L63" s="31">
        <v>25.834239130434785</v>
      </c>
      <c r="M63" s="31">
        <v>17.850543478260871</v>
      </c>
      <c r="N63" s="31">
        <v>3.2445652173913042</v>
      </c>
      <c r="O63" s="31">
        <v>4.7391304347826084</v>
      </c>
      <c r="P63" s="31">
        <v>28.529891304347828</v>
      </c>
      <c r="Q63" s="31">
        <v>23.486413043478262</v>
      </c>
      <c r="R63" s="31">
        <v>5.0434782608695654</v>
      </c>
      <c r="S63" s="31">
        <v>45.173913043478258</v>
      </c>
      <c r="T63" s="31">
        <v>45.173913043478258</v>
      </c>
      <c r="U63" s="31">
        <v>0</v>
      </c>
      <c r="V63" s="31">
        <v>0</v>
      </c>
      <c r="W63" s="31">
        <v>10.461956521739131</v>
      </c>
      <c r="X63" s="31">
        <v>2.0625</v>
      </c>
      <c r="Y63" s="31">
        <v>0</v>
      </c>
      <c r="Z63" s="31">
        <v>0</v>
      </c>
      <c r="AA63" s="31">
        <v>6.3994565217391308</v>
      </c>
      <c r="AB63" s="31">
        <v>0</v>
      </c>
      <c r="AC63" s="31">
        <v>2</v>
      </c>
      <c r="AD63" s="31">
        <v>0</v>
      </c>
      <c r="AE63" s="31">
        <v>0</v>
      </c>
      <c r="AF63" t="s">
        <v>227</v>
      </c>
      <c r="AG63" s="32">
        <v>3</v>
      </c>
      <c r="AH63"/>
    </row>
    <row r="64" spans="1:34" x14ac:dyDescent="0.25">
      <c r="A64" t="s">
        <v>1777</v>
      </c>
      <c r="B64" t="s">
        <v>789</v>
      </c>
      <c r="C64" t="s">
        <v>1497</v>
      </c>
      <c r="D64" t="s">
        <v>1685</v>
      </c>
      <c r="E64" s="31">
        <v>98.326086956521735</v>
      </c>
      <c r="F64" s="31">
        <v>4.1333484413000221</v>
      </c>
      <c r="G64" s="31">
        <v>4.0170539464956887</v>
      </c>
      <c r="H64" s="31">
        <v>0.46371877072739348</v>
      </c>
      <c r="I64" s="31">
        <v>0.34742427592306008</v>
      </c>
      <c r="J64" s="31">
        <v>406.41597826086957</v>
      </c>
      <c r="K64" s="31">
        <v>394.98119565217394</v>
      </c>
      <c r="L64" s="31">
        <v>45.595652173913059</v>
      </c>
      <c r="M64" s="31">
        <v>34.160869565217403</v>
      </c>
      <c r="N64" s="31">
        <v>6.2173913043478262</v>
      </c>
      <c r="O64" s="31">
        <v>5.2173913043478262</v>
      </c>
      <c r="P64" s="31">
        <v>106.39043478260872</v>
      </c>
      <c r="Q64" s="31">
        <v>106.39043478260872</v>
      </c>
      <c r="R64" s="31">
        <v>0</v>
      </c>
      <c r="S64" s="31">
        <v>254.42989130434779</v>
      </c>
      <c r="T64" s="31">
        <v>254.42989130434779</v>
      </c>
      <c r="U64" s="31">
        <v>0</v>
      </c>
      <c r="V64" s="31">
        <v>0</v>
      </c>
      <c r="W64" s="31">
        <v>30.404891304347828</v>
      </c>
      <c r="X64" s="31">
        <v>1.4293478260869565</v>
      </c>
      <c r="Y64" s="31">
        <v>0</v>
      </c>
      <c r="Z64" s="31">
        <v>0</v>
      </c>
      <c r="AA64" s="31">
        <v>9.6739130434782616</v>
      </c>
      <c r="AB64" s="31">
        <v>0</v>
      </c>
      <c r="AC64" s="31">
        <v>19.301630434782609</v>
      </c>
      <c r="AD64" s="31">
        <v>0</v>
      </c>
      <c r="AE64" s="31">
        <v>0</v>
      </c>
      <c r="AF64" t="s">
        <v>101</v>
      </c>
      <c r="AG64" s="32">
        <v>3</v>
      </c>
      <c r="AH64"/>
    </row>
    <row r="65" spans="1:34" x14ac:dyDescent="0.25">
      <c r="A65" t="s">
        <v>1777</v>
      </c>
      <c r="B65" t="s">
        <v>842</v>
      </c>
      <c r="C65" t="s">
        <v>1366</v>
      </c>
      <c r="D65" t="s">
        <v>1699</v>
      </c>
      <c r="E65" s="31">
        <v>42.782608695652172</v>
      </c>
      <c r="F65" s="31">
        <v>4.7527921747967481</v>
      </c>
      <c r="G65" s="31">
        <v>4.3383866869918695</v>
      </c>
      <c r="H65" s="31">
        <v>0.83966717479674791</v>
      </c>
      <c r="I65" s="31">
        <v>0.68773628048780466</v>
      </c>
      <c r="J65" s="31">
        <v>203.33684782608694</v>
      </c>
      <c r="K65" s="31">
        <v>185.60749999999999</v>
      </c>
      <c r="L65" s="31">
        <v>35.923152173913039</v>
      </c>
      <c r="M65" s="31">
        <v>29.423152173913035</v>
      </c>
      <c r="N65" s="31">
        <v>1.1304347826086956</v>
      </c>
      <c r="O65" s="31">
        <v>5.3695652173913047</v>
      </c>
      <c r="P65" s="31">
        <v>49.236739130434792</v>
      </c>
      <c r="Q65" s="31">
        <v>38.007391304347834</v>
      </c>
      <c r="R65" s="31">
        <v>11.229347826086956</v>
      </c>
      <c r="S65" s="31">
        <v>118.17695652173911</v>
      </c>
      <c r="T65" s="31">
        <v>118.17695652173911</v>
      </c>
      <c r="U65" s="31">
        <v>0</v>
      </c>
      <c r="V65" s="31">
        <v>0</v>
      </c>
      <c r="W65" s="31">
        <v>12.661847826086955</v>
      </c>
      <c r="X65" s="31">
        <v>1.3025000000000002</v>
      </c>
      <c r="Y65" s="31">
        <v>0</v>
      </c>
      <c r="Z65" s="31">
        <v>0.15217391304347827</v>
      </c>
      <c r="AA65" s="31">
        <v>0.63891304347826083</v>
      </c>
      <c r="AB65" s="31">
        <v>0</v>
      </c>
      <c r="AC65" s="31">
        <v>10.568260869565215</v>
      </c>
      <c r="AD65" s="31">
        <v>0</v>
      </c>
      <c r="AE65" s="31">
        <v>0</v>
      </c>
      <c r="AF65" t="s">
        <v>156</v>
      </c>
      <c r="AG65" s="32">
        <v>3</v>
      </c>
      <c r="AH65"/>
    </row>
    <row r="66" spans="1:34" x14ac:dyDescent="0.25">
      <c r="A66" t="s">
        <v>1777</v>
      </c>
      <c r="B66" t="s">
        <v>1176</v>
      </c>
      <c r="C66" t="s">
        <v>1638</v>
      </c>
      <c r="D66" t="s">
        <v>1736</v>
      </c>
      <c r="E66" s="31">
        <v>148.88043478260869</v>
      </c>
      <c r="F66" s="31">
        <v>3.578844272468424</v>
      </c>
      <c r="G66" s="31">
        <v>3.170962984595167</v>
      </c>
      <c r="H66" s="31">
        <v>0.65912243556983285</v>
      </c>
      <c r="I66" s="31">
        <v>0.3844637511863912</v>
      </c>
      <c r="J66" s="31">
        <v>532.81989130434783</v>
      </c>
      <c r="K66" s="31">
        <v>472.09434782608696</v>
      </c>
      <c r="L66" s="31">
        <v>98.130434782608702</v>
      </c>
      <c r="M66" s="31">
        <v>57.239130434782609</v>
      </c>
      <c r="N66" s="31">
        <v>35.5</v>
      </c>
      <c r="O66" s="31">
        <v>5.3913043478260869</v>
      </c>
      <c r="P66" s="31">
        <v>133.89054347826087</v>
      </c>
      <c r="Q66" s="31">
        <v>114.05630434782609</v>
      </c>
      <c r="R66" s="31">
        <v>19.834239130434781</v>
      </c>
      <c r="S66" s="31">
        <v>300.79891304347825</v>
      </c>
      <c r="T66" s="31">
        <v>300.79891304347825</v>
      </c>
      <c r="U66" s="31">
        <v>0</v>
      </c>
      <c r="V66" s="31">
        <v>0</v>
      </c>
      <c r="W66" s="31">
        <v>18.624239130434784</v>
      </c>
      <c r="X66" s="31">
        <v>0</v>
      </c>
      <c r="Y66" s="31">
        <v>0</v>
      </c>
      <c r="Z66" s="31">
        <v>0</v>
      </c>
      <c r="AA66" s="31">
        <v>16.235652173913046</v>
      </c>
      <c r="AB66" s="31">
        <v>0</v>
      </c>
      <c r="AC66" s="31">
        <v>2.3885869565217388</v>
      </c>
      <c r="AD66" s="31">
        <v>0</v>
      </c>
      <c r="AE66" s="31">
        <v>0</v>
      </c>
      <c r="AF66" t="s">
        <v>498</v>
      </c>
      <c r="AG66" s="32">
        <v>3</v>
      </c>
      <c r="AH66"/>
    </row>
    <row r="67" spans="1:34" x14ac:dyDescent="0.25">
      <c r="A67" t="s">
        <v>1777</v>
      </c>
      <c r="B67" t="s">
        <v>740</v>
      </c>
      <c r="C67" t="s">
        <v>1452</v>
      </c>
      <c r="D67" t="s">
        <v>1706</v>
      </c>
      <c r="E67" s="31">
        <v>92.119565217391298</v>
      </c>
      <c r="F67" s="31">
        <v>3.9069061946902659</v>
      </c>
      <c r="G67" s="31">
        <v>3.3974784660766963</v>
      </c>
      <c r="H67" s="31">
        <v>1.2542501474926255</v>
      </c>
      <c r="I67" s="31">
        <v>0.74482241887905609</v>
      </c>
      <c r="J67" s="31">
        <v>359.90250000000003</v>
      </c>
      <c r="K67" s="31">
        <v>312.9742391304348</v>
      </c>
      <c r="L67" s="31">
        <v>115.54097826086957</v>
      </c>
      <c r="M67" s="31">
        <v>68.612717391304344</v>
      </c>
      <c r="N67" s="31">
        <v>44.009782608695652</v>
      </c>
      <c r="O67" s="31">
        <v>2.9184782608695654</v>
      </c>
      <c r="P67" s="31">
        <v>39.811630434782607</v>
      </c>
      <c r="Q67" s="31">
        <v>39.811630434782607</v>
      </c>
      <c r="R67" s="31">
        <v>0</v>
      </c>
      <c r="S67" s="31">
        <v>204.54989130434788</v>
      </c>
      <c r="T67" s="31">
        <v>192.99228260869569</v>
      </c>
      <c r="U67" s="31">
        <v>11.196739130434782</v>
      </c>
      <c r="V67" s="31">
        <v>0.36086956521739133</v>
      </c>
      <c r="W67" s="31">
        <v>122.62423913043479</v>
      </c>
      <c r="X67" s="31">
        <v>30.344239130434783</v>
      </c>
      <c r="Y67" s="31">
        <v>0</v>
      </c>
      <c r="Z67" s="31">
        <v>0</v>
      </c>
      <c r="AA67" s="31">
        <v>18.551847826086959</v>
      </c>
      <c r="AB67" s="31">
        <v>0</v>
      </c>
      <c r="AC67" s="31">
        <v>73.728152173913045</v>
      </c>
      <c r="AD67" s="31">
        <v>0</v>
      </c>
      <c r="AE67" s="31">
        <v>0</v>
      </c>
      <c r="AF67" t="s">
        <v>52</v>
      </c>
      <c r="AG67" s="32">
        <v>3</v>
      </c>
      <c r="AH67"/>
    </row>
    <row r="68" spans="1:34" x14ac:dyDescent="0.25">
      <c r="A68" t="s">
        <v>1777</v>
      </c>
      <c r="B68" t="s">
        <v>788</v>
      </c>
      <c r="C68" t="s">
        <v>1367</v>
      </c>
      <c r="D68" t="s">
        <v>1710</v>
      </c>
      <c r="E68" s="31">
        <v>92.75</v>
      </c>
      <c r="F68" s="31">
        <v>3.1260564865815077</v>
      </c>
      <c r="G68" s="31">
        <v>3.0137278799953129</v>
      </c>
      <c r="H68" s="31">
        <v>0.56614906832298117</v>
      </c>
      <c r="I68" s="31">
        <v>0.51358842142271166</v>
      </c>
      <c r="J68" s="31">
        <v>289.94173913043483</v>
      </c>
      <c r="K68" s="31">
        <v>279.52326086956526</v>
      </c>
      <c r="L68" s="31">
        <v>52.510326086956503</v>
      </c>
      <c r="M68" s="31">
        <v>47.635326086956503</v>
      </c>
      <c r="N68" s="31">
        <v>4.875</v>
      </c>
      <c r="O68" s="31">
        <v>0</v>
      </c>
      <c r="P68" s="31">
        <v>84.714782608695657</v>
      </c>
      <c r="Q68" s="31">
        <v>79.171304347826094</v>
      </c>
      <c r="R68" s="31">
        <v>5.5434782608695654</v>
      </c>
      <c r="S68" s="31">
        <v>152.71663043478264</v>
      </c>
      <c r="T68" s="31">
        <v>150.8389130434783</v>
      </c>
      <c r="U68" s="31">
        <v>1.8777173913043479</v>
      </c>
      <c r="V68" s="31">
        <v>0</v>
      </c>
      <c r="W68" s="31">
        <v>0</v>
      </c>
      <c r="X68" s="31">
        <v>0</v>
      </c>
      <c r="Y68" s="31">
        <v>0</v>
      </c>
      <c r="Z68" s="31">
        <v>0</v>
      </c>
      <c r="AA68" s="31">
        <v>0</v>
      </c>
      <c r="AB68" s="31">
        <v>0</v>
      </c>
      <c r="AC68" s="31">
        <v>0</v>
      </c>
      <c r="AD68" s="31">
        <v>0</v>
      </c>
      <c r="AE68" s="31">
        <v>0</v>
      </c>
      <c r="AF68" t="s">
        <v>100</v>
      </c>
      <c r="AG68" s="32">
        <v>3</v>
      </c>
      <c r="AH68"/>
    </row>
    <row r="69" spans="1:34" x14ac:dyDescent="0.25">
      <c r="A69" t="s">
        <v>1777</v>
      </c>
      <c r="B69" t="s">
        <v>1217</v>
      </c>
      <c r="C69" t="s">
        <v>1429</v>
      </c>
      <c r="D69" t="s">
        <v>1711</v>
      </c>
      <c r="E69" s="31">
        <v>280.86956521739131</v>
      </c>
      <c r="F69" s="31">
        <v>2.9964164086687299</v>
      </c>
      <c r="G69" s="31">
        <v>2.8731772445820427</v>
      </c>
      <c r="H69" s="31">
        <v>0.38697561919504647</v>
      </c>
      <c r="I69" s="31">
        <v>0.28169311145510839</v>
      </c>
      <c r="J69" s="31">
        <v>841.60217391304332</v>
      </c>
      <c r="K69" s="31">
        <v>806.98804347826069</v>
      </c>
      <c r="L69" s="31">
        <v>108.68967391304349</v>
      </c>
      <c r="M69" s="31">
        <v>79.119021739130446</v>
      </c>
      <c r="N69" s="31">
        <v>23.135869565217391</v>
      </c>
      <c r="O69" s="31">
        <v>6.4347826086956523</v>
      </c>
      <c r="P69" s="31">
        <v>208.10815217391306</v>
      </c>
      <c r="Q69" s="31">
        <v>203.06467391304349</v>
      </c>
      <c r="R69" s="31">
        <v>5.0434782608695654</v>
      </c>
      <c r="S69" s="31">
        <v>524.80434782608677</v>
      </c>
      <c r="T69" s="31">
        <v>524.80434782608677</v>
      </c>
      <c r="U69" s="31">
        <v>0</v>
      </c>
      <c r="V69" s="31">
        <v>0</v>
      </c>
      <c r="W69" s="31">
        <v>8</v>
      </c>
      <c r="X69" s="31">
        <v>8</v>
      </c>
      <c r="Y69" s="31">
        <v>0</v>
      </c>
      <c r="Z69" s="31">
        <v>0</v>
      </c>
      <c r="AA69" s="31">
        <v>0</v>
      </c>
      <c r="AB69" s="31">
        <v>0</v>
      </c>
      <c r="AC69" s="31">
        <v>0</v>
      </c>
      <c r="AD69" s="31">
        <v>0</v>
      </c>
      <c r="AE69" s="31">
        <v>0</v>
      </c>
      <c r="AF69" t="s">
        <v>539</v>
      </c>
      <c r="AG69" s="32">
        <v>3</v>
      </c>
      <c r="AH69"/>
    </row>
    <row r="70" spans="1:34" x14ac:dyDescent="0.25">
      <c r="A70" t="s">
        <v>1777</v>
      </c>
      <c r="B70" t="s">
        <v>1169</v>
      </c>
      <c r="C70" t="s">
        <v>1429</v>
      </c>
      <c r="D70" t="s">
        <v>1711</v>
      </c>
      <c r="E70" s="31">
        <v>226.52173913043478</v>
      </c>
      <c r="F70" s="31">
        <v>3.2874616122840692</v>
      </c>
      <c r="G70" s="31">
        <v>3.1093761996161229</v>
      </c>
      <c r="H70" s="31">
        <v>0.40145393474088298</v>
      </c>
      <c r="I70" s="31">
        <v>0.2437140115163148</v>
      </c>
      <c r="J70" s="31">
        <v>744.6815217391304</v>
      </c>
      <c r="K70" s="31">
        <v>704.34130434782605</v>
      </c>
      <c r="L70" s="31">
        <v>90.93804347826088</v>
      </c>
      <c r="M70" s="31">
        <v>55.206521739130437</v>
      </c>
      <c r="N70" s="31">
        <v>30.460869565217394</v>
      </c>
      <c r="O70" s="31">
        <v>5.2706521739130432</v>
      </c>
      <c r="P70" s="31">
        <v>239.20434782608692</v>
      </c>
      <c r="Q70" s="31">
        <v>234.59565217391301</v>
      </c>
      <c r="R70" s="31">
        <v>4.6086956521739131</v>
      </c>
      <c r="S70" s="31">
        <v>414.53913043478252</v>
      </c>
      <c r="T70" s="31">
        <v>414.53913043478252</v>
      </c>
      <c r="U70" s="31">
        <v>0</v>
      </c>
      <c r="V70" s="31">
        <v>0</v>
      </c>
      <c r="W70" s="31">
        <v>0</v>
      </c>
      <c r="X70" s="31">
        <v>0</v>
      </c>
      <c r="Y70" s="31">
        <v>0</v>
      </c>
      <c r="Z70" s="31">
        <v>0</v>
      </c>
      <c r="AA70" s="31">
        <v>0</v>
      </c>
      <c r="AB70" s="31">
        <v>0</v>
      </c>
      <c r="AC70" s="31">
        <v>0</v>
      </c>
      <c r="AD70" s="31">
        <v>0</v>
      </c>
      <c r="AE70" s="31">
        <v>0</v>
      </c>
      <c r="AF70" t="s">
        <v>491</v>
      </c>
      <c r="AG70" s="32">
        <v>3</v>
      </c>
      <c r="AH70"/>
    </row>
    <row r="71" spans="1:34" x14ac:dyDescent="0.25">
      <c r="A71" t="s">
        <v>1777</v>
      </c>
      <c r="B71" t="s">
        <v>1019</v>
      </c>
      <c r="C71" t="s">
        <v>1593</v>
      </c>
      <c r="D71" t="s">
        <v>1706</v>
      </c>
      <c r="E71" s="31">
        <v>107.69565217391305</v>
      </c>
      <c r="F71" s="31">
        <v>2.9751211142511096</v>
      </c>
      <c r="G71" s="31">
        <v>2.8403310456197008</v>
      </c>
      <c r="H71" s="31">
        <v>0.72597900686314076</v>
      </c>
      <c r="I71" s="31">
        <v>0.5992884537747275</v>
      </c>
      <c r="J71" s="31">
        <v>320.40760869565213</v>
      </c>
      <c r="K71" s="31">
        <v>305.89130434782606</v>
      </c>
      <c r="L71" s="31">
        <v>78.184782608695642</v>
      </c>
      <c r="M71" s="31">
        <v>64.540760869565219</v>
      </c>
      <c r="N71" s="31">
        <v>8.8179347826086953</v>
      </c>
      <c r="O71" s="31">
        <v>4.8260869565217392</v>
      </c>
      <c r="P71" s="31">
        <v>57.293478260869563</v>
      </c>
      <c r="Q71" s="31">
        <v>56.421195652173914</v>
      </c>
      <c r="R71" s="31">
        <v>0.87228260869565222</v>
      </c>
      <c r="S71" s="31">
        <v>184.92934782608694</v>
      </c>
      <c r="T71" s="31">
        <v>172.46739130434781</v>
      </c>
      <c r="U71" s="31">
        <v>12.461956521739131</v>
      </c>
      <c r="V71" s="31">
        <v>0</v>
      </c>
      <c r="W71" s="31">
        <v>0</v>
      </c>
      <c r="X71" s="31">
        <v>0</v>
      </c>
      <c r="Y71" s="31">
        <v>0</v>
      </c>
      <c r="Z71" s="31">
        <v>0</v>
      </c>
      <c r="AA71" s="31">
        <v>0</v>
      </c>
      <c r="AB71" s="31">
        <v>0</v>
      </c>
      <c r="AC71" s="31">
        <v>0</v>
      </c>
      <c r="AD71" s="31">
        <v>0</v>
      </c>
      <c r="AE71" s="31">
        <v>0</v>
      </c>
      <c r="AF71" t="s">
        <v>336</v>
      </c>
      <c r="AG71" s="32">
        <v>3</v>
      </c>
      <c r="AH71"/>
    </row>
    <row r="72" spans="1:34" x14ac:dyDescent="0.25">
      <c r="A72" t="s">
        <v>1777</v>
      </c>
      <c r="B72" t="s">
        <v>1253</v>
      </c>
      <c r="C72" t="s">
        <v>1383</v>
      </c>
      <c r="D72" t="s">
        <v>1734</v>
      </c>
      <c r="E72" s="31">
        <v>73.434782608695656</v>
      </c>
      <c r="F72" s="31">
        <v>3.1200873297809353</v>
      </c>
      <c r="G72" s="31">
        <v>3.0774585553581999</v>
      </c>
      <c r="H72" s="31">
        <v>0.3828789224393131</v>
      </c>
      <c r="I72" s="31">
        <v>0.34025014801657777</v>
      </c>
      <c r="J72" s="31">
        <v>229.1229347826087</v>
      </c>
      <c r="K72" s="31">
        <v>225.99250000000001</v>
      </c>
      <c r="L72" s="31">
        <v>28.116630434782603</v>
      </c>
      <c r="M72" s="31">
        <v>24.986195652173908</v>
      </c>
      <c r="N72" s="31">
        <v>0</v>
      </c>
      <c r="O72" s="31">
        <v>3.1304347826086958</v>
      </c>
      <c r="P72" s="31">
        <v>55.150543478260865</v>
      </c>
      <c r="Q72" s="31">
        <v>55.150543478260865</v>
      </c>
      <c r="R72" s="31">
        <v>0</v>
      </c>
      <c r="S72" s="31">
        <v>145.85576086956524</v>
      </c>
      <c r="T72" s="31">
        <v>145.85576086956524</v>
      </c>
      <c r="U72" s="31">
        <v>0</v>
      </c>
      <c r="V72" s="31">
        <v>0</v>
      </c>
      <c r="W72" s="31">
        <v>0.60869565217391308</v>
      </c>
      <c r="X72" s="31">
        <v>0</v>
      </c>
      <c r="Y72" s="31">
        <v>0</v>
      </c>
      <c r="Z72" s="31">
        <v>0</v>
      </c>
      <c r="AA72" s="31">
        <v>0.60869565217391308</v>
      </c>
      <c r="AB72" s="31">
        <v>0</v>
      </c>
      <c r="AC72" s="31">
        <v>0</v>
      </c>
      <c r="AD72" s="31">
        <v>0</v>
      </c>
      <c r="AE72" s="31">
        <v>0</v>
      </c>
      <c r="AF72" t="s">
        <v>575</v>
      </c>
      <c r="AG72" s="32">
        <v>3</v>
      </c>
      <c r="AH72"/>
    </row>
    <row r="73" spans="1:34" x14ac:dyDescent="0.25">
      <c r="A73" t="s">
        <v>1777</v>
      </c>
      <c r="B73" t="s">
        <v>1097</v>
      </c>
      <c r="C73" t="s">
        <v>1516</v>
      </c>
      <c r="D73" t="s">
        <v>1702</v>
      </c>
      <c r="E73" s="31">
        <v>16.913043478260871</v>
      </c>
      <c r="F73" s="31">
        <v>3.7851863753213366</v>
      </c>
      <c r="G73" s="31">
        <v>3.3954048843187659</v>
      </c>
      <c r="H73" s="31">
        <v>1.9293059125964009</v>
      </c>
      <c r="I73" s="31">
        <v>1.5395244215938302</v>
      </c>
      <c r="J73" s="31">
        <v>64.019021739130437</v>
      </c>
      <c r="K73" s="31">
        <v>57.426630434782609</v>
      </c>
      <c r="L73" s="31">
        <v>32.630434782608695</v>
      </c>
      <c r="M73" s="31">
        <v>26.038043478260871</v>
      </c>
      <c r="N73" s="31">
        <v>2.5543478260869565</v>
      </c>
      <c r="O73" s="31">
        <v>4.0380434782608692</v>
      </c>
      <c r="P73" s="31">
        <v>0.12771739130434784</v>
      </c>
      <c r="Q73" s="31">
        <v>0.12771739130434784</v>
      </c>
      <c r="R73" s="31">
        <v>0</v>
      </c>
      <c r="S73" s="31">
        <v>31.260869565217391</v>
      </c>
      <c r="T73" s="31">
        <v>31.260869565217391</v>
      </c>
      <c r="U73" s="31">
        <v>0</v>
      </c>
      <c r="V73" s="31">
        <v>0</v>
      </c>
      <c r="W73" s="31">
        <v>9.3967391304347831</v>
      </c>
      <c r="X73" s="31">
        <v>1.1277173913043479</v>
      </c>
      <c r="Y73" s="31">
        <v>0</v>
      </c>
      <c r="Z73" s="31">
        <v>0</v>
      </c>
      <c r="AA73" s="31">
        <v>0</v>
      </c>
      <c r="AB73" s="31">
        <v>0</v>
      </c>
      <c r="AC73" s="31">
        <v>8.2690217391304355</v>
      </c>
      <c r="AD73" s="31">
        <v>0</v>
      </c>
      <c r="AE73" s="31">
        <v>0</v>
      </c>
      <c r="AF73" t="s">
        <v>416</v>
      </c>
      <c r="AG73" s="32">
        <v>3</v>
      </c>
      <c r="AH73"/>
    </row>
    <row r="74" spans="1:34" x14ac:dyDescent="0.25">
      <c r="A74" t="s">
        <v>1777</v>
      </c>
      <c r="B74" t="s">
        <v>926</v>
      </c>
      <c r="C74" t="s">
        <v>1429</v>
      </c>
      <c r="D74" t="s">
        <v>1711</v>
      </c>
      <c r="E74" s="31">
        <v>78.130434782608702</v>
      </c>
      <c r="F74" s="31">
        <v>3.4766332776850302</v>
      </c>
      <c r="G74" s="31">
        <v>3.3383124652198104</v>
      </c>
      <c r="H74" s="31">
        <v>0.66777545909849756</v>
      </c>
      <c r="I74" s="31">
        <v>0.52945464663327768</v>
      </c>
      <c r="J74" s="31">
        <v>271.63086956521738</v>
      </c>
      <c r="K74" s="31">
        <v>260.82380434782607</v>
      </c>
      <c r="L74" s="31">
        <v>52.173586956521746</v>
      </c>
      <c r="M74" s="31">
        <v>41.366521739130441</v>
      </c>
      <c r="N74" s="31">
        <v>5.4918478260869561</v>
      </c>
      <c r="O74" s="31">
        <v>5.3152173913043477</v>
      </c>
      <c r="P74" s="31">
        <v>59.144021739130437</v>
      </c>
      <c r="Q74" s="31">
        <v>59.144021739130437</v>
      </c>
      <c r="R74" s="31">
        <v>0</v>
      </c>
      <c r="S74" s="31">
        <v>160.31326086956523</v>
      </c>
      <c r="T74" s="31">
        <v>157.92195652173913</v>
      </c>
      <c r="U74" s="31">
        <v>2.3913043478260869</v>
      </c>
      <c r="V74" s="31">
        <v>0</v>
      </c>
      <c r="W74" s="31">
        <v>0</v>
      </c>
      <c r="X74" s="31">
        <v>0</v>
      </c>
      <c r="Y74" s="31">
        <v>0</v>
      </c>
      <c r="Z74" s="31">
        <v>0</v>
      </c>
      <c r="AA74" s="31">
        <v>0</v>
      </c>
      <c r="AB74" s="31">
        <v>0</v>
      </c>
      <c r="AC74" s="31">
        <v>0</v>
      </c>
      <c r="AD74" s="31">
        <v>0</v>
      </c>
      <c r="AE74" s="31">
        <v>0</v>
      </c>
      <c r="AF74" t="s">
        <v>240</v>
      </c>
      <c r="AG74" s="32">
        <v>3</v>
      </c>
      <c r="AH74"/>
    </row>
    <row r="75" spans="1:34" x14ac:dyDescent="0.25">
      <c r="A75" t="s">
        <v>1777</v>
      </c>
      <c r="B75" t="s">
        <v>1136</v>
      </c>
      <c r="C75" t="s">
        <v>1387</v>
      </c>
      <c r="D75" t="s">
        <v>1718</v>
      </c>
      <c r="E75" s="31">
        <v>181.46739130434781</v>
      </c>
      <c r="F75" s="31">
        <v>3.5067834681042225</v>
      </c>
      <c r="G75" s="31">
        <v>3.1210691823899372</v>
      </c>
      <c r="H75" s="31">
        <v>0.4482479784366577</v>
      </c>
      <c r="I75" s="31">
        <v>0.2968104222821204</v>
      </c>
      <c r="J75" s="31">
        <v>636.36684782608688</v>
      </c>
      <c r="K75" s="31">
        <v>566.37228260869563</v>
      </c>
      <c r="L75" s="31">
        <v>81.342391304347828</v>
      </c>
      <c r="M75" s="31">
        <v>53.861413043478258</v>
      </c>
      <c r="N75" s="31">
        <v>23.567934782608695</v>
      </c>
      <c r="O75" s="31">
        <v>3.9130434782608696</v>
      </c>
      <c r="P75" s="31">
        <v>231.0896739130435</v>
      </c>
      <c r="Q75" s="31">
        <v>188.57608695652175</v>
      </c>
      <c r="R75" s="31">
        <v>42.513586956521742</v>
      </c>
      <c r="S75" s="31">
        <v>323.93478260869563</v>
      </c>
      <c r="T75" s="31">
        <v>307.375</v>
      </c>
      <c r="U75" s="31">
        <v>16.559782608695652</v>
      </c>
      <c r="V75" s="31">
        <v>0</v>
      </c>
      <c r="W75" s="31">
        <v>17.089673913043477</v>
      </c>
      <c r="X75" s="31">
        <v>2.8668478260869565</v>
      </c>
      <c r="Y75" s="31">
        <v>0</v>
      </c>
      <c r="Z75" s="31">
        <v>0</v>
      </c>
      <c r="AA75" s="31">
        <v>2.3532608695652173</v>
      </c>
      <c r="AB75" s="31">
        <v>0</v>
      </c>
      <c r="AC75" s="31">
        <v>11.869565217391305</v>
      </c>
      <c r="AD75" s="31">
        <v>0</v>
      </c>
      <c r="AE75" s="31">
        <v>0</v>
      </c>
      <c r="AF75" t="s">
        <v>456</v>
      </c>
      <c r="AG75" s="32">
        <v>3</v>
      </c>
      <c r="AH75"/>
    </row>
    <row r="76" spans="1:34" x14ac:dyDescent="0.25">
      <c r="A76" t="s">
        <v>1777</v>
      </c>
      <c r="B76" t="s">
        <v>924</v>
      </c>
      <c r="C76" t="s">
        <v>1450</v>
      </c>
      <c r="D76" t="s">
        <v>1707</v>
      </c>
      <c r="E76" s="31">
        <v>513.18478260869563</v>
      </c>
      <c r="F76" s="31">
        <v>3.407520174528202</v>
      </c>
      <c r="G76" s="31">
        <v>3.1268930167538604</v>
      </c>
      <c r="H76" s="31">
        <v>0.66048016436151069</v>
      </c>
      <c r="I76" s="31">
        <v>0.37985300658716881</v>
      </c>
      <c r="J76" s="31">
        <v>1748.6875</v>
      </c>
      <c r="K76" s="31">
        <v>1604.6739130434783</v>
      </c>
      <c r="L76" s="31">
        <v>338.94836956521743</v>
      </c>
      <c r="M76" s="31">
        <v>194.93478260869566</v>
      </c>
      <c r="N76" s="31">
        <v>139.64402173913044</v>
      </c>
      <c r="O76" s="31">
        <v>4.3695652173913047</v>
      </c>
      <c r="P76" s="31">
        <v>392.9103260869565</v>
      </c>
      <c r="Q76" s="31">
        <v>392.9103260869565</v>
      </c>
      <c r="R76" s="31">
        <v>0</v>
      </c>
      <c r="S76" s="31">
        <v>1016.8288043478261</v>
      </c>
      <c r="T76" s="31">
        <v>1016.8288043478261</v>
      </c>
      <c r="U76" s="31">
        <v>0</v>
      </c>
      <c r="V76" s="31">
        <v>0</v>
      </c>
      <c r="W76" s="31">
        <v>0</v>
      </c>
      <c r="X76" s="31">
        <v>0</v>
      </c>
      <c r="Y76" s="31">
        <v>0</v>
      </c>
      <c r="Z76" s="31">
        <v>0</v>
      </c>
      <c r="AA76" s="31">
        <v>0</v>
      </c>
      <c r="AB76" s="31">
        <v>0</v>
      </c>
      <c r="AC76" s="31">
        <v>0</v>
      </c>
      <c r="AD76" s="31">
        <v>0</v>
      </c>
      <c r="AE76" s="31">
        <v>0</v>
      </c>
      <c r="AF76" t="s">
        <v>238</v>
      </c>
      <c r="AG76" s="32">
        <v>3</v>
      </c>
      <c r="AH76"/>
    </row>
    <row r="77" spans="1:34" x14ac:dyDescent="0.25">
      <c r="A77" t="s">
        <v>1777</v>
      </c>
      <c r="B77" t="s">
        <v>1142</v>
      </c>
      <c r="C77" t="s">
        <v>1624</v>
      </c>
      <c r="D77" t="s">
        <v>1735</v>
      </c>
      <c r="E77" s="31">
        <v>177.17391304347825</v>
      </c>
      <c r="F77" s="31">
        <v>3.9253803680981592</v>
      </c>
      <c r="G77" s="31">
        <v>3.6476809815950921</v>
      </c>
      <c r="H77" s="31">
        <v>0.64517484662576696</v>
      </c>
      <c r="I77" s="31">
        <v>0.36747546012269944</v>
      </c>
      <c r="J77" s="31">
        <v>695.47499999999991</v>
      </c>
      <c r="K77" s="31">
        <v>646.27391304347827</v>
      </c>
      <c r="L77" s="31">
        <v>114.30815217391304</v>
      </c>
      <c r="M77" s="31">
        <v>65.107065217391309</v>
      </c>
      <c r="N77" s="31">
        <v>43.635869565217391</v>
      </c>
      <c r="O77" s="31">
        <v>5.5652173913043477</v>
      </c>
      <c r="P77" s="31">
        <v>209.59239130434781</v>
      </c>
      <c r="Q77" s="31">
        <v>209.59239130434781</v>
      </c>
      <c r="R77" s="31">
        <v>0</v>
      </c>
      <c r="S77" s="31">
        <v>371.57445652173914</v>
      </c>
      <c r="T77" s="31">
        <v>371.57445652173914</v>
      </c>
      <c r="U77" s="31">
        <v>0</v>
      </c>
      <c r="V77" s="31">
        <v>0</v>
      </c>
      <c r="W77" s="31">
        <v>207.42663043478262</v>
      </c>
      <c r="X77" s="31">
        <v>6.6385869565217392</v>
      </c>
      <c r="Y77" s="31">
        <v>0</v>
      </c>
      <c r="Z77" s="31">
        <v>0</v>
      </c>
      <c r="AA77" s="31">
        <v>60.339673913043477</v>
      </c>
      <c r="AB77" s="31">
        <v>0</v>
      </c>
      <c r="AC77" s="31">
        <v>140.4483695652174</v>
      </c>
      <c r="AD77" s="31">
        <v>0</v>
      </c>
      <c r="AE77" s="31">
        <v>0</v>
      </c>
      <c r="AF77" t="s">
        <v>463</v>
      </c>
      <c r="AG77" s="32">
        <v>3</v>
      </c>
      <c r="AH77"/>
    </row>
    <row r="78" spans="1:34" x14ac:dyDescent="0.25">
      <c r="A78" t="s">
        <v>1777</v>
      </c>
      <c r="B78" t="s">
        <v>1247</v>
      </c>
      <c r="C78" t="s">
        <v>1448</v>
      </c>
      <c r="D78" t="s">
        <v>1674</v>
      </c>
      <c r="E78" s="31">
        <v>51.163043478260867</v>
      </c>
      <c r="F78" s="31">
        <v>3.5374399830040355</v>
      </c>
      <c r="G78" s="31">
        <v>3.3491565753133621</v>
      </c>
      <c r="H78" s="31">
        <v>0.75812619502868073</v>
      </c>
      <c r="I78" s="31">
        <v>0.5698427873380072</v>
      </c>
      <c r="J78" s="31">
        <v>180.98619565217385</v>
      </c>
      <c r="K78" s="31">
        <v>171.35304347826082</v>
      </c>
      <c r="L78" s="31">
        <v>38.788043478260867</v>
      </c>
      <c r="M78" s="31">
        <v>29.154891304347824</v>
      </c>
      <c r="N78" s="31">
        <v>5.8722826086956523</v>
      </c>
      <c r="O78" s="31">
        <v>3.7608695652173911</v>
      </c>
      <c r="P78" s="31">
        <v>41.701086956521742</v>
      </c>
      <c r="Q78" s="31">
        <v>41.701086956521742</v>
      </c>
      <c r="R78" s="31">
        <v>0</v>
      </c>
      <c r="S78" s="31">
        <v>100.49706521739124</v>
      </c>
      <c r="T78" s="31">
        <v>100.49706521739124</v>
      </c>
      <c r="U78" s="31">
        <v>0</v>
      </c>
      <c r="V78" s="31">
        <v>0</v>
      </c>
      <c r="W78" s="31">
        <v>1.923913043478261</v>
      </c>
      <c r="X78" s="31">
        <v>0</v>
      </c>
      <c r="Y78" s="31">
        <v>0</v>
      </c>
      <c r="Z78" s="31">
        <v>0</v>
      </c>
      <c r="AA78" s="31">
        <v>1.4836956521739131</v>
      </c>
      <c r="AB78" s="31">
        <v>0</v>
      </c>
      <c r="AC78" s="31">
        <v>0.44021739130434784</v>
      </c>
      <c r="AD78" s="31">
        <v>0</v>
      </c>
      <c r="AE78" s="31">
        <v>0</v>
      </c>
      <c r="AF78" t="s">
        <v>569</v>
      </c>
      <c r="AG78" s="32">
        <v>3</v>
      </c>
      <c r="AH78"/>
    </row>
    <row r="79" spans="1:34" x14ac:dyDescent="0.25">
      <c r="A79" t="s">
        <v>1777</v>
      </c>
      <c r="B79" t="s">
        <v>813</v>
      </c>
      <c r="C79" t="s">
        <v>1375</v>
      </c>
      <c r="D79" t="s">
        <v>1705</v>
      </c>
      <c r="E79" s="31">
        <v>41.358695652173914</v>
      </c>
      <c r="F79" s="31">
        <v>4.0830197109066999</v>
      </c>
      <c r="G79" s="31">
        <v>3.6845965834428376</v>
      </c>
      <c r="H79" s="31">
        <v>1.0395479632063072</v>
      </c>
      <c r="I79" s="31">
        <v>0.64112483574244394</v>
      </c>
      <c r="J79" s="31">
        <v>168.86836956521734</v>
      </c>
      <c r="K79" s="31">
        <v>152.39010869565215</v>
      </c>
      <c r="L79" s="31">
        <v>42.994347826086944</v>
      </c>
      <c r="M79" s="31">
        <v>26.516086956521729</v>
      </c>
      <c r="N79" s="31">
        <v>5.5652173913043477</v>
      </c>
      <c r="O79" s="31">
        <v>10.913043478260869</v>
      </c>
      <c r="P79" s="31">
        <v>43.019021739130437</v>
      </c>
      <c r="Q79" s="31">
        <v>43.019021739130437</v>
      </c>
      <c r="R79" s="31">
        <v>0</v>
      </c>
      <c r="S79" s="31">
        <v>82.854999999999976</v>
      </c>
      <c r="T79" s="31">
        <v>82.854999999999976</v>
      </c>
      <c r="U79" s="31">
        <v>0</v>
      </c>
      <c r="V79" s="31">
        <v>0</v>
      </c>
      <c r="W79" s="31">
        <v>27.685978260869565</v>
      </c>
      <c r="X79" s="31">
        <v>2.222934782608696</v>
      </c>
      <c r="Y79" s="31">
        <v>0</v>
      </c>
      <c r="Z79" s="31">
        <v>0</v>
      </c>
      <c r="AA79" s="31">
        <v>4.3393478260869571</v>
      </c>
      <c r="AB79" s="31">
        <v>0</v>
      </c>
      <c r="AC79" s="31">
        <v>21.123695652173911</v>
      </c>
      <c r="AD79" s="31">
        <v>0</v>
      </c>
      <c r="AE79" s="31">
        <v>0</v>
      </c>
      <c r="AF79" t="s">
        <v>126</v>
      </c>
      <c r="AG79" s="32">
        <v>3</v>
      </c>
      <c r="AH79"/>
    </row>
    <row r="80" spans="1:34" x14ac:dyDescent="0.25">
      <c r="A80" t="s">
        <v>1777</v>
      </c>
      <c r="B80" t="s">
        <v>914</v>
      </c>
      <c r="C80" t="s">
        <v>1429</v>
      </c>
      <c r="D80" t="s">
        <v>1711</v>
      </c>
      <c r="E80" s="31">
        <v>157.5</v>
      </c>
      <c r="F80" s="31">
        <v>2.954184265010352</v>
      </c>
      <c r="G80" s="31">
        <v>2.775405797101449</v>
      </c>
      <c r="H80" s="31">
        <v>0.70148102139406465</v>
      </c>
      <c r="I80" s="31">
        <v>0.55579434092477553</v>
      </c>
      <c r="J80" s="31">
        <v>465.28402173913042</v>
      </c>
      <c r="K80" s="31">
        <v>437.12641304347824</v>
      </c>
      <c r="L80" s="31">
        <v>110.48326086956519</v>
      </c>
      <c r="M80" s="31">
        <v>87.537608695652139</v>
      </c>
      <c r="N80" s="31">
        <v>17.815217391304348</v>
      </c>
      <c r="O80" s="31">
        <v>5.1304347826086953</v>
      </c>
      <c r="P80" s="31">
        <v>93.548260869565212</v>
      </c>
      <c r="Q80" s="31">
        <v>88.336304347826086</v>
      </c>
      <c r="R80" s="31">
        <v>5.2119565217391308</v>
      </c>
      <c r="S80" s="31">
        <v>261.25250000000005</v>
      </c>
      <c r="T80" s="31">
        <v>242.37250000000003</v>
      </c>
      <c r="U80" s="31">
        <v>18.880000000000006</v>
      </c>
      <c r="V80" s="31">
        <v>0</v>
      </c>
      <c r="W80" s="31">
        <v>29.016847826086959</v>
      </c>
      <c r="X80" s="31">
        <v>4.0363043478260874</v>
      </c>
      <c r="Y80" s="31">
        <v>0</v>
      </c>
      <c r="Z80" s="31">
        <v>0</v>
      </c>
      <c r="AA80" s="31">
        <v>4.5565217391304342</v>
      </c>
      <c r="AB80" s="31">
        <v>0</v>
      </c>
      <c r="AC80" s="31">
        <v>20.424021739130438</v>
      </c>
      <c r="AD80" s="31">
        <v>0</v>
      </c>
      <c r="AE80" s="31">
        <v>0</v>
      </c>
      <c r="AF80" t="s">
        <v>228</v>
      </c>
      <c r="AG80" s="32">
        <v>3</v>
      </c>
      <c r="AH80"/>
    </row>
    <row r="81" spans="1:34" x14ac:dyDescent="0.25">
      <c r="A81" t="s">
        <v>1777</v>
      </c>
      <c r="B81" t="s">
        <v>1239</v>
      </c>
      <c r="C81" t="s">
        <v>1361</v>
      </c>
      <c r="D81" t="s">
        <v>1693</v>
      </c>
      <c r="E81" s="31">
        <v>56.565217391304351</v>
      </c>
      <c r="F81" s="31">
        <v>4.1914796310530349</v>
      </c>
      <c r="G81" s="31">
        <v>4.0051806302843955</v>
      </c>
      <c r="H81" s="31">
        <v>0.76705418908531886</v>
      </c>
      <c r="I81" s="31">
        <v>0.64977901614142952</v>
      </c>
      <c r="J81" s="31">
        <v>237.09195652173906</v>
      </c>
      <c r="K81" s="31">
        <v>226.55391304347819</v>
      </c>
      <c r="L81" s="31">
        <v>43.388586956521735</v>
      </c>
      <c r="M81" s="31">
        <v>36.754891304347822</v>
      </c>
      <c r="N81" s="31">
        <v>5.3130434782608686</v>
      </c>
      <c r="O81" s="31">
        <v>1.3206521739130435</v>
      </c>
      <c r="P81" s="31">
        <v>59.788043478260867</v>
      </c>
      <c r="Q81" s="31">
        <v>55.883695652173913</v>
      </c>
      <c r="R81" s="31">
        <v>3.9043478260869562</v>
      </c>
      <c r="S81" s="31">
        <v>133.91532608695644</v>
      </c>
      <c r="T81" s="31">
        <v>123.1680434782608</v>
      </c>
      <c r="U81" s="31">
        <v>10.747282608695652</v>
      </c>
      <c r="V81" s="31">
        <v>0</v>
      </c>
      <c r="W81" s="31">
        <v>0</v>
      </c>
      <c r="X81" s="31">
        <v>0</v>
      </c>
      <c r="Y81" s="31">
        <v>0</v>
      </c>
      <c r="Z81" s="31">
        <v>0</v>
      </c>
      <c r="AA81" s="31">
        <v>0</v>
      </c>
      <c r="AB81" s="31">
        <v>0</v>
      </c>
      <c r="AC81" s="31">
        <v>0</v>
      </c>
      <c r="AD81" s="31">
        <v>0</v>
      </c>
      <c r="AE81" s="31">
        <v>0</v>
      </c>
      <c r="AF81" t="s">
        <v>561</v>
      </c>
      <c r="AG81" s="32">
        <v>3</v>
      </c>
      <c r="AH81"/>
    </row>
    <row r="82" spans="1:34" x14ac:dyDescent="0.25">
      <c r="A82" t="s">
        <v>1777</v>
      </c>
      <c r="B82" t="s">
        <v>827</v>
      </c>
      <c r="C82" t="s">
        <v>1429</v>
      </c>
      <c r="D82" t="s">
        <v>1673</v>
      </c>
      <c r="E82" s="31">
        <v>170.30434782608697</v>
      </c>
      <c r="F82" s="31">
        <v>2.6298200153178448</v>
      </c>
      <c r="G82" s="31">
        <v>2.6249661730916514</v>
      </c>
      <c r="H82" s="31">
        <v>0.23777380648455451</v>
      </c>
      <c r="I82" s="31">
        <v>0.23777380648455451</v>
      </c>
      <c r="J82" s="31">
        <v>447.86978260869563</v>
      </c>
      <c r="K82" s="31">
        <v>447.04315217391303</v>
      </c>
      <c r="L82" s="31">
        <v>40.493913043478265</v>
      </c>
      <c r="M82" s="31">
        <v>40.493913043478265</v>
      </c>
      <c r="N82" s="31">
        <v>0</v>
      </c>
      <c r="O82" s="31">
        <v>0</v>
      </c>
      <c r="P82" s="31">
        <v>116.62804347826085</v>
      </c>
      <c r="Q82" s="31">
        <v>115.80141304347823</v>
      </c>
      <c r="R82" s="31">
        <v>0.82663043478260867</v>
      </c>
      <c r="S82" s="31">
        <v>290.74782608695654</v>
      </c>
      <c r="T82" s="31">
        <v>290.74782608695654</v>
      </c>
      <c r="U82" s="31">
        <v>0</v>
      </c>
      <c r="V82" s="31">
        <v>0</v>
      </c>
      <c r="W82" s="31">
        <v>88.978152173913045</v>
      </c>
      <c r="X82" s="31">
        <v>3.6831521739130437</v>
      </c>
      <c r="Y82" s="31">
        <v>0</v>
      </c>
      <c r="Z82" s="31">
        <v>0</v>
      </c>
      <c r="AA82" s="31">
        <v>26.07782608695652</v>
      </c>
      <c r="AB82" s="31">
        <v>0</v>
      </c>
      <c r="AC82" s="31">
        <v>59.217173913043482</v>
      </c>
      <c r="AD82" s="31">
        <v>0</v>
      </c>
      <c r="AE82" s="31">
        <v>0</v>
      </c>
      <c r="AF82" t="s">
        <v>140</v>
      </c>
      <c r="AG82" s="32">
        <v>3</v>
      </c>
      <c r="AH82"/>
    </row>
    <row r="83" spans="1:34" x14ac:dyDescent="0.25">
      <c r="A83" t="s">
        <v>1777</v>
      </c>
      <c r="B83" t="s">
        <v>831</v>
      </c>
      <c r="C83" t="s">
        <v>1524</v>
      </c>
      <c r="D83" t="s">
        <v>1673</v>
      </c>
      <c r="E83" s="31">
        <v>155.05434782608697</v>
      </c>
      <c r="F83" s="31">
        <v>3.2783638275499469</v>
      </c>
      <c r="G83" s="31">
        <v>3.079314405888538</v>
      </c>
      <c r="H83" s="31">
        <v>0.57112723449001057</v>
      </c>
      <c r="I83" s="31">
        <v>0.43099404135997205</v>
      </c>
      <c r="J83" s="31">
        <v>508.3245652173913</v>
      </c>
      <c r="K83" s="31">
        <v>477.46108695652174</v>
      </c>
      <c r="L83" s="31">
        <v>88.555760869565233</v>
      </c>
      <c r="M83" s="31">
        <v>66.827500000000015</v>
      </c>
      <c r="N83" s="31">
        <v>16.858695652173914</v>
      </c>
      <c r="O83" s="31">
        <v>4.8695652173913047</v>
      </c>
      <c r="P83" s="31">
        <v>152.48347826086959</v>
      </c>
      <c r="Q83" s="31">
        <v>143.34826086956525</v>
      </c>
      <c r="R83" s="31">
        <v>9.135217391304348</v>
      </c>
      <c r="S83" s="31">
        <v>267.2853260869565</v>
      </c>
      <c r="T83" s="31">
        <v>267.2853260869565</v>
      </c>
      <c r="U83" s="31">
        <v>0</v>
      </c>
      <c r="V83" s="31">
        <v>0</v>
      </c>
      <c r="W83" s="31">
        <v>362.258152173913</v>
      </c>
      <c r="X83" s="31">
        <v>35.701630434782594</v>
      </c>
      <c r="Y83" s="31">
        <v>0</v>
      </c>
      <c r="Z83" s="31">
        <v>0</v>
      </c>
      <c r="AA83" s="31">
        <v>124.75826086956523</v>
      </c>
      <c r="AB83" s="31">
        <v>0</v>
      </c>
      <c r="AC83" s="31">
        <v>201.79826086956515</v>
      </c>
      <c r="AD83" s="31">
        <v>0</v>
      </c>
      <c r="AE83" s="31">
        <v>0</v>
      </c>
      <c r="AF83" t="s">
        <v>144</v>
      </c>
      <c r="AG83" s="32">
        <v>3</v>
      </c>
      <c r="AH83"/>
    </row>
    <row r="84" spans="1:34" x14ac:dyDescent="0.25">
      <c r="A84" t="s">
        <v>1777</v>
      </c>
      <c r="B84" t="s">
        <v>975</v>
      </c>
      <c r="C84" t="s">
        <v>1579</v>
      </c>
      <c r="D84" t="s">
        <v>1706</v>
      </c>
      <c r="E84" s="31">
        <v>101.17391304347827</v>
      </c>
      <c r="F84" s="31">
        <v>2.9988182208852607</v>
      </c>
      <c r="G84" s="31">
        <v>2.8627170176192531</v>
      </c>
      <c r="H84" s="31">
        <v>0.53166738289643334</v>
      </c>
      <c r="I84" s="31">
        <v>0.48704232917920082</v>
      </c>
      <c r="J84" s="31">
        <v>303.40217391304355</v>
      </c>
      <c r="K84" s="31">
        <v>289.63228260869573</v>
      </c>
      <c r="L84" s="31">
        <v>53.790869565217406</v>
      </c>
      <c r="M84" s="31">
        <v>49.275978260869579</v>
      </c>
      <c r="N84" s="31">
        <v>0.89673913043478259</v>
      </c>
      <c r="O84" s="31">
        <v>3.6181521739130433</v>
      </c>
      <c r="P84" s="31">
        <v>87.108369565217387</v>
      </c>
      <c r="Q84" s="31">
        <v>77.853369565217392</v>
      </c>
      <c r="R84" s="31">
        <v>9.254999999999999</v>
      </c>
      <c r="S84" s="31">
        <v>162.50293478260875</v>
      </c>
      <c r="T84" s="31">
        <v>162.50293478260875</v>
      </c>
      <c r="U84" s="31">
        <v>0</v>
      </c>
      <c r="V84" s="31">
        <v>0</v>
      </c>
      <c r="W84" s="31">
        <v>60.799782608695658</v>
      </c>
      <c r="X84" s="31">
        <v>0</v>
      </c>
      <c r="Y84" s="31">
        <v>0.89673913043478259</v>
      </c>
      <c r="Z84" s="31">
        <v>0</v>
      </c>
      <c r="AA84" s="31">
        <v>47.723369565217396</v>
      </c>
      <c r="AB84" s="31">
        <v>0</v>
      </c>
      <c r="AC84" s="31">
        <v>12.17967391304348</v>
      </c>
      <c r="AD84" s="31">
        <v>0</v>
      </c>
      <c r="AE84" s="31">
        <v>0</v>
      </c>
      <c r="AF84" t="s">
        <v>289</v>
      </c>
      <c r="AG84" s="32">
        <v>3</v>
      </c>
      <c r="AH84"/>
    </row>
    <row r="85" spans="1:34" x14ac:dyDescent="0.25">
      <c r="A85" t="s">
        <v>1777</v>
      </c>
      <c r="B85" t="s">
        <v>920</v>
      </c>
      <c r="C85" t="s">
        <v>1552</v>
      </c>
      <c r="D85" t="s">
        <v>1726</v>
      </c>
      <c r="E85" s="31">
        <v>129.9891304347826</v>
      </c>
      <c r="F85" s="31">
        <v>3.9193243582239323</v>
      </c>
      <c r="G85" s="31">
        <v>3.6325779747470524</v>
      </c>
      <c r="H85" s="31">
        <v>0.66319926415252117</v>
      </c>
      <c r="I85" s="31">
        <v>0.46051091228363578</v>
      </c>
      <c r="J85" s="31">
        <v>509.46956521739133</v>
      </c>
      <c r="K85" s="31">
        <v>472.195652173913</v>
      </c>
      <c r="L85" s="31">
        <v>86.208695652173915</v>
      </c>
      <c r="M85" s="31">
        <v>59.861413043478258</v>
      </c>
      <c r="N85" s="31">
        <v>21.820108695652173</v>
      </c>
      <c r="O85" s="31">
        <v>4.5271739130434785</v>
      </c>
      <c r="P85" s="31">
        <v>124.1304347826087</v>
      </c>
      <c r="Q85" s="31">
        <v>113.20380434782609</v>
      </c>
      <c r="R85" s="31">
        <v>10.926630434782609</v>
      </c>
      <c r="S85" s="31">
        <v>299.13043478260869</v>
      </c>
      <c r="T85" s="31">
        <v>269.41576086956519</v>
      </c>
      <c r="U85" s="31">
        <v>17.505434782608695</v>
      </c>
      <c r="V85" s="31">
        <v>12.209239130434783</v>
      </c>
      <c r="W85" s="31">
        <v>2.1141304347826089</v>
      </c>
      <c r="X85" s="31">
        <v>0</v>
      </c>
      <c r="Y85" s="31">
        <v>0</v>
      </c>
      <c r="Z85" s="31">
        <v>0</v>
      </c>
      <c r="AA85" s="31">
        <v>1.9375</v>
      </c>
      <c r="AB85" s="31">
        <v>0</v>
      </c>
      <c r="AC85" s="31">
        <v>0.1766304347826087</v>
      </c>
      <c r="AD85" s="31">
        <v>0</v>
      </c>
      <c r="AE85" s="31">
        <v>0</v>
      </c>
      <c r="AF85" t="s">
        <v>234</v>
      </c>
      <c r="AG85" s="32">
        <v>3</v>
      </c>
      <c r="AH85"/>
    </row>
    <row r="86" spans="1:34" x14ac:dyDescent="0.25">
      <c r="A86" t="s">
        <v>1777</v>
      </c>
      <c r="B86" t="s">
        <v>1326</v>
      </c>
      <c r="C86" t="s">
        <v>1553</v>
      </c>
      <c r="D86" t="s">
        <v>1705</v>
      </c>
      <c r="E86" s="31">
        <v>30.304347826086957</v>
      </c>
      <c r="F86" s="31">
        <v>5.2084540889526547</v>
      </c>
      <c r="G86" s="31">
        <v>4.4992539454806311</v>
      </c>
      <c r="H86" s="31">
        <v>1.8432281205164995</v>
      </c>
      <c r="I86" s="31">
        <v>1.1340279770444763</v>
      </c>
      <c r="J86" s="31">
        <v>157.83880434782611</v>
      </c>
      <c r="K86" s="31">
        <v>136.34695652173912</v>
      </c>
      <c r="L86" s="31">
        <v>55.857826086956528</v>
      </c>
      <c r="M86" s="31">
        <v>34.365978260869568</v>
      </c>
      <c r="N86" s="31">
        <v>16.633152173913043</v>
      </c>
      <c r="O86" s="31">
        <v>4.8586956521739131</v>
      </c>
      <c r="P86" s="31">
        <v>34.845108695652172</v>
      </c>
      <c r="Q86" s="31">
        <v>34.845108695652172</v>
      </c>
      <c r="R86" s="31">
        <v>0</v>
      </c>
      <c r="S86" s="31">
        <v>67.135869565217391</v>
      </c>
      <c r="T86" s="31">
        <v>67.135869565217391</v>
      </c>
      <c r="U86" s="31">
        <v>0</v>
      </c>
      <c r="V86" s="31">
        <v>0</v>
      </c>
      <c r="W86" s="31">
        <v>0</v>
      </c>
      <c r="X86" s="31">
        <v>0</v>
      </c>
      <c r="Y86" s="31">
        <v>0</v>
      </c>
      <c r="Z86" s="31">
        <v>0</v>
      </c>
      <c r="AA86" s="31">
        <v>0</v>
      </c>
      <c r="AB86" s="31">
        <v>0</v>
      </c>
      <c r="AC86" s="31">
        <v>0</v>
      </c>
      <c r="AD86" s="31">
        <v>0</v>
      </c>
      <c r="AE86" s="31">
        <v>0</v>
      </c>
      <c r="AF86" t="s">
        <v>651</v>
      </c>
      <c r="AG86" s="32">
        <v>3</v>
      </c>
      <c r="AH86"/>
    </row>
    <row r="87" spans="1:34" x14ac:dyDescent="0.25">
      <c r="A87" t="s">
        <v>1777</v>
      </c>
      <c r="B87" t="s">
        <v>1146</v>
      </c>
      <c r="C87" t="s">
        <v>1361</v>
      </c>
      <c r="D87" t="s">
        <v>1693</v>
      </c>
      <c r="E87" s="31">
        <v>61.032608695652172</v>
      </c>
      <c r="F87" s="31">
        <v>3.8014247551202134</v>
      </c>
      <c r="G87" s="31">
        <v>3.6143187889581476</v>
      </c>
      <c r="H87" s="31">
        <v>0.52745325022261802</v>
      </c>
      <c r="I87" s="31">
        <v>0.43484416740872661</v>
      </c>
      <c r="J87" s="31">
        <v>232.01086956521738</v>
      </c>
      <c r="K87" s="31">
        <v>220.59130434782608</v>
      </c>
      <c r="L87" s="31">
        <v>32.191847826086956</v>
      </c>
      <c r="M87" s="31">
        <v>26.539673913043476</v>
      </c>
      <c r="N87" s="31">
        <v>0</v>
      </c>
      <c r="O87" s="31">
        <v>5.6521739130434785</v>
      </c>
      <c r="P87" s="31">
        <v>61.976304347826087</v>
      </c>
      <c r="Q87" s="31">
        <v>56.208913043478262</v>
      </c>
      <c r="R87" s="31">
        <v>5.7673913043478251</v>
      </c>
      <c r="S87" s="31">
        <v>137.84271739130435</v>
      </c>
      <c r="T87" s="31">
        <v>137.84271739130435</v>
      </c>
      <c r="U87" s="31">
        <v>0</v>
      </c>
      <c r="V87" s="31">
        <v>0</v>
      </c>
      <c r="W87" s="31">
        <v>40.911195652173909</v>
      </c>
      <c r="X87" s="31">
        <v>8.0856521739130436</v>
      </c>
      <c r="Y87" s="31">
        <v>0</v>
      </c>
      <c r="Z87" s="31">
        <v>0</v>
      </c>
      <c r="AA87" s="31">
        <v>6.7029347826086951</v>
      </c>
      <c r="AB87" s="31">
        <v>0</v>
      </c>
      <c r="AC87" s="31">
        <v>26.122608695652172</v>
      </c>
      <c r="AD87" s="31">
        <v>0</v>
      </c>
      <c r="AE87" s="31">
        <v>0</v>
      </c>
      <c r="AF87" t="s">
        <v>467</v>
      </c>
      <c r="AG87" s="32">
        <v>3</v>
      </c>
      <c r="AH87"/>
    </row>
    <row r="88" spans="1:34" x14ac:dyDescent="0.25">
      <c r="A88" t="s">
        <v>1777</v>
      </c>
      <c r="B88" t="s">
        <v>1060</v>
      </c>
      <c r="C88" t="s">
        <v>1361</v>
      </c>
      <c r="D88" t="s">
        <v>1693</v>
      </c>
      <c r="E88" s="31">
        <v>137.17391304347825</v>
      </c>
      <c r="F88" s="31">
        <v>3.6038589540412049</v>
      </c>
      <c r="G88" s="31">
        <v>3.3682012678288435</v>
      </c>
      <c r="H88" s="31">
        <v>0.60029714738510309</v>
      </c>
      <c r="I88" s="31">
        <v>0.41757131537242476</v>
      </c>
      <c r="J88" s="31">
        <v>494.35543478260871</v>
      </c>
      <c r="K88" s="31">
        <v>462.02934782608696</v>
      </c>
      <c r="L88" s="31">
        <v>82.345108695652172</v>
      </c>
      <c r="M88" s="31">
        <v>57.279891304347828</v>
      </c>
      <c r="N88" s="31">
        <v>20.385869565217391</v>
      </c>
      <c r="O88" s="31">
        <v>4.6793478260869561</v>
      </c>
      <c r="P88" s="31">
        <v>135.11902173913046</v>
      </c>
      <c r="Q88" s="31">
        <v>127.85815217391306</v>
      </c>
      <c r="R88" s="31">
        <v>7.2608695652173916</v>
      </c>
      <c r="S88" s="31">
        <v>276.89130434782612</v>
      </c>
      <c r="T88" s="31">
        <v>255.3858695652174</v>
      </c>
      <c r="U88" s="31">
        <v>21.505434782608695</v>
      </c>
      <c r="V88" s="31">
        <v>0</v>
      </c>
      <c r="W88" s="31">
        <v>94.980434782608697</v>
      </c>
      <c r="X88" s="31">
        <v>13.921195652173912</v>
      </c>
      <c r="Y88" s="31">
        <v>0</v>
      </c>
      <c r="Z88" s="31">
        <v>0</v>
      </c>
      <c r="AA88" s="31">
        <v>13.768478260869566</v>
      </c>
      <c r="AB88" s="31">
        <v>0</v>
      </c>
      <c r="AC88" s="31">
        <v>67.290760869565219</v>
      </c>
      <c r="AD88" s="31">
        <v>0</v>
      </c>
      <c r="AE88" s="31">
        <v>0</v>
      </c>
      <c r="AF88" t="s">
        <v>378</v>
      </c>
      <c r="AG88" s="32">
        <v>3</v>
      </c>
      <c r="AH88"/>
    </row>
    <row r="89" spans="1:34" x14ac:dyDescent="0.25">
      <c r="A89" t="s">
        <v>1777</v>
      </c>
      <c r="B89" t="s">
        <v>1093</v>
      </c>
      <c r="C89" t="s">
        <v>1400</v>
      </c>
      <c r="D89" t="s">
        <v>1733</v>
      </c>
      <c r="E89" s="31">
        <v>46.532608695652172</v>
      </c>
      <c r="F89" s="31">
        <v>3.2981195982247145</v>
      </c>
      <c r="G89" s="31">
        <v>3.1066923615977577</v>
      </c>
      <c r="H89" s="31">
        <v>0.76851202989955625</v>
      </c>
      <c r="I89" s="31">
        <v>0.57708479327259987</v>
      </c>
      <c r="J89" s="31">
        <v>153.47010869565219</v>
      </c>
      <c r="K89" s="31">
        <v>144.5625</v>
      </c>
      <c r="L89" s="31">
        <v>35.760869565217391</v>
      </c>
      <c r="M89" s="31">
        <v>26.853260869565219</v>
      </c>
      <c r="N89" s="31">
        <v>4.3097826086956523</v>
      </c>
      <c r="O89" s="31">
        <v>4.5978260869565215</v>
      </c>
      <c r="P89" s="31">
        <v>39.461956521739133</v>
      </c>
      <c r="Q89" s="31">
        <v>39.461956521739133</v>
      </c>
      <c r="R89" s="31">
        <v>0</v>
      </c>
      <c r="S89" s="31">
        <v>78.247282608695656</v>
      </c>
      <c r="T89" s="31">
        <v>68.709239130434781</v>
      </c>
      <c r="U89" s="31">
        <v>9.5380434782608692</v>
      </c>
      <c r="V89" s="31">
        <v>0</v>
      </c>
      <c r="W89" s="31">
        <v>21.201086956521742</v>
      </c>
      <c r="X89" s="31">
        <v>0</v>
      </c>
      <c r="Y89" s="31">
        <v>0</v>
      </c>
      <c r="Z89" s="31">
        <v>0</v>
      </c>
      <c r="AA89" s="31">
        <v>3.8505434782608696</v>
      </c>
      <c r="AB89" s="31">
        <v>0</v>
      </c>
      <c r="AC89" s="31">
        <v>17.350543478260871</v>
      </c>
      <c r="AD89" s="31">
        <v>0</v>
      </c>
      <c r="AE89" s="31">
        <v>0</v>
      </c>
      <c r="AF89" t="s">
        <v>412</v>
      </c>
      <c r="AG89" s="32">
        <v>3</v>
      </c>
      <c r="AH89"/>
    </row>
    <row r="90" spans="1:34" x14ac:dyDescent="0.25">
      <c r="A90" t="s">
        <v>1777</v>
      </c>
      <c r="B90" t="s">
        <v>918</v>
      </c>
      <c r="C90" t="s">
        <v>1560</v>
      </c>
      <c r="D90" t="s">
        <v>1733</v>
      </c>
      <c r="E90" s="31">
        <v>53.586956521739133</v>
      </c>
      <c r="F90" s="31">
        <v>3.7985659229208926</v>
      </c>
      <c r="G90" s="31">
        <v>3.2864563894523329</v>
      </c>
      <c r="H90" s="31">
        <v>0.78586206896551725</v>
      </c>
      <c r="I90" s="31">
        <v>0.54140973630831657</v>
      </c>
      <c r="J90" s="31">
        <v>203.55358695652174</v>
      </c>
      <c r="K90" s="31">
        <v>176.11119565217393</v>
      </c>
      <c r="L90" s="31">
        <v>42.111956521739131</v>
      </c>
      <c r="M90" s="31">
        <v>29.012500000000006</v>
      </c>
      <c r="N90" s="31">
        <v>8.5451086956521713</v>
      </c>
      <c r="O90" s="31">
        <v>4.5543478260869561</v>
      </c>
      <c r="P90" s="31">
        <v>68.919565217391323</v>
      </c>
      <c r="Q90" s="31">
        <v>54.576630434782622</v>
      </c>
      <c r="R90" s="31">
        <v>14.342934782608696</v>
      </c>
      <c r="S90" s="31">
        <v>92.522065217391287</v>
      </c>
      <c r="T90" s="31">
        <v>83.195108695652152</v>
      </c>
      <c r="U90" s="31">
        <v>9.3269565217391293</v>
      </c>
      <c r="V90" s="31">
        <v>0</v>
      </c>
      <c r="W90" s="31">
        <v>41.17923913043478</v>
      </c>
      <c r="X90" s="31">
        <v>1.0292391304347825</v>
      </c>
      <c r="Y90" s="31">
        <v>0</v>
      </c>
      <c r="Z90" s="31">
        <v>0</v>
      </c>
      <c r="AA90" s="31">
        <v>16.141630434782609</v>
      </c>
      <c r="AB90" s="31">
        <v>0</v>
      </c>
      <c r="AC90" s="31">
        <v>24.008369565217386</v>
      </c>
      <c r="AD90" s="31">
        <v>0</v>
      </c>
      <c r="AE90" s="31">
        <v>0</v>
      </c>
      <c r="AF90" t="s">
        <v>232</v>
      </c>
      <c r="AG90" s="32">
        <v>3</v>
      </c>
      <c r="AH90"/>
    </row>
    <row r="91" spans="1:34" x14ac:dyDescent="0.25">
      <c r="A91" t="s">
        <v>1777</v>
      </c>
      <c r="B91" t="s">
        <v>1289</v>
      </c>
      <c r="C91" t="s">
        <v>1376</v>
      </c>
      <c r="D91" t="s">
        <v>1692</v>
      </c>
      <c r="E91" s="31">
        <v>45.956521739130437</v>
      </c>
      <c r="F91" s="31">
        <v>2.9067100283822138</v>
      </c>
      <c r="G91" s="31">
        <v>2.8358136234626303</v>
      </c>
      <c r="H91" s="31">
        <v>0.60241248817407755</v>
      </c>
      <c r="I91" s="31">
        <v>0.53151608325449384</v>
      </c>
      <c r="J91" s="31">
        <v>133.58228260869566</v>
      </c>
      <c r="K91" s="31">
        <v>130.32413043478263</v>
      </c>
      <c r="L91" s="31">
        <v>27.684782608695652</v>
      </c>
      <c r="M91" s="31">
        <v>24.426630434782609</v>
      </c>
      <c r="N91" s="31">
        <v>0</v>
      </c>
      <c r="O91" s="31">
        <v>3.2581521739130435</v>
      </c>
      <c r="P91" s="31">
        <v>41.093152173913047</v>
      </c>
      <c r="Q91" s="31">
        <v>41.093152173913047</v>
      </c>
      <c r="R91" s="31">
        <v>0</v>
      </c>
      <c r="S91" s="31">
        <v>64.804347826086953</v>
      </c>
      <c r="T91" s="31">
        <v>53.413043478260867</v>
      </c>
      <c r="U91" s="31">
        <v>11.391304347826088</v>
      </c>
      <c r="V91" s="31">
        <v>0</v>
      </c>
      <c r="W91" s="31">
        <v>0</v>
      </c>
      <c r="X91" s="31">
        <v>0</v>
      </c>
      <c r="Y91" s="31">
        <v>0</v>
      </c>
      <c r="Z91" s="31">
        <v>0</v>
      </c>
      <c r="AA91" s="31">
        <v>0</v>
      </c>
      <c r="AB91" s="31">
        <v>0</v>
      </c>
      <c r="AC91" s="31">
        <v>0</v>
      </c>
      <c r="AD91" s="31">
        <v>0</v>
      </c>
      <c r="AE91" s="31">
        <v>0</v>
      </c>
      <c r="AF91" t="s">
        <v>612</v>
      </c>
      <c r="AG91" s="32">
        <v>3</v>
      </c>
      <c r="AH91"/>
    </row>
    <row r="92" spans="1:34" x14ac:dyDescent="0.25">
      <c r="A92" t="s">
        <v>1777</v>
      </c>
      <c r="B92" t="s">
        <v>1193</v>
      </c>
      <c r="C92" t="s">
        <v>1429</v>
      </c>
      <c r="D92" t="s">
        <v>1711</v>
      </c>
      <c r="E92" s="31">
        <v>156.63043478260869</v>
      </c>
      <c r="F92" s="31">
        <v>3.5807147814018041</v>
      </c>
      <c r="G92" s="31">
        <v>3.4073698820263707</v>
      </c>
      <c r="H92" s="31">
        <v>0.48389312977099241</v>
      </c>
      <c r="I92" s="31">
        <v>0.34368494101318531</v>
      </c>
      <c r="J92" s="31">
        <v>560.84891304347821</v>
      </c>
      <c r="K92" s="31">
        <v>533.69782608695652</v>
      </c>
      <c r="L92" s="31">
        <v>75.792391304347831</v>
      </c>
      <c r="M92" s="31">
        <v>53.831521739130437</v>
      </c>
      <c r="N92" s="31">
        <v>20.395652173913046</v>
      </c>
      <c r="O92" s="31">
        <v>1.5652173913043479</v>
      </c>
      <c r="P92" s="31">
        <v>158.21086956521734</v>
      </c>
      <c r="Q92" s="31">
        <v>153.02065217391299</v>
      </c>
      <c r="R92" s="31">
        <v>5.1902173913043477</v>
      </c>
      <c r="S92" s="31">
        <v>326.84565217391309</v>
      </c>
      <c r="T92" s="31">
        <v>326.84565217391309</v>
      </c>
      <c r="U92" s="31">
        <v>0</v>
      </c>
      <c r="V92" s="31">
        <v>0</v>
      </c>
      <c r="W92" s="31">
        <v>128.96956521739128</v>
      </c>
      <c r="X92" s="31">
        <v>17.190217391304337</v>
      </c>
      <c r="Y92" s="31">
        <v>0</v>
      </c>
      <c r="Z92" s="31">
        <v>0</v>
      </c>
      <c r="AA92" s="31">
        <v>47.106521739130429</v>
      </c>
      <c r="AB92" s="31">
        <v>0.32065217391304346</v>
      </c>
      <c r="AC92" s="31">
        <v>64.352173913043458</v>
      </c>
      <c r="AD92" s="31">
        <v>0</v>
      </c>
      <c r="AE92" s="31">
        <v>0</v>
      </c>
      <c r="AF92" t="s">
        <v>515</v>
      </c>
      <c r="AG92" s="32">
        <v>3</v>
      </c>
      <c r="AH92"/>
    </row>
    <row r="93" spans="1:34" x14ac:dyDescent="0.25">
      <c r="A93" t="s">
        <v>1777</v>
      </c>
      <c r="B93" t="s">
        <v>772</v>
      </c>
      <c r="C93" t="s">
        <v>1490</v>
      </c>
      <c r="D93" t="s">
        <v>1721</v>
      </c>
      <c r="E93" s="31">
        <v>30.141304347826086</v>
      </c>
      <c r="F93" s="31">
        <v>4.4410205553552107</v>
      </c>
      <c r="G93" s="31">
        <v>3.9408402452217817</v>
      </c>
      <c r="H93" s="31">
        <v>1.3954922466642627</v>
      </c>
      <c r="I93" s="31">
        <v>0.89531193653083319</v>
      </c>
      <c r="J93" s="31">
        <v>133.85815217391303</v>
      </c>
      <c r="K93" s="31">
        <v>118.78206521739131</v>
      </c>
      <c r="L93" s="31">
        <v>42.061956521739134</v>
      </c>
      <c r="M93" s="31">
        <v>26.985869565217396</v>
      </c>
      <c r="N93" s="31">
        <v>10.407608695652174</v>
      </c>
      <c r="O93" s="31">
        <v>4.6684782608695654</v>
      </c>
      <c r="P93" s="31">
        <v>35.408043478260872</v>
      </c>
      <c r="Q93" s="31">
        <v>35.408043478260872</v>
      </c>
      <c r="R93" s="31">
        <v>0</v>
      </c>
      <c r="S93" s="31">
        <v>56.388152173913042</v>
      </c>
      <c r="T93" s="31">
        <v>55.421847826086953</v>
      </c>
      <c r="U93" s="31">
        <v>0.96630434782608698</v>
      </c>
      <c r="V93" s="31">
        <v>0</v>
      </c>
      <c r="W93" s="31">
        <v>0</v>
      </c>
      <c r="X93" s="31">
        <v>0</v>
      </c>
      <c r="Y93" s="31">
        <v>0</v>
      </c>
      <c r="Z93" s="31">
        <v>0</v>
      </c>
      <c r="AA93" s="31">
        <v>0</v>
      </c>
      <c r="AB93" s="31">
        <v>0</v>
      </c>
      <c r="AC93" s="31">
        <v>0</v>
      </c>
      <c r="AD93" s="31">
        <v>0</v>
      </c>
      <c r="AE93" s="31">
        <v>0</v>
      </c>
      <c r="AF93" t="s">
        <v>84</v>
      </c>
      <c r="AG93" s="32">
        <v>3</v>
      </c>
      <c r="AH93"/>
    </row>
    <row r="94" spans="1:34" x14ac:dyDescent="0.25">
      <c r="A94" t="s">
        <v>1777</v>
      </c>
      <c r="B94" t="s">
        <v>875</v>
      </c>
      <c r="C94" t="s">
        <v>1362</v>
      </c>
      <c r="D94" t="s">
        <v>1714</v>
      </c>
      <c r="E94" s="31">
        <v>139.15217391304347</v>
      </c>
      <c r="F94" s="31">
        <v>3.2788001874707069</v>
      </c>
      <c r="G94" s="31">
        <v>3.1360685830339001</v>
      </c>
      <c r="H94" s="31">
        <v>0.42820340571785653</v>
      </c>
      <c r="I94" s="31">
        <v>0.28547180128104982</v>
      </c>
      <c r="J94" s="31">
        <v>456.25217391304335</v>
      </c>
      <c r="K94" s="31">
        <v>436.3907608695651</v>
      </c>
      <c r="L94" s="31">
        <v>59.585434782608687</v>
      </c>
      <c r="M94" s="31">
        <v>39.724021739130428</v>
      </c>
      <c r="N94" s="31">
        <v>14.5625</v>
      </c>
      <c r="O94" s="31">
        <v>5.2989130434782608</v>
      </c>
      <c r="P94" s="31">
        <v>158.70652173913044</v>
      </c>
      <c r="Q94" s="31">
        <v>158.70652173913044</v>
      </c>
      <c r="R94" s="31">
        <v>0</v>
      </c>
      <c r="S94" s="31">
        <v>237.96021739130427</v>
      </c>
      <c r="T94" s="31">
        <v>237.80260869565208</v>
      </c>
      <c r="U94" s="31">
        <v>0.15760869565217392</v>
      </c>
      <c r="V94" s="31">
        <v>0</v>
      </c>
      <c r="W94" s="31">
        <v>31.779347826086958</v>
      </c>
      <c r="X94" s="31">
        <v>6.6805434782608701</v>
      </c>
      <c r="Y94" s="31">
        <v>0</v>
      </c>
      <c r="Z94" s="31">
        <v>0</v>
      </c>
      <c r="AA94" s="31">
        <v>3.6684782608695654</v>
      </c>
      <c r="AB94" s="31">
        <v>0</v>
      </c>
      <c r="AC94" s="31">
        <v>21.272717391304347</v>
      </c>
      <c r="AD94" s="31">
        <v>0.15760869565217392</v>
      </c>
      <c r="AE94" s="31">
        <v>0</v>
      </c>
      <c r="AF94" t="s">
        <v>189</v>
      </c>
      <c r="AG94" s="32">
        <v>3</v>
      </c>
      <c r="AH94"/>
    </row>
    <row r="95" spans="1:34" x14ac:dyDescent="0.25">
      <c r="A95" t="s">
        <v>1777</v>
      </c>
      <c r="B95" t="s">
        <v>1141</v>
      </c>
      <c r="C95" t="s">
        <v>1514</v>
      </c>
      <c r="D95" t="s">
        <v>1725</v>
      </c>
      <c r="E95" s="31">
        <v>69.489130434782609</v>
      </c>
      <c r="F95" s="31">
        <v>3.3436852807758486</v>
      </c>
      <c r="G95" s="31">
        <v>3.1232566870014074</v>
      </c>
      <c r="H95" s="31">
        <v>0.693625840763335</v>
      </c>
      <c r="I95" s="31">
        <v>0.47319724698889415</v>
      </c>
      <c r="J95" s="31">
        <v>232.34978260869565</v>
      </c>
      <c r="K95" s="31">
        <v>217.03239130434781</v>
      </c>
      <c r="L95" s="31">
        <v>48.199456521739137</v>
      </c>
      <c r="M95" s="31">
        <v>32.882065217391307</v>
      </c>
      <c r="N95" s="31">
        <v>9.5953260869565238</v>
      </c>
      <c r="O95" s="31">
        <v>5.7220652173913047</v>
      </c>
      <c r="P95" s="31">
        <v>63.706521739130437</v>
      </c>
      <c r="Q95" s="31">
        <v>63.706521739130437</v>
      </c>
      <c r="R95" s="31">
        <v>0</v>
      </c>
      <c r="S95" s="31">
        <v>120.44380434782609</v>
      </c>
      <c r="T95" s="31">
        <v>120.44380434782609</v>
      </c>
      <c r="U95" s="31">
        <v>0</v>
      </c>
      <c r="V95" s="31">
        <v>0</v>
      </c>
      <c r="W95" s="31">
        <v>2.1668478260869568</v>
      </c>
      <c r="X95" s="31">
        <v>0.10706521739130434</v>
      </c>
      <c r="Y95" s="31">
        <v>0</v>
      </c>
      <c r="Z95" s="31">
        <v>2.0597826086956523</v>
      </c>
      <c r="AA95" s="31">
        <v>0</v>
      </c>
      <c r="AB95" s="31">
        <v>0</v>
      </c>
      <c r="AC95" s="31">
        <v>0</v>
      </c>
      <c r="AD95" s="31">
        <v>0</v>
      </c>
      <c r="AE95" s="31">
        <v>0</v>
      </c>
      <c r="AF95" t="s">
        <v>462</v>
      </c>
      <c r="AG95" s="32">
        <v>3</v>
      </c>
      <c r="AH95"/>
    </row>
    <row r="96" spans="1:34" x14ac:dyDescent="0.25">
      <c r="A96" t="s">
        <v>1777</v>
      </c>
      <c r="B96" t="s">
        <v>950</v>
      </c>
      <c r="C96" t="s">
        <v>1573</v>
      </c>
      <c r="D96" t="s">
        <v>1705</v>
      </c>
      <c r="E96" s="31">
        <v>48.336956521739133</v>
      </c>
      <c r="F96" s="31">
        <v>4.2470766809084779</v>
      </c>
      <c r="G96" s="31">
        <v>4.0484596357094667</v>
      </c>
      <c r="H96" s="31">
        <v>1.3637283561951876</v>
      </c>
      <c r="I96" s="31">
        <v>1.165111310996177</v>
      </c>
      <c r="J96" s="31">
        <v>205.29076086956522</v>
      </c>
      <c r="K96" s="31">
        <v>195.69021739130434</v>
      </c>
      <c r="L96" s="31">
        <v>65.918478260869563</v>
      </c>
      <c r="M96" s="31">
        <v>56.317934782608695</v>
      </c>
      <c r="N96" s="31">
        <v>4.5760869565217392</v>
      </c>
      <c r="O96" s="31">
        <v>5.0244565217391308</v>
      </c>
      <c r="P96" s="31">
        <v>36.225543478260867</v>
      </c>
      <c r="Q96" s="31">
        <v>36.225543478260867</v>
      </c>
      <c r="R96" s="31">
        <v>0</v>
      </c>
      <c r="S96" s="31">
        <v>103.14673913043478</v>
      </c>
      <c r="T96" s="31">
        <v>93.842391304347828</v>
      </c>
      <c r="U96" s="31">
        <v>9.304347826086957</v>
      </c>
      <c r="V96" s="31">
        <v>0</v>
      </c>
      <c r="W96" s="31">
        <v>0.33695652173913043</v>
      </c>
      <c r="X96" s="31">
        <v>0</v>
      </c>
      <c r="Y96" s="31">
        <v>0</v>
      </c>
      <c r="Z96" s="31">
        <v>0</v>
      </c>
      <c r="AA96" s="31">
        <v>0.33695652173913043</v>
      </c>
      <c r="AB96" s="31">
        <v>0</v>
      </c>
      <c r="AC96" s="31">
        <v>0</v>
      </c>
      <c r="AD96" s="31">
        <v>0</v>
      </c>
      <c r="AE96" s="31">
        <v>0</v>
      </c>
      <c r="AF96" t="s">
        <v>264</v>
      </c>
      <c r="AG96" s="32">
        <v>3</v>
      </c>
      <c r="AH96"/>
    </row>
    <row r="97" spans="1:34" x14ac:dyDescent="0.25">
      <c r="A97" t="s">
        <v>1777</v>
      </c>
      <c r="B97" t="s">
        <v>1244</v>
      </c>
      <c r="C97" t="s">
        <v>1415</v>
      </c>
      <c r="D97" t="s">
        <v>1713</v>
      </c>
      <c r="E97" s="31">
        <v>105.52173913043478</v>
      </c>
      <c r="F97" s="31">
        <v>3.1425113308611459</v>
      </c>
      <c r="G97" s="31">
        <v>2.6039606510094768</v>
      </c>
      <c r="H97" s="31">
        <v>0.59098166460651003</v>
      </c>
      <c r="I97" s="31">
        <v>0.20076225793160279</v>
      </c>
      <c r="J97" s="31">
        <v>331.60326086956525</v>
      </c>
      <c r="K97" s="31">
        <v>274.77445652173913</v>
      </c>
      <c r="L97" s="31">
        <v>62.361413043478258</v>
      </c>
      <c r="M97" s="31">
        <v>21.184782608695652</v>
      </c>
      <c r="N97" s="31">
        <v>36.307065217391305</v>
      </c>
      <c r="O97" s="31">
        <v>4.8695652173913047</v>
      </c>
      <c r="P97" s="31">
        <v>84.635978260869578</v>
      </c>
      <c r="Q97" s="31">
        <v>68.983804347826094</v>
      </c>
      <c r="R97" s="31">
        <v>15.652173913043478</v>
      </c>
      <c r="S97" s="31">
        <v>184.60586956521738</v>
      </c>
      <c r="T97" s="31">
        <v>167.20369565217391</v>
      </c>
      <c r="U97" s="31">
        <v>17.402173913043477</v>
      </c>
      <c r="V97" s="31">
        <v>0</v>
      </c>
      <c r="W97" s="31">
        <v>24.649456521739136</v>
      </c>
      <c r="X97" s="31">
        <v>0</v>
      </c>
      <c r="Y97" s="31">
        <v>0</v>
      </c>
      <c r="Z97" s="31">
        <v>0</v>
      </c>
      <c r="AA97" s="31">
        <v>4.8723913043478282</v>
      </c>
      <c r="AB97" s="31">
        <v>0</v>
      </c>
      <c r="AC97" s="31">
        <v>19.777065217391307</v>
      </c>
      <c r="AD97" s="31">
        <v>0</v>
      </c>
      <c r="AE97" s="31">
        <v>0</v>
      </c>
      <c r="AF97" t="s">
        <v>566</v>
      </c>
      <c r="AG97" s="32">
        <v>3</v>
      </c>
      <c r="AH97"/>
    </row>
    <row r="98" spans="1:34" x14ac:dyDescent="0.25">
      <c r="A98" t="s">
        <v>1777</v>
      </c>
      <c r="B98" t="s">
        <v>1151</v>
      </c>
      <c r="C98" t="s">
        <v>1501</v>
      </c>
      <c r="D98" t="s">
        <v>1673</v>
      </c>
      <c r="E98" s="31">
        <v>80.25</v>
      </c>
      <c r="F98" s="31">
        <v>3.8112867398076675</v>
      </c>
      <c r="G98" s="31">
        <v>3.243699038331302</v>
      </c>
      <c r="H98" s="31">
        <v>0.78203169443315734</v>
      </c>
      <c r="I98" s="31">
        <v>0.26652309359339021</v>
      </c>
      <c r="J98" s="31">
        <v>305.8557608695653</v>
      </c>
      <c r="K98" s="31">
        <v>260.30684782608699</v>
      </c>
      <c r="L98" s="31">
        <v>62.758043478260873</v>
      </c>
      <c r="M98" s="31">
        <v>21.388478260869565</v>
      </c>
      <c r="N98" s="31">
        <v>36.586956521739133</v>
      </c>
      <c r="O98" s="31">
        <v>4.7826086956521738</v>
      </c>
      <c r="P98" s="31">
        <v>90.094782608695652</v>
      </c>
      <c r="Q98" s="31">
        <v>85.915434782608699</v>
      </c>
      <c r="R98" s="31">
        <v>4.1793478260869561</v>
      </c>
      <c r="S98" s="31">
        <v>153.00293478260875</v>
      </c>
      <c r="T98" s="31">
        <v>153.00293478260875</v>
      </c>
      <c r="U98" s="31">
        <v>0</v>
      </c>
      <c r="V98" s="31">
        <v>0</v>
      </c>
      <c r="W98" s="31">
        <v>125.34217391304354</v>
      </c>
      <c r="X98" s="31">
        <v>6.0161956521739128</v>
      </c>
      <c r="Y98" s="31">
        <v>0.49728260869565216</v>
      </c>
      <c r="Z98" s="31">
        <v>0</v>
      </c>
      <c r="AA98" s="31">
        <v>15.426304347826088</v>
      </c>
      <c r="AB98" s="31">
        <v>0</v>
      </c>
      <c r="AC98" s="31">
        <v>103.40239130434789</v>
      </c>
      <c r="AD98" s="31">
        <v>0</v>
      </c>
      <c r="AE98" s="31">
        <v>0</v>
      </c>
      <c r="AF98" t="s">
        <v>473</v>
      </c>
      <c r="AG98" s="32">
        <v>3</v>
      </c>
      <c r="AH98"/>
    </row>
    <row r="99" spans="1:34" x14ac:dyDescent="0.25">
      <c r="A99" t="s">
        <v>1777</v>
      </c>
      <c r="B99" t="s">
        <v>1245</v>
      </c>
      <c r="C99" t="s">
        <v>1656</v>
      </c>
      <c r="D99" t="s">
        <v>1707</v>
      </c>
      <c r="E99" s="31">
        <v>107.96739130434783</v>
      </c>
      <c r="F99" s="31">
        <v>3.3347468035840127</v>
      </c>
      <c r="G99" s="31">
        <v>2.9558582502768553</v>
      </c>
      <c r="H99" s="31">
        <v>0.67295882412161467</v>
      </c>
      <c r="I99" s="31">
        <v>0.32062317527433803</v>
      </c>
      <c r="J99" s="31">
        <v>360.04391304347826</v>
      </c>
      <c r="K99" s="31">
        <v>319.13630434782613</v>
      </c>
      <c r="L99" s="31">
        <v>72.657608695652158</v>
      </c>
      <c r="M99" s="31">
        <v>34.616847826086953</v>
      </c>
      <c r="N99" s="31">
        <v>32.475543478260867</v>
      </c>
      <c r="O99" s="31">
        <v>5.5652173913043477</v>
      </c>
      <c r="P99" s="31">
        <v>84.605000000000004</v>
      </c>
      <c r="Q99" s="31">
        <v>81.738152173913051</v>
      </c>
      <c r="R99" s="31">
        <v>2.8668478260869565</v>
      </c>
      <c r="S99" s="31">
        <v>202.78130434782614</v>
      </c>
      <c r="T99" s="31">
        <v>195.47152173913048</v>
      </c>
      <c r="U99" s="31">
        <v>7.3097826086956523</v>
      </c>
      <c r="V99" s="31">
        <v>0</v>
      </c>
      <c r="W99" s="31">
        <v>125.05565217391306</v>
      </c>
      <c r="X99" s="31">
        <v>0</v>
      </c>
      <c r="Y99" s="31">
        <v>0</v>
      </c>
      <c r="Z99" s="31">
        <v>0</v>
      </c>
      <c r="AA99" s="31">
        <v>23.643913043478264</v>
      </c>
      <c r="AB99" s="31">
        <v>0</v>
      </c>
      <c r="AC99" s="31">
        <v>101.4117391304348</v>
      </c>
      <c r="AD99" s="31">
        <v>0</v>
      </c>
      <c r="AE99" s="31">
        <v>0</v>
      </c>
      <c r="AF99" t="s">
        <v>567</v>
      </c>
      <c r="AG99" s="32">
        <v>3</v>
      </c>
      <c r="AH99"/>
    </row>
    <row r="100" spans="1:34" x14ac:dyDescent="0.25">
      <c r="A100" t="s">
        <v>1777</v>
      </c>
      <c r="B100" t="s">
        <v>1286</v>
      </c>
      <c r="C100" t="s">
        <v>1665</v>
      </c>
      <c r="D100" t="s">
        <v>1706</v>
      </c>
      <c r="E100" s="31">
        <v>52.923913043478258</v>
      </c>
      <c r="F100" s="31">
        <v>3.9843705072910249</v>
      </c>
      <c r="G100" s="31">
        <v>3.5862394742246866</v>
      </c>
      <c r="H100" s="31">
        <v>1.1085951940850276</v>
      </c>
      <c r="I100" s="31">
        <v>0.88041692339289379</v>
      </c>
      <c r="J100" s="31">
        <v>210.86847826086955</v>
      </c>
      <c r="K100" s="31">
        <v>189.79782608695649</v>
      </c>
      <c r="L100" s="31">
        <v>58.671195652173907</v>
      </c>
      <c r="M100" s="31">
        <v>46.595108695652172</v>
      </c>
      <c r="N100" s="31">
        <v>7.0543478260869561</v>
      </c>
      <c r="O100" s="31">
        <v>5.0217391304347823</v>
      </c>
      <c r="P100" s="31">
        <v>45.801630434782609</v>
      </c>
      <c r="Q100" s="31">
        <v>36.807065217391305</v>
      </c>
      <c r="R100" s="31">
        <v>8.9945652173913047</v>
      </c>
      <c r="S100" s="31">
        <v>106.39565217391304</v>
      </c>
      <c r="T100" s="31">
        <v>106.39565217391304</v>
      </c>
      <c r="U100" s="31">
        <v>0</v>
      </c>
      <c r="V100" s="31">
        <v>0</v>
      </c>
      <c r="W100" s="31">
        <v>0</v>
      </c>
      <c r="X100" s="31">
        <v>0</v>
      </c>
      <c r="Y100" s="31">
        <v>0</v>
      </c>
      <c r="Z100" s="31">
        <v>0</v>
      </c>
      <c r="AA100" s="31">
        <v>0</v>
      </c>
      <c r="AB100" s="31">
        <v>0</v>
      </c>
      <c r="AC100" s="31">
        <v>0</v>
      </c>
      <c r="AD100" s="31">
        <v>0</v>
      </c>
      <c r="AE100" s="31">
        <v>0</v>
      </c>
      <c r="AF100" t="s">
        <v>609</v>
      </c>
      <c r="AG100" s="32">
        <v>3</v>
      </c>
      <c r="AH100"/>
    </row>
    <row r="101" spans="1:34" x14ac:dyDescent="0.25">
      <c r="A101" t="s">
        <v>1777</v>
      </c>
      <c r="B101" t="s">
        <v>1280</v>
      </c>
      <c r="C101" t="s">
        <v>1356</v>
      </c>
      <c r="D101" t="s">
        <v>1706</v>
      </c>
      <c r="E101" s="31">
        <v>54.119565217391305</v>
      </c>
      <c r="F101" s="31">
        <v>3.7009781080538264</v>
      </c>
      <c r="G101" s="31">
        <v>3.4764350271138786</v>
      </c>
      <c r="H101" s="31">
        <v>0.89651536453103042</v>
      </c>
      <c r="I101" s="31">
        <v>0.67689295039164499</v>
      </c>
      <c r="J101" s="31">
        <v>200.29532608695655</v>
      </c>
      <c r="K101" s="31">
        <v>188.14315217391305</v>
      </c>
      <c r="L101" s="31">
        <v>48.519021739130437</v>
      </c>
      <c r="M101" s="31">
        <v>36.633152173913047</v>
      </c>
      <c r="N101" s="31">
        <v>6.1358695652173916</v>
      </c>
      <c r="O101" s="31">
        <v>5.75</v>
      </c>
      <c r="P101" s="31">
        <v>47.374130434782607</v>
      </c>
      <c r="Q101" s="31">
        <v>47.107826086956521</v>
      </c>
      <c r="R101" s="31">
        <v>0.26630434782608697</v>
      </c>
      <c r="S101" s="31">
        <v>104.40217391304348</v>
      </c>
      <c r="T101" s="31">
        <v>104.40217391304348</v>
      </c>
      <c r="U101" s="31">
        <v>0</v>
      </c>
      <c r="V101" s="31">
        <v>0</v>
      </c>
      <c r="W101" s="31">
        <v>0</v>
      </c>
      <c r="X101" s="31">
        <v>0</v>
      </c>
      <c r="Y101" s="31">
        <v>0</v>
      </c>
      <c r="Z101" s="31">
        <v>0</v>
      </c>
      <c r="AA101" s="31">
        <v>0</v>
      </c>
      <c r="AB101" s="31">
        <v>0</v>
      </c>
      <c r="AC101" s="31">
        <v>0</v>
      </c>
      <c r="AD101" s="31">
        <v>0</v>
      </c>
      <c r="AE101" s="31">
        <v>0</v>
      </c>
      <c r="AF101" t="s">
        <v>603</v>
      </c>
      <c r="AG101" s="32">
        <v>3</v>
      </c>
      <c r="AH101"/>
    </row>
    <row r="102" spans="1:34" x14ac:dyDescent="0.25">
      <c r="A102" t="s">
        <v>1777</v>
      </c>
      <c r="B102" t="s">
        <v>1272</v>
      </c>
      <c r="C102" t="s">
        <v>1661</v>
      </c>
      <c r="D102" t="s">
        <v>1704</v>
      </c>
      <c r="E102" s="31">
        <v>115.16304347826087</v>
      </c>
      <c r="F102" s="31">
        <v>3.7459697970740908</v>
      </c>
      <c r="G102" s="31">
        <v>3.4488721094856061</v>
      </c>
      <c r="H102" s="31">
        <v>1.0394100991033506</v>
      </c>
      <c r="I102" s="31">
        <v>0.79663048607833875</v>
      </c>
      <c r="J102" s="31">
        <v>431.3972826086956</v>
      </c>
      <c r="K102" s="31">
        <v>397.18260869565216</v>
      </c>
      <c r="L102" s="31">
        <v>119.7016304347826</v>
      </c>
      <c r="M102" s="31">
        <v>91.742391304347819</v>
      </c>
      <c r="N102" s="31">
        <v>21.067934782608695</v>
      </c>
      <c r="O102" s="31">
        <v>6.8913043478260869</v>
      </c>
      <c r="P102" s="31">
        <v>65.480978260869563</v>
      </c>
      <c r="Q102" s="31">
        <v>59.225543478260867</v>
      </c>
      <c r="R102" s="31">
        <v>6.2554347826086953</v>
      </c>
      <c r="S102" s="31">
        <v>246.21467391304347</v>
      </c>
      <c r="T102" s="31">
        <v>246.21467391304347</v>
      </c>
      <c r="U102" s="31">
        <v>0</v>
      </c>
      <c r="V102" s="31">
        <v>0</v>
      </c>
      <c r="W102" s="31">
        <v>0.66304347826086962</v>
      </c>
      <c r="X102" s="31">
        <v>0.17391304347826086</v>
      </c>
      <c r="Y102" s="31">
        <v>0.4891304347826087</v>
      </c>
      <c r="Z102" s="31">
        <v>0</v>
      </c>
      <c r="AA102" s="31">
        <v>0</v>
      </c>
      <c r="AB102" s="31">
        <v>0</v>
      </c>
      <c r="AC102" s="31">
        <v>0</v>
      </c>
      <c r="AD102" s="31">
        <v>0</v>
      </c>
      <c r="AE102" s="31">
        <v>0</v>
      </c>
      <c r="AF102" t="s">
        <v>595</v>
      </c>
      <c r="AG102" s="32">
        <v>3</v>
      </c>
      <c r="AH102"/>
    </row>
    <row r="103" spans="1:34" x14ac:dyDescent="0.25">
      <c r="A103" t="s">
        <v>1777</v>
      </c>
      <c r="B103" t="s">
        <v>1075</v>
      </c>
      <c r="C103" t="s">
        <v>1359</v>
      </c>
      <c r="D103" t="s">
        <v>1679</v>
      </c>
      <c r="E103" s="31">
        <v>136.91304347826087</v>
      </c>
      <c r="F103" s="31">
        <v>4.0074444268021585</v>
      </c>
      <c r="G103" s="31">
        <v>3.5665457288027942</v>
      </c>
      <c r="H103" s="31">
        <v>0.49974198158145439</v>
      </c>
      <c r="I103" s="31">
        <v>0.31343283582089548</v>
      </c>
      <c r="J103" s="31">
        <v>548.6714130434782</v>
      </c>
      <c r="K103" s="31">
        <v>488.30663043478256</v>
      </c>
      <c r="L103" s="31">
        <v>68.421195652173907</v>
      </c>
      <c r="M103" s="31">
        <v>42.913043478260867</v>
      </c>
      <c r="N103" s="31">
        <v>20.551630434782609</v>
      </c>
      <c r="O103" s="31">
        <v>4.9565217391304346</v>
      </c>
      <c r="P103" s="31">
        <v>151.21967391304349</v>
      </c>
      <c r="Q103" s="31">
        <v>116.36304347826086</v>
      </c>
      <c r="R103" s="31">
        <v>34.856630434782616</v>
      </c>
      <c r="S103" s="31">
        <v>329.03054347826082</v>
      </c>
      <c r="T103" s="31">
        <v>329.03054347826082</v>
      </c>
      <c r="U103" s="31">
        <v>0</v>
      </c>
      <c r="V103" s="31">
        <v>0</v>
      </c>
      <c r="W103" s="31">
        <v>0</v>
      </c>
      <c r="X103" s="31">
        <v>0</v>
      </c>
      <c r="Y103" s="31">
        <v>0</v>
      </c>
      <c r="Z103" s="31">
        <v>0</v>
      </c>
      <c r="AA103" s="31">
        <v>0</v>
      </c>
      <c r="AB103" s="31">
        <v>0</v>
      </c>
      <c r="AC103" s="31">
        <v>0</v>
      </c>
      <c r="AD103" s="31">
        <v>0</v>
      </c>
      <c r="AE103" s="31">
        <v>0</v>
      </c>
      <c r="AF103" t="s">
        <v>394</v>
      </c>
      <c r="AG103" s="32">
        <v>3</v>
      </c>
      <c r="AH103"/>
    </row>
    <row r="104" spans="1:34" x14ac:dyDescent="0.25">
      <c r="A104" t="s">
        <v>1777</v>
      </c>
      <c r="B104" t="s">
        <v>1303</v>
      </c>
      <c r="C104" t="s">
        <v>1452</v>
      </c>
      <c r="D104" t="s">
        <v>1706</v>
      </c>
      <c r="E104" s="31">
        <v>42.456521739130437</v>
      </c>
      <c r="F104" s="31">
        <v>4.135706605222734</v>
      </c>
      <c r="G104" s="31">
        <v>3.7882923707117255</v>
      </c>
      <c r="H104" s="31">
        <v>1.0289298515104968</v>
      </c>
      <c r="I104" s="31">
        <v>0.7981950844854071</v>
      </c>
      <c r="J104" s="31">
        <v>175.58771739130435</v>
      </c>
      <c r="K104" s="31">
        <v>160.83771739130435</v>
      </c>
      <c r="L104" s="31">
        <v>43.684782608695656</v>
      </c>
      <c r="M104" s="31">
        <v>33.888586956521742</v>
      </c>
      <c r="N104" s="31">
        <v>4.0570652173913047</v>
      </c>
      <c r="O104" s="31">
        <v>5.7391304347826084</v>
      </c>
      <c r="P104" s="31">
        <v>34.434782608695656</v>
      </c>
      <c r="Q104" s="31">
        <v>29.480978260869566</v>
      </c>
      <c r="R104" s="31">
        <v>4.9538043478260869</v>
      </c>
      <c r="S104" s="31">
        <v>97.468152173913055</v>
      </c>
      <c r="T104" s="31">
        <v>97.468152173913055</v>
      </c>
      <c r="U104" s="31">
        <v>0</v>
      </c>
      <c r="V104" s="31">
        <v>0</v>
      </c>
      <c r="W104" s="31">
        <v>1.3043478260869565</v>
      </c>
      <c r="X104" s="31">
        <v>1.3043478260869565</v>
      </c>
      <c r="Y104" s="31">
        <v>0</v>
      </c>
      <c r="Z104" s="31">
        <v>0</v>
      </c>
      <c r="AA104" s="31">
        <v>0</v>
      </c>
      <c r="AB104" s="31">
        <v>0</v>
      </c>
      <c r="AC104" s="31">
        <v>0</v>
      </c>
      <c r="AD104" s="31">
        <v>0</v>
      </c>
      <c r="AE104" s="31">
        <v>0</v>
      </c>
      <c r="AF104" t="s">
        <v>627</v>
      </c>
      <c r="AG104" s="32">
        <v>3</v>
      </c>
      <c r="AH104"/>
    </row>
    <row r="105" spans="1:34" x14ac:dyDescent="0.25">
      <c r="A105" t="s">
        <v>1777</v>
      </c>
      <c r="B105" t="s">
        <v>1311</v>
      </c>
      <c r="C105" t="s">
        <v>1435</v>
      </c>
      <c r="D105" t="s">
        <v>1736</v>
      </c>
      <c r="E105" s="31">
        <v>16</v>
      </c>
      <c r="F105" s="31">
        <v>6.19140625</v>
      </c>
      <c r="G105" s="31">
        <v>5.6465692934782616</v>
      </c>
      <c r="H105" s="31">
        <v>3.039232336956522</v>
      </c>
      <c r="I105" s="31">
        <v>2.4943953804347827</v>
      </c>
      <c r="J105" s="31">
        <v>99.0625</v>
      </c>
      <c r="K105" s="31">
        <v>90.345108695652186</v>
      </c>
      <c r="L105" s="31">
        <v>48.627717391304351</v>
      </c>
      <c r="M105" s="31">
        <v>39.910326086956523</v>
      </c>
      <c r="N105" s="31">
        <v>4.2173913043478262</v>
      </c>
      <c r="O105" s="31">
        <v>4.5</v>
      </c>
      <c r="P105" s="31">
        <v>20.657608695652176</v>
      </c>
      <c r="Q105" s="31">
        <v>20.657608695652176</v>
      </c>
      <c r="R105" s="31">
        <v>0</v>
      </c>
      <c r="S105" s="31">
        <v>29.777173913043477</v>
      </c>
      <c r="T105" s="31">
        <v>29.777173913043477</v>
      </c>
      <c r="U105" s="31">
        <v>0</v>
      </c>
      <c r="V105" s="31">
        <v>0</v>
      </c>
      <c r="W105" s="31">
        <v>0</v>
      </c>
      <c r="X105" s="31">
        <v>0</v>
      </c>
      <c r="Y105" s="31">
        <v>0</v>
      </c>
      <c r="Z105" s="31">
        <v>0</v>
      </c>
      <c r="AA105" s="31">
        <v>0</v>
      </c>
      <c r="AB105" s="31">
        <v>0</v>
      </c>
      <c r="AC105" s="31">
        <v>0</v>
      </c>
      <c r="AD105" s="31">
        <v>0</v>
      </c>
      <c r="AE105" s="31">
        <v>0</v>
      </c>
      <c r="AF105" t="s">
        <v>635</v>
      </c>
      <c r="AG105" s="32">
        <v>3</v>
      </c>
      <c r="AH105"/>
    </row>
    <row r="106" spans="1:34" x14ac:dyDescent="0.25">
      <c r="A106" t="s">
        <v>1777</v>
      </c>
      <c r="B106" t="s">
        <v>1324</v>
      </c>
      <c r="C106" t="s">
        <v>1654</v>
      </c>
      <c r="D106" t="s">
        <v>1694</v>
      </c>
      <c r="E106" s="31">
        <v>58.010869565217391</v>
      </c>
      <c r="F106" s="31">
        <v>5.0495690462806824</v>
      </c>
      <c r="G106" s="31">
        <v>4.4862844294547504</v>
      </c>
      <c r="H106" s="31">
        <v>1.3005059021922427</v>
      </c>
      <c r="I106" s="31">
        <v>0.73722128536631071</v>
      </c>
      <c r="J106" s="31">
        <v>292.92989130434785</v>
      </c>
      <c r="K106" s="31">
        <v>260.25326086956522</v>
      </c>
      <c r="L106" s="31">
        <v>75.443478260869554</v>
      </c>
      <c r="M106" s="31">
        <v>42.766847826086959</v>
      </c>
      <c r="N106" s="31">
        <v>26.328804347826086</v>
      </c>
      <c r="O106" s="31">
        <v>6.3478260869565215</v>
      </c>
      <c r="P106" s="31">
        <v>50.133152173913047</v>
      </c>
      <c r="Q106" s="31">
        <v>50.133152173913047</v>
      </c>
      <c r="R106" s="31">
        <v>0</v>
      </c>
      <c r="S106" s="31">
        <v>167.35326086956522</v>
      </c>
      <c r="T106" s="31">
        <v>139.97826086956522</v>
      </c>
      <c r="U106" s="31">
        <v>0</v>
      </c>
      <c r="V106" s="31">
        <v>27.375</v>
      </c>
      <c r="W106" s="31">
        <v>0</v>
      </c>
      <c r="X106" s="31">
        <v>0</v>
      </c>
      <c r="Y106" s="31">
        <v>0</v>
      </c>
      <c r="Z106" s="31">
        <v>0</v>
      </c>
      <c r="AA106" s="31">
        <v>0</v>
      </c>
      <c r="AB106" s="31">
        <v>0</v>
      </c>
      <c r="AC106" s="31">
        <v>0</v>
      </c>
      <c r="AD106" s="31">
        <v>0</v>
      </c>
      <c r="AE106" s="31">
        <v>0</v>
      </c>
      <c r="AF106" t="s">
        <v>649</v>
      </c>
      <c r="AG106" s="32">
        <v>3</v>
      </c>
      <c r="AH106"/>
    </row>
    <row r="107" spans="1:34" x14ac:dyDescent="0.25">
      <c r="A107" t="s">
        <v>1777</v>
      </c>
      <c r="B107" t="s">
        <v>895</v>
      </c>
      <c r="C107" t="s">
        <v>1452</v>
      </c>
      <c r="D107" t="s">
        <v>1706</v>
      </c>
      <c r="E107" s="31">
        <v>147.44565217391303</v>
      </c>
      <c r="F107" s="31">
        <v>3.3232001474382602</v>
      </c>
      <c r="G107" s="31">
        <v>3.1509369701437517</v>
      </c>
      <c r="H107" s="31">
        <v>0.58997198673055673</v>
      </c>
      <c r="I107" s="31">
        <v>0.41770880943604877</v>
      </c>
      <c r="J107" s="31">
        <v>489.99141304347819</v>
      </c>
      <c r="K107" s="31">
        <v>464.59195652173901</v>
      </c>
      <c r="L107" s="31">
        <v>86.988804347826104</v>
      </c>
      <c r="M107" s="31">
        <v>61.589347826086971</v>
      </c>
      <c r="N107" s="31">
        <v>16.839673913043477</v>
      </c>
      <c r="O107" s="31">
        <v>8.5597826086956523</v>
      </c>
      <c r="P107" s="31">
        <v>97.617173913043445</v>
      </c>
      <c r="Q107" s="31">
        <v>97.617173913043445</v>
      </c>
      <c r="R107" s="31">
        <v>0</v>
      </c>
      <c r="S107" s="31">
        <v>305.38543478260863</v>
      </c>
      <c r="T107" s="31">
        <v>305.38543478260863</v>
      </c>
      <c r="U107" s="31">
        <v>0</v>
      </c>
      <c r="V107" s="31">
        <v>0</v>
      </c>
      <c r="W107" s="31">
        <v>0</v>
      </c>
      <c r="X107" s="31">
        <v>0</v>
      </c>
      <c r="Y107" s="31">
        <v>0</v>
      </c>
      <c r="Z107" s="31">
        <v>0</v>
      </c>
      <c r="AA107" s="31">
        <v>0</v>
      </c>
      <c r="AB107" s="31">
        <v>0</v>
      </c>
      <c r="AC107" s="31">
        <v>0</v>
      </c>
      <c r="AD107" s="31">
        <v>0</v>
      </c>
      <c r="AE107" s="31">
        <v>0</v>
      </c>
      <c r="AF107" t="s">
        <v>209</v>
      </c>
      <c r="AG107" s="32">
        <v>3</v>
      </c>
      <c r="AH107"/>
    </row>
    <row r="108" spans="1:34" x14ac:dyDescent="0.25">
      <c r="A108" t="s">
        <v>1777</v>
      </c>
      <c r="B108" t="s">
        <v>754</v>
      </c>
      <c r="C108" t="s">
        <v>1481</v>
      </c>
      <c r="D108" t="s">
        <v>1718</v>
      </c>
      <c r="E108" s="31">
        <v>89.380434782608702</v>
      </c>
      <c r="F108" s="31">
        <v>4.8317755077222433</v>
      </c>
      <c r="G108" s="31">
        <v>4.4702286270217684</v>
      </c>
      <c r="H108" s="31">
        <v>0.88133892739875963</v>
      </c>
      <c r="I108" s="31">
        <v>0.62243098625805671</v>
      </c>
      <c r="J108" s="31">
        <v>431.86619565217399</v>
      </c>
      <c r="K108" s="31">
        <v>399.55097826086961</v>
      </c>
      <c r="L108" s="31">
        <v>78.77445652173914</v>
      </c>
      <c r="M108" s="31">
        <v>55.633152173913047</v>
      </c>
      <c r="N108" s="31">
        <v>18.489130434782609</v>
      </c>
      <c r="O108" s="31">
        <v>4.6521739130434785</v>
      </c>
      <c r="P108" s="31">
        <v>101.06097826086958</v>
      </c>
      <c r="Q108" s="31">
        <v>91.88706521739131</v>
      </c>
      <c r="R108" s="31">
        <v>9.1739130434782616</v>
      </c>
      <c r="S108" s="31">
        <v>252.03076086956526</v>
      </c>
      <c r="T108" s="31">
        <v>242.18565217391307</v>
      </c>
      <c r="U108" s="31">
        <v>9.8451086956521738</v>
      </c>
      <c r="V108" s="31">
        <v>0</v>
      </c>
      <c r="W108" s="31">
        <v>11.771739130434781</v>
      </c>
      <c r="X108" s="31">
        <v>3.4239130434782608</v>
      </c>
      <c r="Y108" s="31">
        <v>0</v>
      </c>
      <c r="Z108" s="31">
        <v>0</v>
      </c>
      <c r="AA108" s="31">
        <v>8.3478260869565215</v>
      </c>
      <c r="AB108" s="31">
        <v>0</v>
      </c>
      <c r="AC108" s="31">
        <v>0</v>
      </c>
      <c r="AD108" s="31">
        <v>0</v>
      </c>
      <c r="AE108" s="31">
        <v>0</v>
      </c>
      <c r="AF108" t="s">
        <v>66</v>
      </c>
      <c r="AG108" s="32">
        <v>3</v>
      </c>
      <c r="AH108"/>
    </row>
    <row r="109" spans="1:34" x14ac:dyDescent="0.25">
      <c r="A109" t="s">
        <v>1777</v>
      </c>
      <c r="B109" t="s">
        <v>942</v>
      </c>
      <c r="C109" t="s">
        <v>1568</v>
      </c>
      <c r="D109" t="s">
        <v>1701</v>
      </c>
      <c r="E109" s="31">
        <v>103.23913043478261</v>
      </c>
      <c r="F109" s="31">
        <v>2.7324805222152038</v>
      </c>
      <c r="G109" s="31">
        <v>2.3169825226363452</v>
      </c>
      <c r="H109" s="31">
        <v>0.52542640555906506</v>
      </c>
      <c r="I109" s="31">
        <v>0.14819962097283645</v>
      </c>
      <c r="J109" s="31">
        <v>282.09891304347832</v>
      </c>
      <c r="K109" s="31">
        <v>239.20326086956527</v>
      </c>
      <c r="L109" s="31">
        <v>54.244565217391305</v>
      </c>
      <c r="M109" s="31">
        <v>15.300000000000006</v>
      </c>
      <c r="N109" s="31">
        <v>32.727173913043472</v>
      </c>
      <c r="O109" s="31">
        <v>6.2173913043478262</v>
      </c>
      <c r="P109" s="31">
        <v>82.072826086956496</v>
      </c>
      <c r="Q109" s="31">
        <v>78.121739130434761</v>
      </c>
      <c r="R109" s="31">
        <v>3.9510869565217384</v>
      </c>
      <c r="S109" s="31">
        <v>145.78152173913048</v>
      </c>
      <c r="T109" s="31">
        <v>145.66358695652178</v>
      </c>
      <c r="U109" s="31">
        <v>0.11793478260869567</v>
      </c>
      <c r="V109" s="31">
        <v>0</v>
      </c>
      <c r="W109" s="31">
        <v>27.535326086956523</v>
      </c>
      <c r="X109" s="31">
        <v>0</v>
      </c>
      <c r="Y109" s="31">
        <v>0.49456521739130432</v>
      </c>
      <c r="Z109" s="31">
        <v>0</v>
      </c>
      <c r="AA109" s="31">
        <v>0</v>
      </c>
      <c r="AB109" s="31">
        <v>0</v>
      </c>
      <c r="AC109" s="31">
        <v>27.040760869565219</v>
      </c>
      <c r="AD109" s="31">
        <v>0</v>
      </c>
      <c r="AE109" s="31">
        <v>0</v>
      </c>
      <c r="AF109" t="s">
        <v>256</v>
      </c>
      <c r="AG109" s="32">
        <v>3</v>
      </c>
      <c r="AH109"/>
    </row>
    <row r="110" spans="1:34" x14ac:dyDescent="0.25">
      <c r="A110" t="s">
        <v>1777</v>
      </c>
      <c r="B110" t="s">
        <v>1276</v>
      </c>
      <c r="C110" t="s">
        <v>1493</v>
      </c>
      <c r="D110" t="s">
        <v>1703</v>
      </c>
      <c r="E110" s="31">
        <v>46.108695652173914</v>
      </c>
      <c r="F110" s="31">
        <v>4.6152781706742099</v>
      </c>
      <c r="G110" s="31">
        <v>4.0396063177746342</v>
      </c>
      <c r="H110" s="31">
        <v>1.4154479019330501</v>
      </c>
      <c r="I110" s="31">
        <v>1.0304879773691653</v>
      </c>
      <c r="J110" s="31">
        <v>212.80445652173913</v>
      </c>
      <c r="K110" s="31">
        <v>186.26097826086956</v>
      </c>
      <c r="L110" s="31">
        <v>65.26445652173912</v>
      </c>
      <c r="M110" s="31">
        <v>47.514456521739127</v>
      </c>
      <c r="N110" s="31">
        <v>12.532608695652174</v>
      </c>
      <c r="O110" s="31">
        <v>5.2173913043478262</v>
      </c>
      <c r="P110" s="31">
        <v>52.654021739130435</v>
      </c>
      <c r="Q110" s="31">
        <v>43.860543478260873</v>
      </c>
      <c r="R110" s="31">
        <v>8.7934782608695645</v>
      </c>
      <c r="S110" s="31">
        <v>94.885978260869564</v>
      </c>
      <c r="T110" s="31">
        <v>94.885978260869564</v>
      </c>
      <c r="U110" s="31">
        <v>0</v>
      </c>
      <c r="V110" s="31">
        <v>0</v>
      </c>
      <c r="W110" s="31">
        <v>11.555760869565219</v>
      </c>
      <c r="X110" s="31">
        <v>7.9673913043478262E-2</v>
      </c>
      <c r="Y110" s="31">
        <v>0</v>
      </c>
      <c r="Z110" s="31">
        <v>5.2173913043478262</v>
      </c>
      <c r="AA110" s="31">
        <v>3.3388043478260871</v>
      </c>
      <c r="AB110" s="31">
        <v>0</v>
      </c>
      <c r="AC110" s="31">
        <v>2.9198913043478258</v>
      </c>
      <c r="AD110" s="31">
        <v>0</v>
      </c>
      <c r="AE110" s="31">
        <v>0</v>
      </c>
      <c r="AF110" t="s">
        <v>599</v>
      </c>
      <c r="AG110" s="32">
        <v>3</v>
      </c>
      <c r="AH110"/>
    </row>
    <row r="111" spans="1:34" x14ac:dyDescent="0.25">
      <c r="A111" t="s">
        <v>1777</v>
      </c>
      <c r="B111" t="s">
        <v>962</v>
      </c>
      <c r="C111" t="s">
        <v>1373</v>
      </c>
      <c r="D111" t="s">
        <v>1714</v>
      </c>
      <c r="E111" s="31">
        <v>91.565217391304344</v>
      </c>
      <c r="F111" s="31">
        <v>3.1566358024691361</v>
      </c>
      <c r="G111" s="31">
        <v>3.0110398860398861</v>
      </c>
      <c r="H111" s="31">
        <v>0.65393518518518512</v>
      </c>
      <c r="I111" s="31">
        <v>0.50833926875593549</v>
      </c>
      <c r="J111" s="31">
        <v>289.03804347826087</v>
      </c>
      <c r="K111" s="31">
        <v>275.70652173913044</v>
      </c>
      <c r="L111" s="31">
        <v>59.877717391304344</v>
      </c>
      <c r="M111" s="31">
        <v>46.546195652173914</v>
      </c>
      <c r="N111" s="31">
        <v>8.7663043478260878</v>
      </c>
      <c r="O111" s="31">
        <v>4.5652173913043477</v>
      </c>
      <c r="P111" s="31">
        <v>57.502717391304351</v>
      </c>
      <c r="Q111" s="31">
        <v>57.502717391304351</v>
      </c>
      <c r="R111" s="31">
        <v>0</v>
      </c>
      <c r="S111" s="31">
        <v>171.65760869565219</v>
      </c>
      <c r="T111" s="31">
        <v>171.65760869565219</v>
      </c>
      <c r="U111" s="31">
        <v>0</v>
      </c>
      <c r="V111" s="31">
        <v>0</v>
      </c>
      <c r="W111" s="31">
        <v>0</v>
      </c>
      <c r="X111" s="31">
        <v>0</v>
      </c>
      <c r="Y111" s="31">
        <v>0</v>
      </c>
      <c r="Z111" s="31">
        <v>0</v>
      </c>
      <c r="AA111" s="31">
        <v>0</v>
      </c>
      <c r="AB111" s="31">
        <v>0</v>
      </c>
      <c r="AC111" s="31">
        <v>0</v>
      </c>
      <c r="AD111" s="31">
        <v>0</v>
      </c>
      <c r="AE111" s="31">
        <v>0</v>
      </c>
      <c r="AF111" t="s">
        <v>276</v>
      </c>
      <c r="AG111" s="32">
        <v>3</v>
      </c>
      <c r="AH111"/>
    </row>
    <row r="112" spans="1:34" x14ac:dyDescent="0.25">
      <c r="A112" t="s">
        <v>1777</v>
      </c>
      <c r="B112" t="s">
        <v>1187</v>
      </c>
      <c r="C112" t="s">
        <v>1583</v>
      </c>
      <c r="D112" t="s">
        <v>1679</v>
      </c>
      <c r="E112" s="31">
        <v>74.260869565217391</v>
      </c>
      <c r="F112" s="31">
        <v>4.1173404566744729</v>
      </c>
      <c r="G112" s="31">
        <v>3.3989197892271665</v>
      </c>
      <c r="H112" s="31">
        <v>1.0371150468384074</v>
      </c>
      <c r="I112" s="31">
        <v>0.31869437939110068</v>
      </c>
      <c r="J112" s="31">
        <v>305.75728260869562</v>
      </c>
      <c r="K112" s="31">
        <v>252.4067391304348</v>
      </c>
      <c r="L112" s="31">
        <v>77.017065217391291</v>
      </c>
      <c r="M112" s="31">
        <v>23.666521739130431</v>
      </c>
      <c r="N112" s="31">
        <v>46.540760869565204</v>
      </c>
      <c r="O112" s="31">
        <v>6.8097826086956523</v>
      </c>
      <c r="P112" s="31">
        <v>63.310217391304334</v>
      </c>
      <c r="Q112" s="31">
        <v>63.310217391304334</v>
      </c>
      <c r="R112" s="31">
        <v>0</v>
      </c>
      <c r="S112" s="31">
        <v>165.43</v>
      </c>
      <c r="T112" s="31">
        <v>154.85065217391306</v>
      </c>
      <c r="U112" s="31">
        <v>10.579347826086959</v>
      </c>
      <c r="V112" s="31">
        <v>0</v>
      </c>
      <c r="W112" s="31">
        <v>74.009239130434764</v>
      </c>
      <c r="X112" s="31">
        <v>4.9458695652173912</v>
      </c>
      <c r="Y112" s="31">
        <v>0</v>
      </c>
      <c r="Z112" s="31">
        <v>0</v>
      </c>
      <c r="AA112" s="31">
        <v>19.585217391304344</v>
      </c>
      <c r="AB112" s="31">
        <v>0</v>
      </c>
      <c r="AC112" s="31">
        <v>49.478152173913038</v>
      </c>
      <c r="AD112" s="31">
        <v>0</v>
      </c>
      <c r="AE112" s="31">
        <v>0</v>
      </c>
      <c r="AF112" t="s">
        <v>509</v>
      </c>
      <c r="AG112" s="32">
        <v>3</v>
      </c>
      <c r="AH112"/>
    </row>
    <row r="113" spans="1:34" x14ac:dyDescent="0.25">
      <c r="A113" t="s">
        <v>1777</v>
      </c>
      <c r="B113" t="s">
        <v>1194</v>
      </c>
      <c r="C113" t="s">
        <v>1640</v>
      </c>
      <c r="D113" t="s">
        <v>1683</v>
      </c>
      <c r="E113" s="31">
        <v>117.66304347826087</v>
      </c>
      <c r="F113" s="31">
        <v>3.3292637413394912</v>
      </c>
      <c r="G113" s="31">
        <v>3.0925662817551962</v>
      </c>
      <c r="H113" s="31">
        <v>0.54277136258660508</v>
      </c>
      <c r="I113" s="31">
        <v>0.3768591224018476</v>
      </c>
      <c r="J113" s="31">
        <v>391.73130434782604</v>
      </c>
      <c r="K113" s="31">
        <v>363.88076086956522</v>
      </c>
      <c r="L113" s="31">
        <v>63.864130434782609</v>
      </c>
      <c r="M113" s="31">
        <v>44.342391304347828</v>
      </c>
      <c r="N113" s="31">
        <v>11.350543478260869</v>
      </c>
      <c r="O113" s="31">
        <v>8.1711956521739122</v>
      </c>
      <c r="P113" s="31">
        <v>90.932065217391312</v>
      </c>
      <c r="Q113" s="31">
        <v>82.603260869565219</v>
      </c>
      <c r="R113" s="31">
        <v>8.3288043478260878</v>
      </c>
      <c r="S113" s="31">
        <v>236.93510869565216</v>
      </c>
      <c r="T113" s="31">
        <v>236.93510869565216</v>
      </c>
      <c r="U113" s="31">
        <v>0</v>
      </c>
      <c r="V113" s="31">
        <v>0</v>
      </c>
      <c r="W113" s="31">
        <v>0</v>
      </c>
      <c r="X113" s="31">
        <v>0</v>
      </c>
      <c r="Y113" s="31">
        <v>0</v>
      </c>
      <c r="Z113" s="31">
        <v>0</v>
      </c>
      <c r="AA113" s="31">
        <v>0</v>
      </c>
      <c r="AB113" s="31">
        <v>0</v>
      </c>
      <c r="AC113" s="31">
        <v>0</v>
      </c>
      <c r="AD113" s="31">
        <v>0</v>
      </c>
      <c r="AE113" s="31">
        <v>0</v>
      </c>
      <c r="AF113" t="s">
        <v>516</v>
      </c>
      <c r="AG113" s="32">
        <v>3</v>
      </c>
      <c r="AH113"/>
    </row>
    <row r="114" spans="1:34" x14ac:dyDescent="0.25">
      <c r="A114" t="s">
        <v>1777</v>
      </c>
      <c r="B114" t="s">
        <v>919</v>
      </c>
      <c r="C114" t="s">
        <v>1561</v>
      </c>
      <c r="D114" t="s">
        <v>1705</v>
      </c>
      <c r="E114" s="31">
        <v>156.81521739130434</v>
      </c>
      <c r="F114" s="31">
        <v>3.0854002911208145</v>
      </c>
      <c r="G114" s="31">
        <v>2.9449774727940663</v>
      </c>
      <c r="H114" s="31">
        <v>0.62855825882026728</v>
      </c>
      <c r="I114" s="31">
        <v>0.50037776391488165</v>
      </c>
      <c r="J114" s="31">
        <v>483.83771739130424</v>
      </c>
      <c r="K114" s="31">
        <v>461.81728260869556</v>
      </c>
      <c r="L114" s="31">
        <v>98.567499999999953</v>
      </c>
      <c r="M114" s="31">
        <v>78.466847826086919</v>
      </c>
      <c r="N114" s="31">
        <v>17.024565217391302</v>
      </c>
      <c r="O114" s="31">
        <v>3.0760869565217392</v>
      </c>
      <c r="P114" s="31">
        <v>115.96434782608695</v>
      </c>
      <c r="Q114" s="31">
        <v>114.04456521739129</v>
      </c>
      <c r="R114" s="31">
        <v>1.9197826086956522</v>
      </c>
      <c r="S114" s="31">
        <v>269.30586956521734</v>
      </c>
      <c r="T114" s="31">
        <v>261.69336956521732</v>
      </c>
      <c r="U114" s="31">
        <v>7.6124999999999963</v>
      </c>
      <c r="V114" s="31">
        <v>0</v>
      </c>
      <c r="W114" s="31">
        <v>108.32826086956516</v>
      </c>
      <c r="X114" s="31">
        <v>16.664456521739123</v>
      </c>
      <c r="Y114" s="31">
        <v>0</v>
      </c>
      <c r="Z114" s="31">
        <v>0</v>
      </c>
      <c r="AA114" s="31">
        <v>28.136521739130433</v>
      </c>
      <c r="AB114" s="31">
        <v>0</v>
      </c>
      <c r="AC114" s="31">
        <v>63.527282608695607</v>
      </c>
      <c r="AD114" s="31">
        <v>0</v>
      </c>
      <c r="AE114" s="31">
        <v>0</v>
      </c>
      <c r="AF114" t="s">
        <v>233</v>
      </c>
      <c r="AG114" s="32">
        <v>3</v>
      </c>
      <c r="AH114"/>
    </row>
    <row r="115" spans="1:34" x14ac:dyDescent="0.25">
      <c r="A115" t="s">
        <v>1777</v>
      </c>
      <c r="B115" t="s">
        <v>729</v>
      </c>
      <c r="C115" t="s">
        <v>1468</v>
      </c>
      <c r="D115" t="s">
        <v>1687</v>
      </c>
      <c r="E115" s="31">
        <v>115.57608695652173</v>
      </c>
      <c r="F115" s="31">
        <v>4.5113815480109096</v>
      </c>
      <c r="G115" s="31">
        <v>3.9709668014671311</v>
      </c>
      <c r="H115" s="31">
        <v>0.69977710900028212</v>
      </c>
      <c r="I115" s="31">
        <v>0.24414558450108154</v>
      </c>
      <c r="J115" s="31">
        <v>521.40782608695656</v>
      </c>
      <c r="K115" s="31">
        <v>458.94880434782613</v>
      </c>
      <c r="L115" s="31">
        <v>80.877499999999998</v>
      </c>
      <c r="M115" s="31">
        <v>28.217391304347824</v>
      </c>
      <c r="N115" s="31">
        <v>48.684565217391302</v>
      </c>
      <c r="O115" s="31">
        <v>3.9755434782608696</v>
      </c>
      <c r="P115" s="31">
        <v>157.47065217391301</v>
      </c>
      <c r="Q115" s="31">
        <v>147.67173913043476</v>
      </c>
      <c r="R115" s="31">
        <v>9.7989130434782616</v>
      </c>
      <c r="S115" s="31">
        <v>283.05967391304353</v>
      </c>
      <c r="T115" s="31">
        <v>283.05967391304353</v>
      </c>
      <c r="U115" s="31">
        <v>0</v>
      </c>
      <c r="V115" s="31">
        <v>0</v>
      </c>
      <c r="W115" s="31">
        <v>18.284021739130434</v>
      </c>
      <c r="X115" s="31">
        <v>0</v>
      </c>
      <c r="Y115" s="31">
        <v>1.4076086956521738</v>
      </c>
      <c r="Z115" s="31">
        <v>0</v>
      </c>
      <c r="AA115" s="31">
        <v>8.7116304347826077</v>
      </c>
      <c r="AB115" s="31">
        <v>0</v>
      </c>
      <c r="AC115" s="31">
        <v>8.1647826086956528</v>
      </c>
      <c r="AD115" s="31">
        <v>0</v>
      </c>
      <c r="AE115" s="31">
        <v>0</v>
      </c>
      <c r="AF115" t="s">
        <v>41</v>
      </c>
      <c r="AG115" s="32">
        <v>3</v>
      </c>
      <c r="AH115"/>
    </row>
    <row r="116" spans="1:34" x14ac:dyDescent="0.25">
      <c r="A116" t="s">
        <v>1777</v>
      </c>
      <c r="B116" t="s">
        <v>871</v>
      </c>
      <c r="C116" t="s">
        <v>1513</v>
      </c>
      <c r="D116" t="s">
        <v>1716</v>
      </c>
      <c r="E116" s="31">
        <v>50.521739130434781</v>
      </c>
      <c r="F116" s="31">
        <v>4.9056303786574862</v>
      </c>
      <c r="G116" s="31">
        <v>4.4806368330464705</v>
      </c>
      <c r="H116" s="31">
        <v>1.23269578313253</v>
      </c>
      <c r="I116" s="31">
        <v>0.82842512908777954</v>
      </c>
      <c r="J116" s="31">
        <v>247.84097826086952</v>
      </c>
      <c r="K116" s="31">
        <v>226.36956521739125</v>
      </c>
      <c r="L116" s="31">
        <v>62.277934782608689</v>
      </c>
      <c r="M116" s="31">
        <v>41.853478260869558</v>
      </c>
      <c r="N116" s="31">
        <v>15.587499999999997</v>
      </c>
      <c r="O116" s="31">
        <v>4.8369565217391308</v>
      </c>
      <c r="P116" s="31">
        <v>54.246086956521722</v>
      </c>
      <c r="Q116" s="31">
        <v>53.199130434782589</v>
      </c>
      <c r="R116" s="31">
        <v>1.0469565217391303</v>
      </c>
      <c r="S116" s="31">
        <v>131.31695652173912</v>
      </c>
      <c r="T116" s="31">
        <v>131.31695652173912</v>
      </c>
      <c r="U116" s="31">
        <v>0</v>
      </c>
      <c r="V116" s="31">
        <v>0</v>
      </c>
      <c r="W116" s="31">
        <v>0</v>
      </c>
      <c r="X116" s="31">
        <v>0</v>
      </c>
      <c r="Y116" s="31">
        <v>0</v>
      </c>
      <c r="Z116" s="31">
        <v>0</v>
      </c>
      <c r="AA116" s="31">
        <v>0</v>
      </c>
      <c r="AB116" s="31">
        <v>0</v>
      </c>
      <c r="AC116" s="31">
        <v>0</v>
      </c>
      <c r="AD116" s="31">
        <v>0</v>
      </c>
      <c r="AE116" s="31">
        <v>0</v>
      </c>
      <c r="AF116" t="s">
        <v>185</v>
      </c>
      <c r="AG116" s="32">
        <v>3</v>
      </c>
      <c r="AH116"/>
    </row>
    <row r="117" spans="1:34" x14ac:dyDescent="0.25">
      <c r="A117" t="s">
        <v>1777</v>
      </c>
      <c r="B117" t="s">
        <v>1206</v>
      </c>
      <c r="C117" t="s">
        <v>1361</v>
      </c>
      <c r="D117" t="s">
        <v>1693</v>
      </c>
      <c r="E117" s="31">
        <v>52.413043478260867</v>
      </c>
      <c r="F117" s="31">
        <v>3.5558399004562404</v>
      </c>
      <c r="G117" s="31">
        <v>3.2725549564496039</v>
      </c>
      <c r="H117" s="31">
        <v>0.91837204479469114</v>
      </c>
      <c r="I117" s="31">
        <v>0.63508710078805486</v>
      </c>
      <c r="J117" s="31">
        <v>186.37239130434773</v>
      </c>
      <c r="K117" s="31">
        <v>171.5245652173912</v>
      </c>
      <c r="L117" s="31">
        <v>48.134673913043486</v>
      </c>
      <c r="M117" s="31">
        <v>33.286847826086962</v>
      </c>
      <c r="N117" s="31">
        <v>10</v>
      </c>
      <c r="O117" s="31">
        <v>4.8478260869565215</v>
      </c>
      <c r="P117" s="31">
        <v>40.509021739130439</v>
      </c>
      <c r="Q117" s="31">
        <v>40.509021739130439</v>
      </c>
      <c r="R117" s="31">
        <v>0</v>
      </c>
      <c r="S117" s="31">
        <v>97.728695652173798</v>
      </c>
      <c r="T117" s="31">
        <v>97.728695652173798</v>
      </c>
      <c r="U117" s="31">
        <v>0</v>
      </c>
      <c r="V117" s="31">
        <v>0</v>
      </c>
      <c r="W117" s="31">
        <v>0.47554347826086962</v>
      </c>
      <c r="X117" s="31">
        <v>8.4239130434782608E-2</v>
      </c>
      <c r="Y117" s="31">
        <v>0</v>
      </c>
      <c r="Z117" s="31">
        <v>0</v>
      </c>
      <c r="AA117" s="31">
        <v>0.14673913043478262</v>
      </c>
      <c r="AB117" s="31">
        <v>0</v>
      </c>
      <c r="AC117" s="31">
        <v>0.24456521739130435</v>
      </c>
      <c r="AD117" s="31">
        <v>0</v>
      </c>
      <c r="AE117" s="31">
        <v>0</v>
      </c>
      <c r="AF117" t="s">
        <v>528</v>
      </c>
      <c r="AG117" s="32">
        <v>3</v>
      </c>
      <c r="AH117"/>
    </row>
    <row r="118" spans="1:34" x14ac:dyDescent="0.25">
      <c r="A118" t="s">
        <v>1777</v>
      </c>
      <c r="B118" t="s">
        <v>1231</v>
      </c>
      <c r="C118" t="s">
        <v>1652</v>
      </c>
      <c r="D118" t="s">
        <v>1695</v>
      </c>
      <c r="E118" s="31">
        <v>37.695652173913047</v>
      </c>
      <c r="F118" s="31">
        <v>3.2482698961937717</v>
      </c>
      <c r="G118" s="31">
        <v>3.0980392156862746</v>
      </c>
      <c r="H118" s="31">
        <v>0.90484429065743943</v>
      </c>
      <c r="I118" s="31">
        <v>0.75461361014994222</v>
      </c>
      <c r="J118" s="31">
        <v>122.44565217391306</v>
      </c>
      <c r="K118" s="31">
        <v>116.78260869565219</v>
      </c>
      <c r="L118" s="31">
        <v>34.108695652173914</v>
      </c>
      <c r="M118" s="31">
        <v>28.445652173913043</v>
      </c>
      <c r="N118" s="31">
        <v>1.6521739130434783</v>
      </c>
      <c r="O118" s="31">
        <v>4.0108695652173916</v>
      </c>
      <c r="P118" s="31">
        <v>34.385869565217391</v>
      </c>
      <c r="Q118" s="31">
        <v>34.385869565217391</v>
      </c>
      <c r="R118" s="31">
        <v>0</v>
      </c>
      <c r="S118" s="31">
        <v>53.951086956521742</v>
      </c>
      <c r="T118" s="31">
        <v>53.951086956521742</v>
      </c>
      <c r="U118" s="31">
        <v>0</v>
      </c>
      <c r="V118" s="31">
        <v>0</v>
      </c>
      <c r="W118" s="31">
        <v>14.440217391304348</v>
      </c>
      <c r="X118" s="31">
        <v>0</v>
      </c>
      <c r="Y118" s="31">
        <v>0</v>
      </c>
      <c r="Z118" s="31">
        <v>0</v>
      </c>
      <c r="AA118" s="31">
        <v>8.5434782608695645</v>
      </c>
      <c r="AB118" s="31">
        <v>0</v>
      </c>
      <c r="AC118" s="31">
        <v>5.8967391304347823</v>
      </c>
      <c r="AD118" s="31">
        <v>0</v>
      </c>
      <c r="AE118" s="31">
        <v>0</v>
      </c>
      <c r="AF118" t="s">
        <v>553</v>
      </c>
      <c r="AG118" s="32">
        <v>3</v>
      </c>
      <c r="AH118"/>
    </row>
    <row r="119" spans="1:34" x14ac:dyDescent="0.25">
      <c r="A119" t="s">
        <v>1777</v>
      </c>
      <c r="B119" t="s">
        <v>896</v>
      </c>
      <c r="C119" t="s">
        <v>1429</v>
      </c>
      <c r="D119" t="s">
        <v>1711</v>
      </c>
      <c r="E119" s="31">
        <v>196.84782608695653</v>
      </c>
      <c r="F119" s="31">
        <v>2.9410502484815018</v>
      </c>
      <c r="G119" s="31">
        <v>2.7594378796245169</v>
      </c>
      <c r="H119" s="31">
        <v>0.5086703478741027</v>
      </c>
      <c r="I119" s="31">
        <v>0.40149199337382663</v>
      </c>
      <c r="J119" s="31">
        <v>578.93934782608699</v>
      </c>
      <c r="K119" s="31">
        <v>543.18934782608699</v>
      </c>
      <c r="L119" s="31">
        <v>100.13065217391305</v>
      </c>
      <c r="M119" s="31">
        <v>79.032826086956533</v>
      </c>
      <c r="N119" s="31">
        <v>16.532608695652176</v>
      </c>
      <c r="O119" s="31">
        <v>4.5652173913043477</v>
      </c>
      <c r="P119" s="31">
        <v>169.11141304347825</v>
      </c>
      <c r="Q119" s="31">
        <v>154.45923913043478</v>
      </c>
      <c r="R119" s="31">
        <v>14.652173913043478</v>
      </c>
      <c r="S119" s="31">
        <v>309.69728260869567</v>
      </c>
      <c r="T119" s="31">
        <v>309.69728260869567</v>
      </c>
      <c r="U119" s="31">
        <v>0</v>
      </c>
      <c r="V119" s="31">
        <v>0</v>
      </c>
      <c r="W119" s="31">
        <v>120.64717391304346</v>
      </c>
      <c r="X119" s="31">
        <v>6.1170652173913043</v>
      </c>
      <c r="Y119" s="31">
        <v>0</v>
      </c>
      <c r="Z119" s="31">
        <v>0</v>
      </c>
      <c r="AA119" s="31">
        <v>19.519021739130434</v>
      </c>
      <c r="AB119" s="31">
        <v>0</v>
      </c>
      <c r="AC119" s="31">
        <v>95.011086956521723</v>
      </c>
      <c r="AD119" s="31">
        <v>0</v>
      </c>
      <c r="AE119" s="31">
        <v>0</v>
      </c>
      <c r="AF119" t="s">
        <v>210</v>
      </c>
      <c r="AG119" s="32">
        <v>3</v>
      </c>
      <c r="AH119"/>
    </row>
    <row r="120" spans="1:34" x14ac:dyDescent="0.25">
      <c r="A120" t="s">
        <v>1777</v>
      </c>
      <c r="B120" t="s">
        <v>1346</v>
      </c>
      <c r="C120" t="s">
        <v>1429</v>
      </c>
      <c r="D120" t="s">
        <v>1711</v>
      </c>
      <c r="E120" s="31">
        <v>100.33695652173913</v>
      </c>
      <c r="F120" s="31">
        <v>5.3617614559636033</v>
      </c>
      <c r="G120" s="31">
        <v>5.1435954934459991</v>
      </c>
      <c r="H120" s="31">
        <v>0.91662116780413838</v>
      </c>
      <c r="I120" s="31">
        <v>0.6984552052865346</v>
      </c>
      <c r="J120" s="31">
        <v>537.98282608695672</v>
      </c>
      <c r="K120" s="31">
        <v>516.09271739130452</v>
      </c>
      <c r="L120" s="31">
        <v>91.970978260869572</v>
      </c>
      <c r="M120" s="31">
        <v>70.080869565217398</v>
      </c>
      <c r="N120" s="31">
        <v>16.509673913043478</v>
      </c>
      <c r="O120" s="31">
        <v>5.3804347826086953</v>
      </c>
      <c r="P120" s="31">
        <v>135.51663043478263</v>
      </c>
      <c r="Q120" s="31">
        <v>135.51663043478263</v>
      </c>
      <c r="R120" s="31">
        <v>0</v>
      </c>
      <c r="S120" s="31">
        <v>310.49521739130449</v>
      </c>
      <c r="T120" s="31">
        <v>310.49521739130449</v>
      </c>
      <c r="U120" s="31">
        <v>0</v>
      </c>
      <c r="V120" s="31">
        <v>0</v>
      </c>
      <c r="W120" s="31">
        <v>0</v>
      </c>
      <c r="X120" s="31">
        <v>0</v>
      </c>
      <c r="Y120" s="31">
        <v>0</v>
      </c>
      <c r="Z120" s="31">
        <v>0</v>
      </c>
      <c r="AA120" s="31">
        <v>0</v>
      </c>
      <c r="AB120" s="31">
        <v>0</v>
      </c>
      <c r="AC120" s="31">
        <v>0</v>
      </c>
      <c r="AD120" s="31">
        <v>0</v>
      </c>
      <c r="AE120" s="31">
        <v>0</v>
      </c>
      <c r="AF120" t="s">
        <v>671</v>
      </c>
      <c r="AG120" s="32">
        <v>3</v>
      </c>
      <c r="AH120"/>
    </row>
    <row r="121" spans="1:34" x14ac:dyDescent="0.25">
      <c r="A121" t="s">
        <v>1777</v>
      </c>
      <c r="B121" t="s">
        <v>986</v>
      </c>
      <c r="C121" t="s">
        <v>1495</v>
      </c>
      <c r="D121" t="s">
        <v>1673</v>
      </c>
      <c r="E121" s="31">
        <v>66.869565217391298</v>
      </c>
      <c r="F121" s="31">
        <v>3.9238702860858252</v>
      </c>
      <c r="G121" s="31">
        <v>3.3968790637191155</v>
      </c>
      <c r="H121" s="31">
        <v>1.1874284785435627</v>
      </c>
      <c r="I121" s="31">
        <v>0.7392327698309491</v>
      </c>
      <c r="J121" s="31">
        <v>262.38749999999993</v>
      </c>
      <c r="K121" s="31">
        <v>227.14782608695648</v>
      </c>
      <c r="L121" s="31">
        <v>79.402826086956495</v>
      </c>
      <c r="M121" s="31">
        <v>49.432173913043464</v>
      </c>
      <c r="N121" s="31">
        <v>25.361956521739128</v>
      </c>
      <c r="O121" s="31">
        <v>4.6086956521739131</v>
      </c>
      <c r="P121" s="31">
        <v>15.907173913043476</v>
      </c>
      <c r="Q121" s="31">
        <v>10.638152173913042</v>
      </c>
      <c r="R121" s="31">
        <v>5.2690217391304346</v>
      </c>
      <c r="S121" s="31">
        <v>167.07749999999999</v>
      </c>
      <c r="T121" s="31">
        <v>167.07749999999999</v>
      </c>
      <c r="U121" s="31">
        <v>0</v>
      </c>
      <c r="V121" s="31">
        <v>0</v>
      </c>
      <c r="W121" s="31">
        <v>18.130434782608695</v>
      </c>
      <c r="X121" s="31">
        <v>0</v>
      </c>
      <c r="Y121" s="31">
        <v>0</v>
      </c>
      <c r="Z121" s="31">
        <v>0</v>
      </c>
      <c r="AA121" s="31">
        <v>0</v>
      </c>
      <c r="AB121" s="31">
        <v>0</v>
      </c>
      <c r="AC121" s="31">
        <v>18.130434782608695</v>
      </c>
      <c r="AD121" s="31">
        <v>0</v>
      </c>
      <c r="AE121" s="31">
        <v>0</v>
      </c>
      <c r="AF121" t="s">
        <v>301</v>
      </c>
      <c r="AG121" s="32">
        <v>3</v>
      </c>
      <c r="AH121"/>
    </row>
    <row r="122" spans="1:34" x14ac:dyDescent="0.25">
      <c r="A122" t="s">
        <v>1777</v>
      </c>
      <c r="B122" t="s">
        <v>981</v>
      </c>
      <c r="C122" t="s">
        <v>1395</v>
      </c>
      <c r="D122" t="s">
        <v>1672</v>
      </c>
      <c r="E122" s="31">
        <v>67.065217391304344</v>
      </c>
      <c r="F122" s="31">
        <v>2.8987698541329014</v>
      </c>
      <c r="G122" s="31">
        <v>2.8987698541329014</v>
      </c>
      <c r="H122" s="31">
        <v>0.37034359805510536</v>
      </c>
      <c r="I122" s="31">
        <v>0.37034359805510536</v>
      </c>
      <c r="J122" s="31">
        <v>194.40663043478261</v>
      </c>
      <c r="K122" s="31">
        <v>194.40663043478261</v>
      </c>
      <c r="L122" s="31">
        <v>24.837173913043479</v>
      </c>
      <c r="M122" s="31">
        <v>24.837173913043479</v>
      </c>
      <c r="N122" s="31">
        <v>0</v>
      </c>
      <c r="O122" s="31">
        <v>0</v>
      </c>
      <c r="P122" s="31">
        <v>45.595978260869558</v>
      </c>
      <c r="Q122" s="31">
        <v>45.595978260869558</v>
      </c>
      <c r="R122" s="31">
        <v>0</v>
      </c>
      <c r="S122" s="31">
        <v>123.97347826086958</v>
      </c>
      <c r="T122" s="31">
        <v>122.73358695652176</v>
      </c>
      <c r="U122" s="31">
        <v>1.2398913043478259</v>
      </c>
      <c r="V122" s="31">
        <v>0</v>
      </c>
      <c r="W122" s="31">
        <v>37.269021739130437</v>
      </c>
      <c r="X122" s="31">
        <v>8.9402173913043477</v>
      </c>
      <c r="Y122" s="31">
        <v>0</v>
      </c>
      <c r="Z122" s="31">
        <v>0</v>
      </c>
      <c r="AA122" s="31">
        <v>7.5923913043478262</v>
      </c>
      <c r="AB122" s="31">
        <v>0</v>
      </c>
      <c r="AC122" s="31">
        <v>20.736413043478262</v>
      </c>
      <c r="AD122" s="31">
        <v>0</v>
      </c>
      <c r="AE122" s="31">
        <v>0</v>
      </c>
      <c r="AF122" t="s">
        <v>296</v>
      </c>
      <c r="AG122" s="32">
        <v>3</v>
      </c>
      <c r="AH122"/>
    </row>
    <row r="123" spans="1:34" x14ac:dyDescent="0.25">
      <c r="A123" t="s">
        <v>1777</v>
      </c>
      <c r="B123" t="s">
        <v>957</v>
      </c>
      <c r="C123" t="s">
        <v>1412</v>
      </c>
      <c r="D123" t="s">
        <v>1673</v>
      </c>
      <c r="E123" s="31">
        <v>98.217391304347828</v>
      </c>
      <c r="F123" s="31">
        <v>2.7562416998671977</v>
      </c>
      <c r="G123" s="31">
        <v>2.6399015050907484</v>
      </c>
      <c r="H123" s="31">
        <v>0.41404050464807435</v>
      </c>
      <c r="I123" s="31">
        <v>0.2977003098716246</v>
      </c>
      <c r="J123" s="31">
        <v>270.71086956521737</v>
      </c>
      <c r="K123" s="31">
        <v>259.2842391304348</v>
      </c>
      <c r="L123" s="31">
        <v>40.665978260869565</v>
      </c>
      <c r="M123" s="31">
        <v>29.239347826086956</v>
      </c>
      <c r="N123" s="31">
        <v>6.2092391304347823</v>
      </c>
      <c r="O123" s="31">
        <v>5.2173913043478262</v>
      </c>
      <c r="P123" s="31">
        <v>76.159021739130409</v>
      </c>
      <c r="Q123" s="31">
        <v>76.159021739130409</v>
      </c>
      <c r="R123" s="31">
        <v>0</v>
      </c>
      <c r="S123" s="31">
        <v>153.8858695652174</v>
      </c>
      <c r="T123" s="31">
        <v>112.4483695652174</v>
      </c>
      <c r="U123" s="31">
        <v>41.4375</v>
      </c>
      <c r="V123" s="31">
        <v>0</v>
      </c>
      <c r="W123" s="31">
        <v>27.808695652173917</v>
      </c>
      <c r="X123" s="31">
        <v>12.174130434782608</v>
      </c>
      <c r="Y123" s="31">
        <v>0</v>
      </c>
      <c r="Z123" s="31">
        <v>0</v>
      </c>
      <c r="AA123" s="31">
        <v>9.3764130434782622</v>
      </c>
      <c r="AB123" s="31">
        <v>0</v>
      </c>
      <c r="AC123" s="31">
        <v>6.2581521739130448</v>
      </c>
      <c r="AD123" s="31">
        <v>0</v>
      </c>
      <c r="AE123" s="31">
        <v>0</v>
      </c>
      <c r="AF123" t="s">
        <v>271</v>
      </c>
      <c r="AG123" s="32">
        <v>3</v>
      </c>
      <c r="AH123"/>
    </row>
    <row r="124" spans="1:34" x14ac:dyDescent="0.25">
      <c r="A124" t="s">
        <v>1777</v>
      </c>
      <c r="B124" t="s">
        <v>900</v>
      </c>
      <c r="C124" t="s">
        <v>1552</v>
      </c>
      <c r="D124" t="s">
        <v>1726</v>
      </c>
      <c r="E124" s="31">
        <v>108.52173913043478</v>
      </c>
      <c r="F124" s="31">
        <v>4.030035056089746</v>
      </c>
      <c r="G124" s="31">
        <v>3.7282271634615411</v>
      </c>
      <c r="H124" s="31">
        <v>0.82027243589743593</v>
      </c>
      <c r="I124" s="31">
        <v>0.51846454326923075</v>
      </c>
      <c r="J124" s="31">
        <v>437.34641304347849</v>
      </c>
      <c r="K124" s="31">
        <v>404.59369565217418</v>
      </c>
      <c r="L124" s="31">
        <v>89.017391304347825</v>
      </c>
      <c r="M124" s="31">
        <v>56.264673913043474</v>
      </c>
      <c r="N124" s="31">
        <v>27.796195652173918</v>
      </c>
      <c r="O124" s="31">
        <v>4.9565217391304346</v>
      </c>
      <c r="P124" s="31">
        <v>123.18043478260876</v>
      </c>
      <c r="Q124" s="31">
        <v>123.18043478260876</v>
      </c>
      <c r="R124" s="31">
        <v>0</v>
      </c>
      <c r="S124" s="31">
        <v>225.14858695652191</v>
      </c>
      <c r="T124" s="31">
        <v>217.46750000000017</v>
      </c>
      <c r="U124" s="31">
        <v>7.6810869565217397</v>
      </c>
      <c r="V124" s="31">
        <v>0</v>
      </c>
      <c r="W124" s="31">
        <v>143.37260869565216</v>
      </c>
      <c r="X124" s="31">
        <v>0.75815217391304346</v>
      </c>
      <c r="Y124" s="31">
        <v>0</v>
      </c>
      <c r="Z124" s="31">
        <v>0</v>
      </c>
      <c r="AA124" s="31">
        <v>67.622934782608695</v>
      </c>
      <c r="AB124" s="31">
        <v>0</v>
      </c>
      <c r="AC124" s="31">
        <v>74.991521739130434</v>
      </c>
      <c r="AD124" s="31">
        <v>0</v>
      </c>
      <c r="AE124" s="31">
        <v>0</v>
      </c>
      <c r="AF124" t="s">
        <v>214</v>
      </c>
      <c r="AG124" s="32">
        <v>3</v>
      </c>
      <c r="AH124"/>
    </row>
    <row r="125" spans="1:34" x14ac:dyDescent="0.25">
      <c r="A125" t="s">
        <v>1777</v>
      </c>
      <c r="B125" t="s">
        <v>995</v>
      </c>
      <c r="C125" t="s">
        <v>1586</v>
      </c>
      <c r="D125" t="s">
        <v>1710</v>
      </c>
      <c r="E125" s="31">
        <v>71.923913043478265</v>
      </c>
      <c r="F125" s="31">
        <v>2.9390599969774822</v>
      </c>
      <c r="G125" s="31">
        <v>2.7095753362551003</v>
      </c>
      <c r="H125" s="31">
        <v>0.5764606317062112</v>
      </c>
      <c r="I125" s="31">
        <v>0.35234094000302246</v>
      </c>
      <c r="J125" s="31">
        <v>211.38869565217394</v>
      </c>
      <c r="K125" s="31">
        <v>194.88326086956522</v>
      </c>
      <c r="L125" s="31">
        <v>41.461304347826086</v>
      </c>
      <c r="M125" s="31">
        <v>25.341739130434782</v>
      </c>
      <c r="N125" s="31">
        <v>10.538043478260869</v>
      </c>
      <c r="O125" s="31">
        <v>5.5815217391304346</v>
      </c>
      <c r="P125" s="31">
        <v>55.421195652173914</v>
      </c>
      <c r="Q125" s="31">
        <v>55.035326086956523</v>
      </c>
      <c r="R125" s="31">
        <v>0.3858695652173913</v>
      </c>
      <c r="S125" s="31">
        <v>114.50619565217393</v>
      </c>
      <c r="T125" s="31">
        <v>107.67467391304349</v>
      </c>
      <c r="U125" s="31">
        <v>6.8315217391304346</v>
      </c>
      <c r="V125" s="31">
        <v>0</v>
      </c>
      <c r="W125" s="31">
        <v>53.706630434782618</v>
      </c>
      <c r="X125" s="31">
        <v>6.056413043478261</v>
      </c>
      <c r="Y125" s="31">
        <v>0</v>
      </c>
      <c r="Z125" s="31">
        <v>0</v>
      </c>
      <c r="AA125" s="31">
        <v>7.7608695652173916</v>
      </c>
      <c r="AB125" s="31">
        <v>0</v>
      </c>
      <c r="AC125" s="31">
        <v>39.748043478260875</v>
      </c>
      <c r="AD125" s="31">
        <v>0.14130434782608695</v>
      </c>
      <c r="AE125" s="31">
        <v>0</v>
      </c>
      <c r="AF125" t="s">
        <v>310</v>
      </c>
      <c r="AG125" s="32">
        <v>3</v>
      </c>
      <c r="AH125"/>
    </row>
    <row r="126" spans="1:34" x14ac:dyDescent="0.25">
      <c r="A126" t="s">
        <v>1777</v>
      </c>
      <c r="B126" t="s">
        <v>1127</v>
      </c>
      <c r="C126" t="s">
        <v>1582</v>
      </c>
      <c r="D126" t="s">
        <v>1673</v>
      </c>
      <c r="E126" s="31">
        <v>54.565217391304351</v>
      </c>
      <c r="F126" s="31">
        <v>2.9720557768924305</v>
      </c>
      <c r="G126" s="31">
        <v>2.8451015936254977</v>
      </c>
      <c r="H126" s="31">
        <v>0.8134223107569718</v>
      </c>
      <c r="I126" s="31">
        <v>0.68646812749003949</v>
      </c>
      <c r="J126" s="31">
        <v>162.1708695652174</v>
      </c>
      <c r="K126" s="31">
        <v>155.24358695652174</v>
      </c>
      <c r="L126" s="31">
        <v>44.384565217391291</v>
      </c>
      <c r="M126" s="31">
        <v>37.457282608695635</v>
      </c>
      <c r="N126" s="31">
        <v>1.9816304347826088</v>
      </c>
      <c r="O126" s="31">
        <v>4.9456521739130439</v>
      </c>
      <c r="P126" s="31">
        <v>25.449239130434783</v>
      </c>
      <c r="Q126" s="31">
        <v>25.449239130434783</v>
      </c>
      <c r="R126" s="31">
        <v>0</v>
      </c>
      <c r="S126" s="31">
        <v>92.337065217391327</v>
      </c>
      <c r="T126" s="31">
        <v>89.197500000000019</v>
      </c>
      <c r="U126" s="31">
        <v>3.1395652173913033</v>
      </c>
      <c r="V126" s="31">
        <v>0</v>
      </c>
      <c r="W126" s="31">
        <v>56.592065217391301</v>
      </c>
      <c r="X126" s="31">
        <v>20.600760869565214</v>
      </c>
      <c r="Y126" s="31">
        <v>0</v>
      </c>
      <c r="Z126" s="31">
        <v>0</v>
      </c>
      <c r="AA126" s="31">
        <v>0.49902173913043474</v>
      </c>
      <c r="AB126" s="31">
        <v>0</v>
      </c>
      <c r="AC126" s="31">
        <v>35.492282608695653</v>
      </c>
      <c r="AD126" s="31">
        <v>0</v>
      </c>
      <c r="AE126" s="31">
        <v>0</v>
      </c>
      <c r="AF126" t="s">
        <v>447</v>
      </c>
      <c r="AG126" s="32">
        <v>3</v>
      </c>
      <c r="AH126"/>
    </row>
    <row r="127" spans="1:34" x14ac:dyDescent="0.25">
      <c r="A127" t="s">
        <v>1777</v>
      </c>
      <c r="B127" t="s">
        <v>1050</v>
      </c>
      <c r="C127" t="s">
        <v>1606</v>
      </c>
      <c r="D127" t="s">
        <v>1701</v>
      </c>
      <c r="E127" s="31">
        <v>101.31521739130434</v>
      </c>
      <c r="F127" s="31">
        <v>3.2582866645209752</v>
      </c>
      <c r="G127" s="31">
        <v>2.826380216714945</v>
      </c>
      <c r="H127" s="31">
        <v>0.65830383006115245</v>
      </c>
      <c r="I127" s="31">
        <v>0.22639738225512285</v>
      </c>
      <c r="J127" s="31">
        <v>330.11402173913052</v>
      </c>
      <c r="K127" s="31">
        <v>286.35532608695655</v>
      </c>
      <c r="L127" s="31">
        <v>66.696195652173927</v>
      </c>
      <c r="M127" s="31">
        <v>22.9375</v>
      </c>
      <c r="N127" s="31">
        <v>37.584782608695662</v>
      </c>
      <c r="O127" s="31">
        <v>6.1739130434782608</v>
      </c>
      <c r="P127" s="31">
        <v>44.894565217391296</v>
      </c>
      <c r="Q127" s="31">
        <v>44.894565217391296</v>
      </c>
      <c r="R127" s="31">
        <v>0</v>
      </c>
      <c r="S127" s="31">
        <v>218.52326086956529</v>
      </c>
      <c r="T127" s="31">
        <v>218.52326086956529</v>
      </c>
      <c r="U127" s="31">
        <v>0</v>
      </c>
      <c r="V127" s="31">
        <v>0</v>
      </c>
      <c r="W127" s="31">
        <v>28.128695652173914</v>
      </c>
      <c r="X127" s="31">
        <v>0</v>
      </c>
      <c r="Y127" s="31">
        <v>1.7554347826086956</v>
      </c>
      <c r="Z127" s="31">
        <v>0</v>
      </c>
      <c r="AA127" s="31">
        <v>0</v>
      </c>
      <c r="AB127" s="31">
        <v>0</v>
      </c>
      <c r="AC127" s="31">
        <v>26.373260869565218</v>
      </c>
      <c r="AD127" s="31">
        <v>0</v>
      </c>
      <c r="AE127" s="31">
        <v>0</v>
      </c>
      <c r="AF127" t="s">
        <v>368</v>
      </c>
      <c r="AG127" s="32">
        <v>3</v>
      </c>
      <c r="AH127"/>
    </row>
    <row r="128" spans="1:34" x14ac:dyDescent="0.25">
      <c r="A128" t="s">
        <v>1777</v>
      </c>
      <c r="B128" t="s">
        <v>973</v>
      </c>
      <c r="C128" t="s">
        <v>1377</v>
      </c>
      <c r="D128" t="s">
        <v>1677</v>
      </c>
      <c r="E128" s="31">
        <v>71.478260869565219</v>
      </c>
      <c r="F128" s="31">
        <v>3.5336222627737226</v>
      </c>
      <c r="G128" s="31">
        <v>3.3021745742092459</v>
      </c>
      <c r="H128" s="31">
        <v>0.60990571776155733</v>
      </c>
      <c r="I128" s="31">
        <v>0.37845802919708038</v>
      </c>
      <c r="J128" s="31">
        <v>252.57717391304348</v>
      </c>
      <c r="K128" s="31">
        <v>236.03369565217392</v>
      </c>
      <c r="L128" s="31">
        <v>43.595000000000013</v>
      </c>
      <c r="M128" s="31">
        <v>27.051521739130443</v>
      </c>
      <c r="N128" s="31">
        <v>10.804347826086957</v>
      </c>
      <c r="O128" s="31">
        <v>5.7391304347826084</v>
      </c>
      <c r="P128" s="31">
        <v>67.001413043478252</v>
      </c>
      <c r="Q128" s="31">
        <v>67.001413043478252</v>
      </c>
      <c r="R128" s="31">
        <v>0</v>
      </c>
      <c r="S128" s="31">
        <v>141.98076086956522</v>
      </c>
      <c r="T128" s="31">
        <v>122.48347826086957</v>
      </c>
      <c r="U128" s="31">
        <v>19.497282608695652</v>
      </c>
      <c r="V128" s="31">
        <v>0</v>
      </c>
      <c r="W128" s="31">
        <v>40.895108695652169</v>
      </c>
      <c r="X128" s="31">
        <v>2.8667391304347829</v>
      </c>
      <c r="Y128" s="31">
        <v>0</v>
      </c>
      <c r="Z128" s="31">
        <v>0</v>
      </c>
      <c r="AA128" s="31">
        <v>23.822065217391302</v>
      </c>
      <c r="AB128" s="31">
        <v>0</v>
      </c>
      <c r="AC128" s="31">
        <v>14.206304347826082</v>
      </c>
      <c r="AD128" s="31">
        <v>0</v>
      </c>
      <c r="AE128" s="31">
        <v>0</v>
      </c>
      <c r="AF128" t="s">
        <v>287</v>
      </c>
      <c r="AG128" s="32">
        <v>3</v>
      </c>
      <c r="AH128"/>
    </row>
    <row r="129" spans="1:34" x14ac:dyDescent="0.25">
      <c r="A129" t="s">
        <v>1777</v>
      </c>
      <c r="B129" t="s">
        <v>694</v>
      </c>
      <c r="C129" t="s">
        <v>1449</v>
      </c>
      <c r="D129" t="s">
        <v>1706</v>
      </c>
      <c r="E129" s="31">
        <v>44.630434782608695</v>
      </c>
      <c r="F129" s="31">
        <v>3.2274111056989772</v>
      </c>
      <c r="G129" s="31">
        <v>2.9228567949342428</v>
      </c>
      <c r="H129" s="31">
        <v>1.0799439844130541</v>
      </c>
      <c r="I129" s="31">
        <v>0.77538967364831946</v>
      </c>
      <c r="J129" s="31">
        <v>144.04076086956522</v>
      </c>
      <c r="K129" s="31">
        <v>130.4483695652174</v>
      </c>
      <c r="L129" s="31">
        <v>48.198369565217391</v>
      </c>
      <c r="M129" s="31">
        <v>34.605978260869563</v>
      </c>
      <c r="N129" s="31">
        <v>8.4619565217391308</v>
      </c>
      <c r="O129" s="31">
        <v>5.1304347826086953</v>
      </c>
      <c r="P129" s="31">
        <v>18.081521739130434</v>
      </c>
      <c r="Q129" s="31">
        <v>18.081521739130434</v>
      </c>
      <c r="R129" s="31">
        <v>0</v>
      </c>
      <c r="S129" s="31">
        <v>77.760869565217391</v>
      </c>
      <c r="T129" s="31">
        <v>63.872282608695649</v>
      </c>
      <c r="U129" s="31">
        <v>13.888586956521738</v>
      </c>
      <c r="V129" s="31">
        <v>0</v>
      </c>
      <c r="W129" s="31">
        <v>10.040760869565217</v>
      </c>
      <c r="X129" s="31">
        <v>0.17119565217391305</v>
      </c>
      <c r="Y129" s="31">
        <v>0</v>
      </c>
      <c r="Z129" s="31">
        <v>0</v>
      </c>
      <c r="AA129" s="31">
        <v>0.33423913043478259</v>
      </c>
      <c r="AB129" s="31">
        <v>0</v>
      </c>
      <c r="AC129" s="31">
        <v>9.5353260869565215</v>
      </c>
      <c r="AD129" s="31">
        <v>0</v>
      </c>
      <c r="AE129" s="31">
        <v>0</v>
      </c>
      <c r="AF129" t="s">
        <v>6</v>
      </c>
      <c r="AG129" s="32">
        <v>3</v>
      </c>
      <c r="AH129"/>
    </row>
    <row r="130" spans="1:34" x14ac:dyDescent="0.25">
      <c r="A130" t="s">
        <v>1777</v>
      </c>
      <c r="B130" t="s">
        <v>1186</v>
      </c>
      <c r="C130" t="s">
        <v>1406</v>
      </c>
      <c r="D130" t="s">
        <v>1699</v>
      </c>
      <c r="E130" s="31">
        <v>41.380434782608695</v>
      </c>
      <c r="F130" s="31">
        <v>3.8465721040189118</v>
      </c>
      <c r="G130" s="31">
        <v>3.5576306803257149</v>
      </c>
      <c r="H130" s="31">
        <v>0.96356711321250332</v>
      </c>
      <c r="I130" s="31">
        <v>0.67462568951930646</v>
      </c>
      <c r="J130" s="31">
        <v>159.17282608695649</v>
      </c>
      <c r="K130" s="31">
        <v>147.21630434782605</v>
      </c>
      <c r="L130" s="31">
        <v>39.872826086956522</v>
      </c>
      <c r="M130" s="31">
        <v>27.916304347826085</v>
      </c>
      <c r="N130" s="31">
        <v>7.3478260869565215</v>
      </c>
      <c r="O130" s="31">
        <v>4.6086956521739131</v>
      </c>
      <c r="P130" s="31">
        <v>35.511956521739137</v>
      </c>
      <c r="Q130" s="31">
        <v>35.511956521739137</v>
      </c>
      <c r="R130" s="31">
        <v>0</v>
      </c>
      <c r="S130" s="31">
        <v>83.788043478260846</v>
      </c>
      <c r="T130" s="31">
        <v>83.788043478260846</v>
      </c>
      <c r="U130" s="31">
        <v>0</v>
      </c>
      <c r="V130" s="31">
        <v>0</v>
      </c>
      <c r="W130" s="31">
        <v>4.2945652173913045</v>
      </c>
      <c r="X130" s="31">
        <v>0.54673913043478262</v>
      </c>
      <c r="Y130" s="31">
        <v>0</v>
      </c>
      <c r="Z130" s="31">
        <v>0</v>
      </c>
      <c r="AA130" s="31">
        <v>3.5141304347826088</v>
      </c>
      <c r="AB130" s="31">
        <v>0</v>
      </c>
      <c r="AC130" s="31">
        <v>0.23369565217391305</v>
      </c>
      <c r="AD130" s="31">
        <v>0</v>
      </c>
      <c r="AE130" s="31">
        <v>0</v>
      </c>
      <c r="AF130" t="s">
        <v>508</v>
      </c>
      <c r="AG130" s="32">
        <v>3</v>
      </c>
      <c r="AH130"/>
    </row>
    <row r="131" spans="1:34" x14ac:dyDescent="0.25">
      <c r="A131" t="s">
        <v>1777</v>
      </c>
      <c r="B131" t="s">
        <v>835</v>
      </c>
      <c r="C131" t="s">
        <v>1384</v>
      </c>
      <c r="D131" t="s">
        <v>1723</v>
      </c>
      <c r="E131" s="31">
        <v>94.967391304347828</v>
      </c>
      <c r="F131" s="31">
        <v>3.4008813093739265</v>
      </c>
      <c r="G131" s="31">
        <v>3.2045324482087674</v>
      </c>
      <c r="H131" s="31">
        <v>0.7974991415817787</v>
      </c>
      <c r="I131" s="31">
        <v>0.601150280416619</v>
      </c>
      <c r="J131" s="31">
        <v>322.9728260869565</v>
      </c>
      <c r="K131" s="31">
        <v>304.32608695652175</v>
      </c>
      <c r="L131" s="31">
        <v>75.736413043478265</v>
      </c>
      <c r="M131" s="31">
        <v>57.089673913043477</v>
      </c>
      <c r="N131" s="31">
        <v>12.994565217391305</v>
      </c>
      <c r="O131" s="31">
        <v>5.6521739130434785</v>
      </c>
      <c r="P131" s="31">
        <v>58.277173913043477</v>
      </c>
      <c r="Q131" s="31">
        <v>58.277173913043477</v>
      </c>
      <c r="R131" s="31">
        <v>0</v>
      </c>
      <c r="S131" s="31">
        <v>188.95923913043478</v>
      </c>
      <c r="T131" s="31">
        <v>188.95923913043478</v>
      </c>
      <c r="U131" s="31">
        <v>0</v>
      </c>
      <c r="V131" s="31">
        <v>0</v>
      </c>
      <c r="W131" s="31">
        <v>0</v>
      </c>
      <c r="X131" s="31">
        <v>0</v>
      </c>
      <c r="Y131" s="31">
        <v>0</v>
      </c>
      <c r="Z131" s="31">
        <v>0</v>
      </c>
      <c r="AA131" s="31">
        <v>0</v>
      </c>
      <c r="AB131" s="31">
        <v>0</v>
      </c>
      <c r="AC131" s="31">
        <v>0</v>
      </c>
      <c r="AD131" s="31">
        <v>0</v>
      </c>
      <c r="AE131" s="31">
        <v>0</v>
      </c>
      <c r="AF131" t="s">
        <v>148</v>
      </c>
      <c r="AG131" s="32">
        <v>3</v>
      </c>
      <c r="AH131"/>
    </row>
    <row r="132" spans="1:34" x14ac:dyDescent="0.25">
      <c r="A132" t="s">
        <v>1777</v>
      </c>
      <c r="B132" t="s">
        <v>1096</v>
      </c>
      <c r="C132" t="s">
        <v>1618</v>
      </c>
      <c r="D132" t="s">
        <v>1673</v>
      </c>
      <c r="E132" s="31">
        <v>136.03260869565219</v>
      </c>
      <c r="F132" s="31">
        <v>2.8692568917299237</v>
      </c>
      <c r="G132" s="31">
        <v>2.67988413903316</v>
      </c>
      <c r="H132" s="31">
        <v>0.48010387534958049</v>
      </c>
      <c r="I132" s="31">
        <v>0.32287255293647621</v>
      </c>
      <c r="J132" s="31">
        <v>390.3125</v>
      </c>
      <c r="K132" s="31">
        <v>364.55163043478262</v>
      </c>
      <c r="L132" s="31">
        <v>65.309782608695656</v>
      </c>
      <c r="M132" s="31">
        <v>43.921195652173914</v>
      </c>
      <c r="N132" s="31">
        <v>15.736413043478262</v>
      </c>
      <c r="O132" s="31">
        <v>5.6521739130434785</v>
      </c>
      <c r="P132" s="31">
        <v>128.37228260869566</v>
      </c>
      <c r="Q132" s="31">
        <v>124</v>
      </c>
      <c r="R132" s="31">
        <v>4.3722826086956523</v>
      </c>
      <c r="S132" s="31">
        <v>196.63043478260869</v>
      </c>
      <c r="T132" s="31">
        <v>128.09510869565219</v>
      </c>
      <c r="U132" s="31">
        <v>68.535326086956516</v>
      </c>
      <c r="V132" s="31">
        <v>0</v>
      </c>
      <c r="W132" s="31">
        <v>0</v>
      </c>
      <c r="X132" s="31">
        <v>0</v>
      </c>
      <c r="Y132" s="31">
        <v>0</v>
      </c>
      <c r="Z132" s="31">
        <v>0</v>
      </c>
      <c r="AA132" s="31">
        <v>0</v>
      </c>
      <c r="AB132" s="31">
        <v>0</v>
      </c>
      <c r="AC132" s="31">
        <v>0</v>
      </c>
      <c r="AD132" s="31">
        <v>0</v>
      </c>
      <c r="AE132" s="31">
        <v>0</v>
      </c>
      <c r="AF132" t="s">
        <v>415</v>
      </c>
      <c r="AG132" s="32">
        <v>3</v>
      </c>
      <c r="AH132"/>
    </row>
    <row r="133" spans="1:34" x14ac:dyDescent="0.25">
      <c r="A133" t="s">
        <v>1777</v>
      </c>
      <c r="B133" t="s">
        <v>849</v>
      </c>
      <c r="C133" t="s">
        <v>1532</v>
      </c>
      <c r="D133" t="s">
        <v>1690</v>
      </c>
      <c r="E133" s="31">
        <v>87.282608695652172</v>
      </c>
      <c r="F133" s="31">
        <v>3.3733088418430888</v>
      </c>
      <c r="G133" s="31">
        <v>3.2020448318804489</v>
      </c>
      <c r="H133" s="31">
        <v>0.58850311332503114</v>
      </c>
      <c r="I133" s="31">
        <v>0.52841594022415939</v>
      </c>
      <c r="J133" s="31">
        <v>294.43119565217393</v>
      </c>
      <c r="K133" s="31">
        <v>279.48282608695655</v>
      </c>
      <c r="L133" s="31">
        <v>51.366086956521734</v>
      </c>
      <c r="M133" s="31">
        <v>46.121521739130429</v>
      </c>
      <c r="N133" s="31">
        <v>5.2445652173913047</v>
      </c>
      <c r="O133" s="31">
        <v>0</v>
      </c>
      <c r="P133" s="31">
        <v>82.386195652173924</v>
      </c>
      <c r="Q133" s="31">
        <v>72.682391304347831</v>
      </c>
      <c r="R133" s="31">
        <v>9.7038043478260878</v>
      </c>
      <c r="S133" s="31">
        <v>160.67891304347827</v>
      </c>
      <c r="T133" s="31">
        <v>158.05369565217393</v>
      </c>
      <c r="U133" s="31">
        <v>2.6252173913043477</v>
      </c>
      <c r="V133" s="31">
        <v>0</v>
      </c>
      <c r="W133" s="31">
        <v>7.1304347826086953</v>
      </c>
      <c r="X133" s="31">
        <v>0.39130434782608697</v>
      </c>
      <c r="Y133" s="31">
        <v>0</v>
      </c>
      <c r="Z133" s="31">
        <v>0</v>
      </c>
      <c r="AA133" s="31">
        <v>6.7391304347826084</v>
      </c>
      <c r="AB133" s="31">
        <v>0</v>
      </c>
      <c r="AC133" s="31">
        <v>0</v>
      </c>
      <c r="AD133" s="31">
        <v>0</v>
      </c>
      <c r="AE133" s="31">
        <v>0</v>
      </c>
      <c r="AF133" t="s">
        <v>163</v>
      </c>
      <c r="AG133" s="32">
        <v>3</v>
      </c>
      <c r="AH133"/>
    </row>
    <row r="134" spans="1:34" x14ac:dyDescent="0.25">
      <c r="A134" t="s">
        <v>1777</v>
      </c>
      <c r="B134" t="s">
        <v>956</v>
      </c>
      <c r="C134" t="s">
        <v>1495</v>
      </c>
      <c r="D134" t="s">
        <v>1673</v>
      </c>
      <c r="E134" s="31">
        <v>69.565217391304344</v>
      </c>
      <c r="F134" s="31">
        <v>4.1388437500000004</v>
      </c>
      <c r="G134" s="31">
        <v>3.9072421875000005</v>
      </c>
      <c r="H134" s="31">
        <v>0.87996093750000004</v>
      </c>
      <c r="I134" s="31">
        <v>0.64835937500000007</v>
      </c>
      <c r="J134" s="31">
        <v>287.91956521739132</v>
      </c>
      <c r="K134" s="31">
        <v>271.80815217391307</v>
      </c>
      <c r="L134" s="31">
        <v>61.214673913043477</v>
      </c>
      <c r="M134" s="31">
        <v>45.103260869565219</v>
      </c>
      <c r="N134" s="31">
        <v>12.198369565217391</v>
      </c>
      <c r="O134" s="31">
        <v>3.9130434782608696</v>
      </c>
      <c r="P134" s="31">
        <v>66.005326086956515</v>
      </c>
      <c r="Q134" s="31">
        <v>66.005326086956515</v>
      </c>
      <c r="R134" s="31">
        <v>0</v>
      </c>
      <c r="S134" s="31">
        <v>160.69956521739132</v>
      </c>
      <c r="T134" s="31">
        <v>160.69956521739132</v>
      </c>
      <c r="U134" s="31">
        <v>0</v>
      </c>
      <c r="V134" s="31">
        <v>0</v>
      </c>
      <c r="W134" s="31">
        <v>11.293260869565218</v>
      </c>
      <c r="X134" s="31">
        <v>3.0788043478260869</v>
      </c>
      <c r="Y134" s="31">
        <v>0</v>
      </c>
      <c r="Z134" s="31">
        <v>0</v>
      </c>
      <c r="AA134" s="31">
        <v>6.9020652173913044</v>
      </c>
      <c r="AB134" s="31">
        <v>0</v>
      </c>
      <c r="AC134" s="31">
        <v>1.3123913043478261</v>
      </c>
      <c r="AD134" s="31">
        <v>0</v>
      </c>
      <c r="AE134" s="31">
        <v>0</v>
      </c>
      <c r="AF134" t="s">
        <v>270</v>
      </c>
      <c r="AG134" s="32">
        <v>3</v>
      </c>
      <c r="AH134"/>
    </row>
    <row r="135" spans="1:34" x14ac:dyDescent="0.25">
      <c r="A135" t="s">
        <v>1777</v>
      </c>
      <c r="B135" t="s">
        <v>931</v>
      </c>
      <c r="C135" t="s">
        <v>1456</v>
      </c>
      <c r="D135" t="s">
        <v>1701</v>
      </c>
      <c r="E135" s="31">
        <v>45.336956521739133</v>
      </c>
      <c r="F135" s="31">
        <v>3.4088947494605613</v>
      </c>
      <c r="G135" s="31">
        <v>3.0607767921361781</v>
      </c>
      <c r="H135" s="31">
        <v>0.65200191800527452</v>
      </c>
      <c r="I135" s="31">
        <v>0.30388396068089185</v>
      </c>
      <c r="J135" s="31">
        <v>154.54891304347828</v>
      </c>
      <c r="K135" s="31">
        <v>138.76630434782609</v>
      </c>
      <c r="L135" s="31">
        <v>29.559782608695652</v>
      </c>
      <c r="M135" s="31">
        <v>13.777173913043478</v>
      </c>
      <c r="N135" s="31">
        <v>10.217391304347826</v>
      </c>
      <c r="O135" s="31">
        <v>5.5652173913043477</v>
      </c>
      <c r="P135" s="31">
        <v>29.269021739130434</v>
      </c>
      <c r="Q135" s="31">
        <v>29.269021739130434</v>
      </c>
      <c r="R135" s="31">
        <v>0</v>
      </c>
      <c r="S135" s="31">
        <v>95.720108695652172</v>
      </c>
      <c r="T135" s="31">
        <v>94.771739130434781</v>
      </c>
      <c r="U135" s="31">
        <v>0.94836956521739135</v>
      </c>
      <c r="V135" s="31">
        <v>0</v>
      </c>
      <c r="W135" s="31">
        <v>0</v>
      </c>
      <c r="X135" s="31">
        <v>0</v>
      </c>
      <c r="Y135" s="31">
        <v>0</v>
      </c>
      <c r="Z135" s="31">
        <v>0</v>
      </c>
      <c r="AA135" s="31">
        <v>0</v>
      </c>
      <c r="AB135" s="31">
        <v>0</v>
      </c>
      <c r="AC135" s="31">
        <v>0</v>
      </c>
      <c r="AD135" s="31">
        <v>0</v>
      </c>
      <c r="AE135" s="31">
        <v>0</v>
      </c>
      <c r="AF135" t="s">
        <v>245</v>
      </c>
      <c r="AG135" s="32">
        <v>3</v>
      </c>
      <c r="AH135"/>
    </row>
    <row r="136" spans="1:34" x14ac:dyDescent="0.25">
      <c r="A136" t="s">
        <v>1777</v>
      </c>
      <c r="B136" t="s">
        <v>1201</v>
      </c>
      <c r="C136" t="s">
        <v>1621</v>
      </c>
      <c r="D136" t="s">
        <v>1735</v>
      </c>
      <c r="E136" s="31">
        <v>115.01086956521739</v>
      </c>
      <c r="F136" s="31">
        <v>2.8244258576694077</v>
      </c>
      <c r="G136" s="31">
        <v>2.6587987902844725</v>
      </c>
      <c r="H136" s="31">
        <v>0.30115301011246576</v>
      </c>
      <c r="I136" s="31">
        <v>0.20435214062943011</v>
      </c>
      <c r="J136" s="31">
        <v>324.8396739130435</v>
      </c>
      <c r="K136" s="31">
        <v>305.79076086956525</v>
      </c>
      <c r="L136" s="31">
        <v>34.635869565217391</v>
      </c>
      <c r="M136" s="31">
        <v>23.502717391304348</v>
      </c>
      <c r="N136" s="31">
        <v>7.7635869565217392</v>
      </c>
      <c r="O136" s="31">
        <v>3.3695652173913042</v>
      </c>
      <c r="P136" s="31">
        <v>109.04619565217392</v>
      </c>
      <c r="Q136" s="31">
        <v>101.1304347826087</v>
      </c>
      <c r="R136" s="31">
        <v>7.9157608695652177</v>
      </c>
      <c r="S136" s="31">
        <v>181.15760869565219</v>
      </c>
      <c r="T136" s="31">
        <v>178.85054347826087</v>
      </c>
      <c r="U136" s="31">
        <v>2.3070652173913042</v>
      </c>
      <c r="V136" s="31">
        <v>0</v>
      </c>
      <c r="W136" s="31">
        <v>9.9320652173913047</v>
      </c>
      <c r="X136" s="31">
        <v>0</v>
      </c>
      <c r="Y136" s="31">
        <v>0</v>
      </c>
      <c r="Z136" s="31">
        <v>0</v>
      </c>
      <c r="AA136" s="31">
        <v>4.2961956521739131</v>
      </c>
      <c r="AB136" s="31">
        <v>0</v>
      </c>
      <c r="AC136" s="31">
        <v>5.6358695652173916</v>
      </c>
      <c r="AD136" s="31">
        <v>0</v>
      </c>
      <c r="AE136" s="31">
        <v>0</v>
      </c>
      <c r="AF136" t="s">
        <v>523</v>
      </c>
      <c r="AG136" s="32">
        <v>3</v>
      </c>
      <c r="AH136"/>
    </row>
    <row r="137" spans="1:34" x14ac:dyDescent="0.25">
      <c r="A137" t="s">
        <v>1777</v>
      </c>
      <c r="B137" t="s">
        <v>997</v>
      </c>
      <c r="C137" t="s">
        <v>1420</v>
      </c>
      <c r="D137" t="s">
        <v>1725</v>
      </c>
      <c r="E137" s="31">
        <v>66.891304347826093</v>
      </c>
      <c r="F137" s="31">
        <v>3.1950682482937922</v>
      </c>
      <c r="G137" s="31">
        <v>2.9995043873903149</v>
      </c>
      <c r="H137" s="31">
        <v>0.56958726031849194</v>
      </c>
      <c r="I137" s="31">
        <v>0.37402339941501456</v>
      </c>
      <c r="J137" s="31">
        <v>213.72228260869565</v>
      </c>
      <c r="K137" s="31">
        <v>200.64076086956521</v>
      </c>
      <c r="L137" s="31">
        <v>38.100434782608694</v>
      </c>
      <c r="M137" s="31">
        <v>25.018913043478257</v>
      </c>
      <c r="N137" s="31">
        <v>7.8641304347826084</v>
      </c>
      <c r="O137" s="31">
        <v>5.2173913043478262</v>
      </c>
      <c r="P137" s="31">
        <v>61.267717391304359</v>
      </c>
      <c r="Q137" s="31">
        <v>61.267717391304359</v>
      </c>
      <c r="R137" s="31">
        <v>0</v>
      </c>
      <c r="S137" s="31">
        <v>114.3541304347826</v>
      </c>
      <c r="T137" s="31">
        <v>114.3541304347826</v>
      </c>
      <c r="U137" s="31">
        <v>0</v>
      </c>
      <c r="V137" s="31">
        <v>0</v>
      </c>
      <c r="W137" s="31">
        <v>0</v>
      </c>
      <c r="X137" s="31">
        <v>0</v>
      </c>
      <c r="Y137" s="31">
        <v>0</v>
      </c>
      <c r="Z137" s="31">
        <v>0</v>
      </c>
      <c r="AA137" s="31">
        <v>0</v>
      </c>
      <c r="AB137" s="31">
        <v>0</v>
      </c>
      <c r="AC137" s="31">
        <v>0</v>
      </c>
      <c r="AD137" s="31">
        <v>0</v>
      </c>
      <c r="AE137" s="31">
        <v>0</v>
      </c>
      <c r="AF137" t="s">
        <v>312</v>
      </c>
      <c r="AG137" s="32">
        <v>3</v>
      </c>
      <c r="AH137"/>
    </row>
    <row r="138" spans="1:34" x14ac:dyDescent="0.25">
      <c r="A138" t="s">
        <v>1777</v>
      </c>
      <c r="B138" t="s">
        <v>810</v>
      </c>
      <c r="C138" t="s">
        <v>1510</v>
      </c>
      <c r="D138" t="s">
        <v>1724</v>
      </c>
      <c r="E138" s="31">
        <v>83.130434782608702</v>
      </c>
      <c r="F138" s="31">
        <v>2.5502327405857739</v>
      </c>
      <c r="G138" s="31">
        <v>2.3036872384937239</v>
      </c>
      <c r="H138" s="31">
        <v>0.31789095188284516</v>
      </c>
      <c r="I138" s="31">
        <v>0.11166317991631798</v>
      </c>
      <c r="J138" s="31">
        <v>212.00195652173912</v>
      </c>
      <c r="K138" s="31">
        <v>191.50652173913045</v>
      </c>
      <c r="L138" s="31">
        <v>26.426413043478263</v>
      </c>
      <c r="M138" s="31">
        <v>9.2826086956521738</v>
      </c>
      <c r="N138" s="31">
        <v>13.41554347826087</v>
      </c>
      <c r="O138" s="31">
        <v>3.7282608695652173</v>
      </c>
      <c r="P138" s="31">
        <v>56.651413043478264</v>
      </c>
      <c r="Q138" s="31">
        <v>53.299782608695658</v>
      </c>
      <c r="R138" s="31">
        <v>3.3516304347826091</v>
      </c>
      <c r="S138" s="31">
        <v>128.9241304347826</v>
      </c>
      <c r="T138" s="31">
        <v>97.972391304347823</v>
      </c>
      <c r="U138" s="31">
        <v>30.951739130434778</v>
      </c>
      <c r="V138" s="31">
        <v>0</v>
      </c>
      <c r="W138" s="31">
        <v>0</v>
      </c>
      <c r="X138" s="31">
        <v>0</v>
      </c>
      <c r="Y138" s="31">
        <v>0</v>
      </c>
      <c r="Z138" s="31">
        <v>0</v>
      </c>
      <c r="AA138" s="31">
        <v>0</v>
      </c>
      <c r="AB138" s="31">
        <v>0</v>
      </c>
      <c r="AC138" s="31">
        <v>0</v>
      </c>
      <c r="AD138" s="31">
        <v>0</v>
      </c>
      <c r="AE138" s="31">
        <v>0</v>
      </c>
      <c r="AF138" t="s">
        <v>123</v>
      </c>
      <c r="AG138" s="32">
        <v>3</v>
      </c>
      <c r="AH138"/>
    </row>
    <row r="139" spans="1:34" x14ac:dyDescent="0.25">
      <c r="A139" t="s">
        <v>1777</v>
      </c>
      <c r="B139" t="s">
        <v>967</v>
      </c>
      <c r="C139" t="s">
        <v>1429</v>
      </c>
      <c r="D139" t="s">
        <v>1711</v>
      </c>
      <c r="E139" s="31">
        <v>100.67391304347827</v>
      </c>
      <c r="F139" s="31">
        <v>3.2560732023321095</v>
      </c>
      <c r="G139" s="31">
        <v>2.8413139710645652</v>
      </c>
      <c r="H139" s="31">
        <v>0.59692830922047069</v>
      </c>
      <c r="I139" s="31">
        <v>0.18216907795292592</v>
      </c>
      <c r="J139" s="31">
        <v>327.80163043478262</v>
      </c>
      <c r="K139" s="31">
        <v>286.04619565217394</v>
      </c>
      <c r="L139" s="31">
        <v>60.095108695652172</v>
      </c>
      <c r="M139" s="31">
        <v>18.339673913043477</v>
      </c>
      <c r="N139" s="31">
        <v>34.532608695652172</v>
      </c>
      <c r="O139" s="31">
        <v>7.2228260869565215</v>
      </c>
      <c r="P139" s="31">
        <v>77.972826086956516</v>
      </c>
      <c r="Q139" s="31">
        <v>77.972826086956516</v>
      </c>
      <c r="R139" s="31">
        <v>0</v>
      </c>
      <c r="S139" s="31">
        <v>189.73369565217391</v>
      </c>
      <c r="T139" s="31">
        <v>148.58152173913044</v>
      </c>
      <c r="U139" s="31">
        <v>41.152173913043477</v>
      </c>
      <c r="V139" s="31">
        <v>0</v>
      </c>
      <c r="W139" s="31">
        <v>0</v>
      </c>
      <c r="X139" s="31">
        <v>0</v>
      </c>
      <c r="Y139" s="31">
        <v>0</v>
      </c>
      <c r="Z139" s="31">
        <v>0</v>
      </c>
      <c r="AA139" s="31">
        <v>0</v>
      </c>
      <c r="AB139" s="31">
        <v>0</v>
      </c>
      <c r="AC139" s="31">
        <v>0</v>
      </c>
      <c r="AD139" s="31">
        <v>0</v>
      </c>
      <c r="AE139" s="31">
        <v>0</v>
      </c>
      <c r="AF139" t="s">
        <v>281</v>
      </c>
      <c r="AG139" s="32">
        <v>3</v>
      </c>
      <c r="AH139"/>
    </row>
    <row r="140" spans="1:34" x14ac:dyDescent="0.25">
      <c r="A140" t="s">
        <v>1777</v>
      </c>
      <c r="B140" t="s">
        <v>865</v>
      </c>
      <c r="C140" t="s">
        <v>1538</v>
      </c>
      <c r="D140" t="s">
        <v>1731</v>
      </c>
      <c r="E140" s="31">
        <v>98.684782608695656</v>
      </c>
      <c r="F140" s="31">
        <v>2.3501762308624299</v>
      </c>
      <c r="G140" s="31">
        <v>2.243942064103976</v>
      </c>
      <c r="H140" s="31">
        <v>0.13093402357087786</v>
      </c>
      <c r="I140" s="31">
        <v>2.6737526159268641E-2</v>
      </c>
      <c r="J140" s="31">
        <v>231.92663043478262</v>
      </c>
      <c r="K140" s="31">
        <v>221.44293478260869</v>
      </c>
      <c r="L140" s="31">
        <v>12.921195652173914</v>
      </c>
      <c r="M140" s="31">
        <v>2.6385869565217392</v>
      </c>
      <c r="N140" s="31">
        <v>10.282608695652174</v>
      </c>
      <c r="O140" s="31">
        <v>0</v>
      </c>
      <c r="P140" s="31">
        <v>61.548913043478265</v>
      </c>
      <c r="Q140" s="31">
        <v>61.347826086956523</v>
      </c>
      <c r="R140" s="31">
        <v>0.20108695652173914</v>
      </c>
      <c r="S140" s="31">
        <v>157.45652173913044</v>
      </c>
      <c r="T140" s="31">
        <v>140.61141304347825</v>
      </c>
      <c r="U140" s="31">
        <v>16.845108695652176</v>
      </c>
      <c r="V140" s="31">
        <v>0</v>
      </c>
      <c r="W140" s="31">
        <v>5.0298913043478262</v>
      </c>
      <c r="X140" s="31">
        <v>0</v>
      </c>
      <c r="Y140" s="31">
        <v>0</v>
      </c>
      <c r="Z140" s="31">
        <v>0</v>
      </c>
      <c r="AA140" s="31">
        <v>5.0298913043478262</v>
      </c>
      <c r="AB140" s="31">
        <v>0</v>
      </c>
      <c r="AC140" s="31">
        <v>0</v>
      </c>
      <c r="AD140" s="31">
        <v>0</v>
      </c>
      <c r="AE140" s="31">
        <v>0</v>
      </c>
      <c r="AF140" t="s">
        <v>179</v>
      </c>
      <c r="AG140" s="32">
        <v>3</v>
      </c>
      <c r="AH140"/>
    </row>
    <row r="141" spans="1:34" x14ac:dyDescent="0.25">
      <c r="A141" t="s">
        <v>1777</v>
      </c>
      <c r="B141" t="s">
        <v>1009</v>
      </c>
      <c r="C141" t="s">
        <v>1430</v>
      </c>
      <c r="D141" t="s">
        <v>1683</v>
      </c>
      <c r="E141" s="31">
        <v>101.54347826086956</v>
      </c>
      <c r="F141" s="31">
        <v>3.1074181117533719</v>
      </c>
      <c r="G141" s="31">
        <v>3.0229608220937703</v>
      </c>
      <c r="H141" s="31">
        <v>0.4053468208092485</v>
      </c>
      <c r="I141" s="31">
        <v>0.35428709055876684</v>
      </c>
      <c r="J141" s="31">
        <v>315.53804347826087</v>
      </c>
      <c r="K141" s="31">
        <v>306.96195652173913</v>
      </c>
      <c r="L141" s="31">
        <v>41.160326086956516</v>
      </c>
      <c r="M141" s="31">
        <v>35.975543478260867</v>
      </c>
      <c r="N141" s="31">
        <v>0</v>
      </c>
      <c r="O141" s="31">
        <v>5.1847826086956523</v>
      </c>
      <c r="P141" s="31">
        <v>118.21739130434783</v>
      </c>
      <c r="Q141" s="31">
        <v>114.82608695652173</v>
      </c>
      <c r="R141" s="31">
        <v>3.3913043478260869</v>
      </c>
      <c r="S141" s="31">
        <v>156.1603260869565</v>
      </c>
      <c r="T141" s="31">
        <v>138.9891304347826</v>
      </c>
      <c r="U141" s="31">
        <v>17.171195652173914</v>
      </c>
      <c r="V141" s="31">
        <v>0</v>
      </c>
      <c r="W141" s="31">
        <v>5.4945652173913047</v>
      </c>
      <c r="X141" s="31">
        <v>0</v>
      </c>
      <c r="Y141" s="31">
        <v>0</v>
      </c>
      <c r="Z141" s="31">
        <v>0</v>
      </c>
      <c r="AA141" s="31">
        <v>0</v>
      </c>
      <c r="AB141" s="31">
        <v>0</v>
      </c>
      <c r="AC141" s="31">
        <v>5.4945652173913047</v>
      </c>
      <c r="AD141" s="31">
        <v>0</v>
      </c>
      <c r="AE141" s="31">
        <v>0</v>
      </c>
      <c r="AF141" t="s">
        <v>325</v>
      </c>
      <c r="AG141" s="32">
        <v>3</v>
      </c>
      <c r="AH141"/>
    </row>
    <row r="142" spans="1:34" x14ac:dyDescent="0.25">
      <c r="A142" t="s">
        <v>1777</v>
      </c>
      <c r="B142" t="s">
        <v>1084</v>
      </c>
      <c r="C142" t="s">
        <v>1615</v>
      </c>
      <c r="D142" t="s">
        <v>1724</v>
      </c>
      <c r="E142" s="31">
        <v>118.67391304347827</v>
      </c>
      <c r="F142" s="31">
        <v>3.1008197472064474</v>
      </c>
      <c r="G142" s="31">
        <v>2.9111787873236854</v>
      </c>
      <c r="H142" s="31">
        <v>0.26506686206264884</v>
      </c>
      <c r="I142" s="31">
        <v>0.16012548085729986</v>
      </c>
      <c r="J142" s="31">
        <v>367.98641304347819</v>
      </c>
      <c r="K142" s="31">
        <v>345.48097826086956</v>
      </c>
      <c r="L142" s="31">
        <v>31.456521739130434</v>
      </c>
      <c r="M142" s="31">
        <v>19.002717391304348</v>
      </c>
      <c r="N142" s="31">
        <v>7.1494565217391308</v>
      </c>
      <c r="O142" s="31">
        <v>5.3043478260869561</v>
      </c>
      <c r="P142" s="31">
        <v>112.85326086956522</v>
      </c>
      <c r="Q142" s="31">
        <v>102.80163043478261</v>
      </c>
      <c r="R142" s="31">
        <v>10.051630434782609</v>
      </c>
      <c r="S142" s="31">
        <v>223.67663043478262</v>
      </c>
      <c r="T142" s="31">
        <v>160.20923913043478</v>
      </c>
      <c r="U142" s="31">
        <v>63.467391304347828</v>
      </c>
      <c r="V142" s="31">
        <v>0</v>
      </c>
      <c r="W142" s="31">
        <v>0</v>
      </c>
      <c r="X142" s="31">
        <v>0</v>
      </c>
      <c r="Y142" s="31">
        <v>0</v>
      </c>
      <c r="Z142" s="31">
        <v>0</v>
      </c>
      <c r="AA142" s="31">
        <v>0</v>
      </c>
      <c r="AB142" s="31">
        <v>0</v>
      </c>
      <c r="AC142" s="31">
        <v>0</v>
      </c>
      <c r="AD142" s="31">
        <v>0</v>
      </c>
      <c r="AE142" s="31">
        <v>0</v>
      </c>
      <c r="AF142" t="s">
        <v>403</v>
      </c>
      <c r="AG142" s="32">
        <v>3</v>
      </c>
      <c r="AH142"/>
    </row>
    <row r="143" spans="1:34" x14ac:dyDescent="0.25">
      <c r="A143" t="s">
        <v>1777</v>
      </c>
      <c r="B143" t="s">
        <v>927</v>
      </c>
      <c r="C143" t="s">
        <v>1406</v>
      </c>
      <c r="D143" t="s">
        <v>1699</v>
      </c>
      <c r="E143" s="31">
        <v>67.456521739130437</v>
      </c>
      <c r="F143" s="31">
        <v>4.3048340315823399</v>
      </c>
      <c r="G143" s="31">
        <v>4.0825491459877545</v>
      </c>
      <c r="H143" s="31">
        <v>0.7257331614566549</v>
      </c>
      <c r="I143" s="31">
        <v>0.50344827586206897</v>
      </c>
      <c r="J143" s="31">
        <v>290.38913043478266</v>
      </c>
      <c r="K143" s="31">
        <v>275.39456521739135</v>
      </c>
      <c r="L143" s="31">
        <v>48.955434782608698</v>
      </c>
      <c r="M143" s="31">
        <v>33.960869565217394</v>
      </c>
      <c r="N143" s="31">
        <v>9.1119565217391294</v>
      </c>
      <c r="O143" s="31">
        <v>5.8826086956521744</v>
      </c>
      <c r="P143" s="31">
        <v>62.518478260869585</v>
      </c>
      <c r="Q143" s="31">
        <v>62.518478260869585</v>
      </c>
      <c r="R143" s="31">
        <v>0</v>
      </c>
      <c r="S143" s="31">
        <v>178.91521739130434</v>
      </c>
      <c r="T143" s="31">
        <v>143.36630434782609</v>
      </c>
      <c r="U143" s="31">
        <v>8.1521739130434784E-2</v>
      </c>
      <c r="V143" s="31">
        <v>35.467391304347828</v>
      </c>
      <c r="W143" s="31">
        <v>5.5206521739130441</v>
      </c>
      <c r="X143" s="31">
        <v>0.64130434782608692</v>
      </c>
      <c r="Y143" s="31">
        <v>0</v>
      </c>
      <c r="Z143" s="31">
        <v>0</v>
      </c>
      <c r="AA143" s="31">
        <v>3.7804347826086966</v>
      </c>
      <c r="AB143" s="31">
        <v>0</v>
      </c>
      <c r="AC143" s="31">
        <v>1.0989130434782608</v>
      </c>
      <c r="AD143" s="31">
        <v>0</v>
      </c>
      <c r="AE143" s="31">
        <v>0</v>
      </c>
      <c r="AF143" t="s">
        <v>241</v>
      </c>
      <c r="AG143" s="32">
        <v>3</v>
      </c>
      <c r="AH143"/>
    </row>
    <row r="144" spans="1:34" x14ac:dyDescent="0.25">
      <c r="A144" t="s">
        <v>1777</v>
      </c>
      <c r="B144" t="s">
        <v>1172</v>
      </c>
      <c r="C144" t="s">
        <v>1364</v>
      </c>
      <c r="D144" t="s">
        <v>1737</v>
      </c>
      <c r="E144" s="31">
        <v>71.923913043478265</v>
      </c>
      <c r="F144" s="31">
        <v>3.3171573220492667</v>
      </c>
      <c r="G144" s="31">
        <v>2.7882922774671299</v>
      </c>
      <c r="H144" s="31">
        <v>0.56528638355750349</v>
      </c>
      <c r="I144" s="31">
        <v>0.10200997430859907</v>
      </c>
      <c r="J144" s="31">
        <v>238.5829347826087</v>
      </c>
      <c r="K144" s="31">
        <v>200.54489130434783</v>
      </c>
      <c r="L144" s="31">
        <v>40.657608695652179</v>
      </c>
      <c r="M144" s="31">
        <v>7.3369565217391308</v>
      </c>
      <c r="N144" s="31">
        <v>28.233695652173914</v>
      </c>
      <c r="O144" s="31">
        <v>5.0869565217391308</v>
      </c>
      <c r="P144" s="31">
        <v>65.671195652173907</v>
      </c>
      <c r="Q144" s="31">
        <v>60.953804347826086</v>
      </c>
      <c r="R144" s="31">
        <v>4.7173913043478262</v>
      </c>
      <c r="S144" s="31">
        <v>132.25413043478261</v>
      </c>
      <c r="T144" s="31">
        <v>132.25413043478261</v>
      </c>
      <c r="U144" s="31">
        <v>0</v>
      </c>
      <c r="V144" s="31">
        <v>0</v>
      </c>
      <c r="W144" s="31">
        <v>18.210108695652174</v>
      </c>
      <c r="X144" s="31">
        <v>2.8695652173913042</v>
      </c>
      <c r="Y144" s="31">
        <v>0</v>
      </c>
      <c r="Z144" s="31">
        <v>0</v>
      </c>
      <c r="AA144" s="31">
        <v>8.6956521739130432E-2</v>
      </c>
      <c r="AB144" s="31">
        <v>0</v>
      </c>
      <c r="AC144" s="31">
        <v>15.253586956521739</v>
      </c>
      <c r="AD144" s="31">
        <v>0</v>
      </c>
      <c r="AE144" s="31">
        <v>0</v>
      </c>
      <c r="AF144" t="s">
        <v>494</v>
      </c>
      <c r="AG144" s="32">
        <v>3</v>
      </c>
      <c r="AH144"/>
    </row>
    <row r="145" spans="1:34" x14ac:dyDescent="0.25">
      <c r="A145" t="s">
        <v>1777</v>
      </c>
      <c r="B145" t="s">
        <v>1195</v>
      </c>
      <c r="C145" t="s">
        <v>1632</v>
      </c>
      <c r="D145" t="s">
        <v>1699</v>
      </c>
      <c r="E145" s="31">
        <v>96.739130434782609</v>
      </c>
      <c r="F145" s="31">
        <v>4.4204516853932585</v>
      </c>
      <c r="G145" s="31">
        <v>4.2359011235955064</v>
      </c>
      <c r="H145" s="31">
        <v>0.9082674157303372</v>
      </c>
      <c r="I145" s="31">
        <v>0.72371685393258434</v>
      </c>
      <c r="J145" s="31">
        <v>427.63065217391306</v>
      </c>
      <c r="K145" s="31">
        <v>409.77739130434787</v>
      </c>
      <c r="L145" s="31">
        <v>87.865000000000009</v>
      </c>
      <c r="M145" s="31">
        <v>70.01173913043479</v>
      </c>
      <c r="N145" s="31">
        <v>13.940217391304348</v>
      </c>
      <c r="O145" s="31">
        <v>3.9130434782608696</v>
      </c>
      <c r="P145" s="31">
        <v>78.972826086956516</v>
      </c>
      <c r="Q145" s="31">
        <v>78.972826086956516</v>
      </c>
      <c r="R145" s="31">
        <v>0</v>
      </c>
      <c r="S145" s="31">
        <v>260.79282608695655</v>
      </c>
      <c r="T145" s="31">
        <v>241.52804347826088</v>
      </c>
      <c r="U145" s="31">
        <v>19.264782608695644</v>
      </c>
      <c r="V145" s="31">
        <v>0</v>
      </c>
      <c r="W145" s="31">
        <v>0</v>
      </c>
      <c r="X145" s="31">
        <v>0</v>
      </c>
      <c r="Y145" s="31">
        <v>0</v>
      </c>
      <c r="Z145" s="31">
        <v>0</v>
      </c>
      <c r="AA145" s="31">
        <v>0</v>
      </c>
      <c r="AB145" s="31">
        <v>0</v>
      </c>
      <c r="AC145" s="31">
        <v>0</v>
      </c>
      <c r="AD145" s="31">
        <v>0</v>
      </c>
      <c r="AE145" s="31">
        <v>0</v>
      </c>
      <c r="AF145" t="s">
        <v>517</v>
      </c>
      <c r="AG145" s="32">
        <v>3</v>
      </c>
      <c r="AH145"/>
    </row>
    <row r="146" spans="1:34" x14ac:dyDescent="0.25">
      <c r="A146" t="s">
        <v>1777</v>
      </c>
      <c r="B146" t="s">
        <v>874</v>
      </c>
      <c r="C146" t="s">
        <v>1544</v>
      </c>
      <c r="D146" t="s">
        <v>1709</v>
      </c>
      <c r="E146" s="31">
        <v>83.010869565217391</v>
      </c>
      <c r="F146" s="31">
        <v>3.2173864082755004</v>
      </c>
      <c r="G146" s="31">
        <v>3.0357705905460257</v>
      </c>
      <c r="H146" s="31">
        <v>0.63333115097551396</v>
      </c>
      <c r="I146" s="31">
        <v>0.45171533324603896</v>
      </c>
      <c r="J146" s="31">
        <v>267.07804347826084</v>
      </c>
      <c r="K146" s="31">
        <v>252.00195652173912</v>
      </c>
      <c r="L146" s="31">
        <v>52.573369565217391</v>
      </c>
      <c r="M146" s="31">
        <v>37.497282608695649</v>
      </c>
      <c r="N146" s="31">
        <v>9.1141304347826093</v>
      </c>
      <c r="O146" s="31">
        <v>5.9619565217391308</v>
      </c>
      <c r="P146" s="31">
        <v>60.739130434782609</v>
      </c>
      <c r="Q146" s="31">
        <v>60.739130434782609</v>
      </c>
      <c r="R146" s="31">
        <v>0</v>
      </c>
      <c r="S146" s="31">
        <v>153.76554347826087</v>
      </c>
      <c r="T146" s="31">
        <v>150.39326086956521</v>
      </c>
      <c r="U146" s="31">
        <v>3.3722826086956523</v>
      </c>
      <c r="V146" s="31">
        <v>0</v>
      </c>
      <c r="W146" s="31">
        <v>54.509021739130432</v>
      </c>
      <c r="X146" s="31">
        <v>4.3967391304347823</v>
      </c>
      <c r="Y146" s="31">
        <v>0</v>
      </c>
      <c r="Z146" s="31">
        <v>0.67663043478260865</v>
      </c>
      <c r="AA146" s="31">
        <v>22.421195652173914</v>
      </c>
      <c r="AB146" s="31">
        <v>0</v>
      </c>
      <c r="AC146" s="31">
        <v>27.014456521739131</v>
      </c>
      <c r="AD146" s="31">
        <v>0</v>
      </c>
      <c r="AE146" s="31">
        <v>0</v>
      </c>
      <c r="AF146" t="s">
        <v>188</v>
      </c>
      <c r="AG146" s="32">
        <v>3</v>
      </c>
      <c r="AH146"/>
    </row>
    <row r="147" spans="1:34" x14ac:dyDescent="0.25">
      <c r="A147" t="s">
        <v>1777</v>
      </c>
      <c r="B147" t="s">
        <v>1143</v>
      </c>
      <c r="C147" t="s">
        <v>1438</v>
      </c>
      <c r="D147" t="s">
        <v>1694</v>
      </c>
      <c r="E147" s="31">
        <v>422.79347826086956</v>
      </c>
      <c r="F147" s="31">
        <v>3.4838977299020488</v>
      </c>
      <c r="G147" s="31">
        <v>3.2371200863819833</v>
      </c>
      <c r="H147" s="31">
        <v>0.72963159112527942</v>
      </c>
      <c r="I147" s="31">
        <v>0.48285394760521366</v>
      </c>
      <c r="J147" s="31">
        <v>1472.9692391304347</v>
      </c>
      <c r="K147" s="31">
        <v>1368.6332608695652</v>
      </c>
      <c r="L147" s="31">
        <v>308.4834782608695</v>
      </c>
      <c r="M147" s="31">
        <v>204.14749999999995</v>
      </c>
      <c r="N147" s="31">
        <v>93.607717391304348</v>
      </c>
      <c r="O147" s="31">
        <v>10.728260869565217</v>
      </c>
      <c r="P147" s="31">
        <v>442.72054347826094</v>
      </c>
      <c r="Q147" s="31">
        <v>442.72054347826094</v>
      </c>
      <c r="R147" s="31">
        <v>0</v>
      </c>
      <c r="S147" s="31">
        <v>721.76521739130442</v>
      </c>
      <c r="T147" s="31">
        <v>721.76521739130442</v>
      </c>
      <c r="U147" s="31">
        <v>0</v>
      </c>
      <c r="V147" s="31">
        <v>0</v>
      </c>
      <c r="W147" s="31">
        <v>46.377826086956517</v>
      </c>
      <c r="X147" s="31">
        <v>0</v>
      </c>
      <c r="Y147" s="31">
        <v>0</v>
      </c>
      <c r="Z147" s="31">
        <v>0</v>
      </c>
      <c r="AA147" s="31">
        <v>40.280543478260867</v>
      </c>
      <c r="AB147" s="31">
        <v>0</v>
      </c>
      <c r="AC147" s="31">
        <v>6.0972826086956529</v>
      </c>
      <c r="AD147" s="31">
        <v>0</v>
      </c>
      <c r="AE147" s="31">
        <v>0</v>
      </c>
      <c r="AF147" t="s">
        <v>464</v>
      </c>
      <c r="AG147" s="32">
        <v>3</v>
      </c>
      <c r="AH147"/>
    </row>
    <row r="148" spans="1:34" x14ac:dyDescent="0.25">
      <c r="A148" t="s">
        <v>1777</v>
      </c>
      <c r="B148" t="s">
        <v>1038</v>
      </c>
      <c r="C148" t="s">
        <v>1415</v>
      </c>
      <c r="D148" t="s">
        <v>1713</v>
      </c>
      <c r="E148" s="31">
        <v>103.70652173913044</v>
      </c>
      <c r="F148" s="31">
        <v>3.1790954826538096</v>
      </c>
      <c r="G148" s="31">
        <v>3.0541609894141075</v>
      </c>
      <c r="H148" s="31">
        <v>0.55002096216329521</v>
      </c>
      <c r="I148" s="31">
        <v>0.42508646892359292</v>
      </c>
      <c r="J148" s="31">
        <v>329.69293478260869</v>
      </c>
      <c r="K148" s="31">
        <v>316.73641304347825</v>
      </c>
      <c r="L148" s="31">
        <v>57.040760869565219</v>
      </c>
      <c r="M148" s="31">
        <v>44.084239130434781</v>
      </c>
      <c r="N148" s="31">
        <v>7.4782608695652177</v>
      </c>
      <c r="O148" s="31">
        <v>5.4782608695652177</v>
      </c>
      <c r="P148" s="31">
        <v>66.964673913043484</v>
      </c>
      <c r="Q148" s="31">
        <v>66.964673913043484</v>
      </c>
      <c r="R148" s="31">
        <v>0</v>
      </c>
      <c r="S148" s="31">
        <v>205.6875</v>
      </c>
      <c r="T148" s="31">
        <v>196.64673913043478</v>
      </c>
      <c r="U148" s="31">
        <v>9.0407608695652169</v>
      </c>
      <c r="V148" s="31">
        <v>0</v>
      </c>
      <c r="W148" s="31">
        <v>120.15489130434784</v>
      </c>
      <c r="X148" s="31">
        <v>26.282608695652176</v>
      </c>
      <c r="Y148" s="31">
        <v>0</v>
      </c>
      <c r="Z148" s="31">
        <v>0</v>
      </c>
      <c r="AA148" s="31">
        <v>30.597826086956523</v>
      </c>
      <c r="AB148" s="31">
        <v>0</v>
      </c>
      <c r="AC148" s="31">
        <v>63.274456521739133</v>
      </c>
      <c r="AD148" s="31">
        <v>0</v>
      </c>
      <c r="AE148" s="31">
        <v>0</v>
      </c>
      <c r="AF148" t="s">
        <v>356</v>
      </c>
      <c r="AG148" s="32">
        <v>3</v>
      </c>
      <c r="AH148"/>
    </row>
    <row r="149" spans="1:34" x14ac:dyDescent="0.25">
      <c r="A149" t="s">
        <v>1777</v>
      </c>
      <c r="B149" t="s">
        <v>1162</v>
      </c>
      <c r="C149" t="s">
        <v>1632</v>
      </c>
      <c r="D149" t="s">
        <v>1699</v>
      </c>
      <c r="E149" s="31">
        <v>95.630434782608702</v>
      </c>
      <c r="F149" s="31">
        <v>4.4644805637644911</v>
      </c>
      <c r="G149" s="31">
        <v>4.2695214821550342</v>
      </c>
      <c r="H149" s="31">
        <v>0.88292793816776538</v>
      </c>
      <c r="I149" s="31">
        <v>0.73337690384178222</v>
      </c>
      <c r="J149" s="31">
        <v>426.94021739130432</v>
      </c>
      <c r="K149" s="31">
        <v>408.29619565217388</v>
      </c>
      <c r="L149" s="31">
        <v>84.434782608695656</v>
      </c>
      <c r="M149" s="31">
        <v>70.133152173913047</v>
      </c>
      <c r="N149" s="31">
        <v>8.9320652173913047</v>
      </c>
      <c r="O149" s="31">
        <v>5.3695652173913047</v>
      </c>
      <c r="P149" s="31">
        <v>89.5625</v>
      </c>
      <c r="Q149" s="31">
        <v>85.220108695652172</v>
      </c>
      <c r="R149" s="31">
        <v>4.3423913043478262</v>
      </c>
      <c r="S149" s="31">
        <v>252.94293478260869</v>
      </c>
      <c r="T149" s="31">
        <v>252.94293478260869</v>
      </c>
      <c r="U149" s="31">
        <v>0</v>
      </c>
      <c r="V149" s="31">
        <v>0</v>
      </c>
      <c r="W149" s="31">
        <v>0</v>
      </c>
      <c r="X149" s="31">
        <v>0</v>
      </c>
      <c r="Y149" s="31">
        <v>0</v>
      </c>
      <c r="Z149" s="31">
        <v>0</v>
      </c>
      <c r="AA149" s="31">
        <v>0</v>
      </c>
      <c r="AB149" s="31">
        <v>0</v>
      </c>
      <c r="AC149" s="31">
        <v>0</v>
      </c>
      <c r="AD149" s="31">
        <v>0</v>
      </c>
      <c r="AE149" s="31">
        <v>0</v>
      </c>
      <c r="AF149" t="s">
        <v>484</v>
      </c>
      <c r="AG149" s="32">
        <v>3</v>
      </c>
      <c r="AH149"/>
    </row>
    <row r="150" spans="1:34" x14ac:dyDescent="0.25">
      <c r="A150" t="s">
        <v>1777</v>
      </c>
      <c r="B150" t="s">
        <v>686</v>
      </c>
      <c r="C150" t="s">
        <v>675</v>
      </c>
      <c r="D150" t="s">
        <v>1701</v>
      </c>
      <c r="E150" s="31">
        <v>107.20652173913044</v>
      </c>
      <c r="F150" s="31">
        <v>3.2930852681739844</v>
      </c>
      <c r="G150" s="31">
        <v>2.7143364088005684</v>
      </c>
      <c r="H150" s="31">
        <v>0.6312683767616345</v>
      </c>
      <c r="I150" s="31">
        <v>5.2519517388218584E-2</v>
      </c>
      <c r="J150" s="31">
        <v>353.04021739130445</v>
      </c>
      <c r="K150" s="31">
        <v>290.99456521739137</v>
      </c>
      <c r="L150" s="31">
        <v>67.676086956521758</v>
      </c>
      <c r="M150" s="31">
        <v>5.6304347826086945</v>
      </c>
      <c r="N150" s="31">
        <v>48.828260869565234</v>
      </c>
      <c r="O150" s="31">
        <v>13.217391304347826</v>
      </c>
      <c r="P150" s="31">
        <v>69.940217391304358</v>
      </c>
      <c r="Q150" s="31">
        <v>69.940217391304358</v>
      </c>
      <c r="R150" s="31">
        <v>0</v>
      </c>
      <c r="S150" s="31">
        <v>215.42391304347834</v>
      </c>
      <c r="T150" s="31">
        <v>205.13586956521746</v>
      </c>
      <c r="U150" s="31">
        <v>10.288043478260867</v>
      </c>
      <c r="V150" s="31">
        <v>0</v>
      </c>
      <c r="W150" s="31">
        <v>69.611413043478265</v>
      </c>
      <c r="X150" s="31">
        <v>0</v>
      </c>
      <c r="Y150" s="31">
        <v>1.1847826086956521</v>
      </c>
      <c r="Z150" s="31">
        <v>0</v>
      </c>
      <c r="AA150" s="31">
        <v>0</v>
      </c>
      <c r="AB150" s="31">
        <v>0</v>
      </c>
      <c r="AC150" s="31">
        <v>68.426630434782609</v>
      </c>
      <c r="AD150" s="31">
        <v>0</v>
      </c>
      <c r="AE150" s="31">
        <v>0</v>
      </c>
      <c r="AF150" t="s">
        <v>315</v>
      </c>
      <c r="AG150" s="32">
        <v>3</v>
      </c>
      <c r="AH150"/>
    </row>
    <row r="151" spans="1:34" x14ac:dyDescent="0.25">
      <c r="A151" t="s">
        <v>1777</v>
      </c>
      <c r="B151" t="s">
        <v>1144</v>
      </c>
      <c r="C151" t="s">
        <v>1429</v>
      </c>
      <c r="D151" t="s">
        <v>1711</v>
      </c>
      <c r="E151" s="31">
        <v>119.6304347826087</v>
      </c>
      <c r="F151" s="31">
        <v>3.3468744321279296</v>
      </c>
      <c r="G151" s="31">
        <v>3.2125386153007445</v>
      </c>
      <c r="H151" s="31">
        <v>0.39323914228602574</v>
      </c>
      <c r="I151" s="31">
        <v>0.34163092858440847</v>
      </c>
      <c r="J151" s="31">
        <v>400.38804347826084</v>
      </c>
      <c r="K151" s="31">
        <v>384.31739130434778</v>
      </c>
      <c r="L151" s="31">
        <v>47.04336956521739</v>
      </c>
      <c r="M151" s="31">
        <v>40.869456521739131</v>
      </c>
      <c r="N151" s="31">
        <v>0.86956521739130432</v>
      </c>
      <c r="O151" s="31">
        <v>5.3043478260869561</v>
      </c>
      <c r="P151" s="31">
        <v>115.11739130434782</v>
      </c>
      <c r="Q151" s="31">
        <v>105.22065217391304</v>
      </c>
      <c r="R151" s="31">
        <v>9.8967391304347831</v>
      </c>
      <c r="S151" s="31">
        <v>238.22728260869565</v>
      </c>
      <c r="T151" s="31">
        <v>202.29249999999999</v>
      </c>
      <c r="U151" s="31">
        <v>35.934782608695649</v>
      </c>
      <c r="V151" s="31">
        <v>0</v>
      </c>
      <c r="W151" s="31">
        <v>108.52467391304349</v>
      </c>
      <c r="X151" s="31">
        <v>22.277065217391304</v>
      </c>
      <c r="Y151" s="31">
        <v>0</v>
      </c>
      <c r="Z151" s="31">
        <v>0</v>
      </c>
      <c r="AA151" s="31">
        <v>29.691521739130444</v>
      </c>
      <c r="AB151" s="31">
        <v>0</v>
      </c>
      <c r="AC151" s="31">
        <v>56.556086956521739</v>
      </c>
      <c r="AD151" s="31">
        <v>0</v>
      </c>
      <c r="AE151" s="31">
        <v>0</v>
      </c>
      <c r="AF151" t="s">
        <v>465</v>
      </c>
      <c r="AG151" s="32">
        <v>3</v>
      </c>
      <c r="AH151"/>
    </row>
    <row r="152" spans="1:34" x14ac:dyDescent="0.25">
      <c r="A152" t="s">
        <v>1777</v>
      </c>
      <c r="B152" t="s">
        <v>1131</v>
      </c>
      <c r="C152" t="s">
        <v>1421</v>
      </c>
      <c r="D152" t="s">
        <v>1707</v>
      </c>
      <c r="E152" s="31">
        <v>117.84782608695652</v>
      </c>
      <c r="F152" s="31">
        <v>4.8454620918649702</v>
      </c>
      <c r="G152" s="31">
        <v>4.1105100534956653</v>
      </c>
      <c r="H152" s="31">
        <v>1.2574847814056447</v>
      </c>
      <c r="I152" s="31">
        <v>0.62790075631802245</v>
      </c>
      <c r="J152" s="31">
        <v>571.0271739130435</v>
      </c>
      <c r="K152" s="31">
        <v>484.41467391304349</v>
      </c>
      <c r="L152" s="31">
        <v>148.19184782608696</v>
      </c>
      <c r="M152" s="31">
        <v>73.996739130434776</v>
      </c>
      <c r="N152" s="31">
        <v>64.341847826086948</v>
      </c>
      <c r="O152" s="31">
        <v>9.8532608695652169</v>
      </c>
      <c r="P152" s="31">
        <v>69.110326086956519</v>
      </c>
      <c r="Q152" s="31">
        <v>56.692934782608695</v>
      </c>
      <c r="R152" s="31">
        <v>12.417391304347827</v>
      </c>
      <c r="S152" s="31">
        <v>353.72500000000002</v>
      </c>
      <c r="T152" s="31">
        <v>353.72500000000002</v>
      </c>
      <c r="U152" s="31">
        <v>0</v>
      </c>
      <c r="V152" s="31">
        <v>0</v>
      </c>
      <c r="W152" s="31">
        <v>12.27717391304348</v>
      </c>
      <c r="X152" s="31">
        <v>0.93478260869565222</v>
      </c>
      <c r="Y152" s="31">
        <v>0</v>
      </c>
      <c r="Z152" s="31">
        <v>0</v>
      </c>
      <c r="AA152" s="31">
        <v>2.2635869565217392</v>
      </c>
      <c r="AB152" s="31">
        <v>0</v>
      </c>
      <c r="AC152" s="31">
        <v>9.0788043478260878</v>
      </c>
      <c r="AD152" s="31">
        <v>0</v>
      </c>
      <c r="AE152" s="31">
        <v>0</v>
      </c>
      <c r="AF152" t="s">
        <v>451</v>
      </c>
      <c r="AG152" s="32">
        <v>3</v>
      </c>
      <c r="AH152"/>
    </row>
    <row r="153" spans="1:34" x14ac:dyDescent="0.25">
      <c r="A153" t="s">
        <v>1777</v>
      </c>
      <c r="B153" t="s">
        <v>983</v>
      </c>
      <c r="C153" t="s">
        <v>1398</v>
      </c>
      <c r="D153" t="s">
        <v>1712</v>
      </c>
      <c r="E153" s="31">
        <v>79.902173913043484</v>
      </c>
      <c r="F153" s="31">
        <v>2.9634403482519383</v>
      </c>
      <c r="G153" s="31">
        <v>2.712352060944089</v>
      </c>
      <c r="H153" s="31">
        <v>0.52999591892259557</v>
      </c>
      <c r="I153" s="31">
        <v>0.28108420623044478</v>
      </c>
      <c r="J153" s="31">
        <v>236.7853260869565</v>
      </c>
      <c r="K153" s="31">
        <v>216.7228260869565</v>
      </c>
      <c r="L153" s="31">
        <v>42.347826086956523</v>
      </c>
      <c r="M153" s="31">
        <v>22.459239130434781</v>
      </c>
      <c r="N153" s="31">
        <v>14.853260869565217</v>
      </c>
      <c r="O153" s="31">
        <v>5.0353260869565215</v>
      </c>
      <c r="P153" s="31">
        <v>63.817934782608695</v>
      </c>
      <c r="Q153" s="31">
        <v>63.644021739130437</v>
      </c>
      <c r="R153" s="31">
        <v>0.17391304347826086</v>
      </c>
      <c r="S153" s="31">
        <v>130.61956521739131</v>
      </c>
      <c r="T153" s="31">
        <v>113.92119565217391</v>
      </c>
      <c r="U153" s="31">
        <v>16.698369565217391</v>
      </c>
      <c r="V153" s="31">
        <v>0</v>
      </c>
      <c r="W153" s="31">
        <v>7.2853260869565215</v>
      </c>
      <c r="X153" s="31">
        <v>0</v>
      </c>
      <c r="Y153" s="31">
        <v>0</v>
      </c>
      <c r="Z153" s="31">
        <v>0</v>
      </c>
      <c r="AA153" s="31">
        <v>5.3233695652173916</v>
      </c>
      <c r="AB153" s="31">
        <v>0</v>
      </c>
      <c r="AC153" s="31">
        <v>1.9619565217391304</v>
      </c>
      <c r="AD153" s="31">
        <v>0</v>
      </c>
      <c r="AE153" s="31">
        <v>0</v>
      </c>
      <c r="AF153" t="s">
        <v>298</v>
      </c>
      <c r="AG153" s="32">
        <v>3</v>
      </c>
      <c r="AH153"/>
    </row>
    <row r="154" spans="1:34" x14ac:dyDescent="0.25">
      <c r="A154" t="s">
        <v>1777</v>
      </c>
      <c r="B154" t="s">
        <v>794</v>
      </c>
      <c r="C154" t="s">
        <v>1361</v>
      </c>
      <c r="D154" t="s">
        <v>1693</v>
      </c>
      <c r="E154" s="31">
        <v>91.576086956521735</v>
      </c>
      <c r="F154" s="31">
        <v>3.3639169139465874</v>
      </c>
      <c r="G154" s="31">
        <v>3.186290801186944</v>
      </c>
      <c r="H154" s="31">
        <v>0.55489614243323437</v>
      </c>
      <c r="I154" s="31">
        <v>0.37727002967359047</v>
      </c>
      <c r="J154" s="31">
        <v>308.05434782608694</v>
      </c>
      <c r="K154" s="31">
        <v>291.78804347826087</v>
      </c>
      <c r="L154" s="31">
        <v>50.815217391304344</v>
      </c>
      <c r="M154" s="31">
        <v>34.548913043478258</v>
      </c>
      <c r="N154" s="31">
        <v>10.032608695652174</v>
      </c>
      <c r="O154" s="31">
        <v>6.2336956521739131</v>
      </c>
      <c r="P154" s="31">
        <v>78.510869565217391</v>
      </c>
      <c r="Q154" s="31">
        <v>78.510869565217391</v>
      </c>
      <c r="R154" s="31">
        <v>0</v>
      </c>
      <c r="S154" s="31">
        <v>178.72826086956519</v>
      </c>
      <c r="T154" s="31">
        <v>156.46739130434781</v>
      </c>
      <c r="U154" s="31">
        <v>22.260869565217391</v>
      </c>
      <c r="V154" s="31">
        <v>0</v>
      </c>
      <c r="W154" s="31">
        <v>76.364130434782609</v>
      </c>
      <c r="X154" s="31">
        <v>13.5</v>
      </c>
      <c r="Y154" s="31">
        <v>0</v>
      </c>
      <c r="Z154" s="31">
        <v>2.0597826086956523</v>
      </c>
      <c r="AA154" s="31">
        <v>16.282608695652176</v>
      </c>
      <c r="AB154" s="31">
        <v>0</v>
      </c>
      <c r="AC154" s="31">
        <v>44.521739130434781</v>
      </c>
      <c r="AD154" s="31">
        <v>0</v>
      </c>
      <c r="AE154" s="31">
        <v>0</v>
      </c>
      <c r="AF154" t="s">
        <v>106</v>
      </c>
      <c r="AG154" s="32">
        <v>3</v>
      </c>
      <c r="AH154"/>
    </row>
    <row r="155" spans="1:34" x14ac:dyDescent="0.25">
      <c r="A155" t="s">
        <v>1777</v>
      </c>
      <c r="B155" t="s">
        <v>1229</v>
      </c>
      <c r="C155" t="s">
        <v>1456</v>
      </c>
      <c r="D155" t="s">
        <v>1701</v>
      </c>
      <c r="E155" s="31">
        <v>71.413043478260875</v>
      </c>
      <c r="F155" s="31">
        <v>3.6372968036529678</v>
      </c>
      <c r="G155" s="31">
        <v>3.2927001522070012</v>
      </c>
      <c r="H155" s="31">
        <v>0.76818873668188736</v>
      </c>
      <c r="I155" s="31">
        <v>0.42359208523592085</v>
      </c>
      <c r="J155" s="31">
        <v>259.75043478260869</v>
      </c>
      <c r="K155" s="31">
        <v>235.14173913043479</v>
      </c>
      <c r="L155" s="31">
        <v>54.858695652173914</v>
      </c>
      <c r="M155" s="31">
        <v>30.25</v>
      </c>
      <c r="N155" s="31">
        <v>18.608695652173914</v>
      </c>
      <c r="O155" s="31">
        <v>6</v>
      </c>
      <c r="P155" s="31">
        <v>55.065217391304351</v>
      </c>
      <c r="Q155" s="31">
        <v>55.065217391304351</v>
      </c>
      <c r="R155" s="31">
        <v>0</v>
      </c>
      <c r="S155" s="31">
        <v>149.82652173913044</v>
      </c>
      <c r="T155" s="31">
        <v>149.82652173913044</v>
      </c>
      <c r="U155" s="31">
        <v>0</v>
      </c>
      <c r="V155" s="31">
        <v>0</v>
      </c>
      <c r="W155" s="31">
        <v>40.489565217391309</v>
      </c>
      <c r="X155" s="31">
        <v>0.39130434782608697</v>
      </c>
      <c r="Y155" s="31">
        <v>0</v>
      </c>
      <c r="Z155" s="31">
        <v>0</v>
      </c>
      <c r="AA155" s="31">
        <v>2.4347826086956523</v>
      </c>
      <c r="AB155" s="31">
        <v>0</v>
      </c>
      <c r="AC155" s="31">
        <v>37.663478260869567</v>
      </c>
      <c r="AD155" s="31">
        <v>0</v>
      </c>
      <c r="AE155" s="31">
        <v>0</v>
      </c>
      <c r="AF155" t="s">
        <v>551</v>
      </c>
      <c r="AG155" s="32">
        <v>3</v>
      </c>
      <c r="AH155"/>
    </row>
    <row r="156" spans="1:34" x14ac:dyDescent="0.25">
      <c r="A156" t="s">
        <v>1777</v>
      </c>
      <c r="B156" t="s">
        <v>1189</v>
      </c>
      <c r="C156" t="s">
        <v>1451</v>
      </c>
      <c r="D156" t="s">
        <v>1673</v>
      </c>
      <c r="E156" s="31">
        <v>50.130434782608695</v>
      </c>
      <c r="F156" s="31">
        <v>5.9897549869904596</v>
      </c>
      <c r="G156" s="31">
        <v>5.4478534258456195</v>
      </c>
      <c r="H156" s="31">
        <v>1.8994470945359931</v>
      </c>
      <c r="I156" s="31">
        <v>1.3575455333911535</v>
      </c>
      <c r="J156" s="31">
        <v>300.26902173913044</v>
      </c>
      <c r="K156" s="31">
        <v>273.10326086956519</v>
      </c>
      <c r="L156" s="31">
        <v>95.220108695652172</v>
      </c>
      <c r="M156" s="31">
        <v>68.054347826086953</v>
      </c>
      <c r="N156" s="31">
        <v>21.448369565217391</v>
      </c>
      <c r="O156" s="31">
        <v>5.7173913043478262</v>
      </c>
      <c r="P156" s="31">
        <v>69.293478260869563</v>
      </c>
      <c r="Q156" s="31">
        <v>69.293478260869563</v>
      </c>
      <c r="R156" s="31">
        <v>0</v>
      </c>
      <c r="S156" s="31">
        <v>135.75543478260869</v>
      </c>
      <c r="T156" s="31">
        <v>135.75543478260869</v>
      </c>
      <c r="U156" s="31">
        <v>0</v>
      </c>
      <c r="V156" s="31">
        <v>0</v>
      </c>
      <c r="W156" s="31">
        <v>0</v>
      </c>
      <c r="X156" s="31">
        <v>0</v>
      </c>
      <c r="Y156" s="31">
        <v>0</v>
      </c>
      <c r="Z156" s="31">
        <v>0</v>
      </c>
      <c r="AA156" s="31">
        <v>0</v>
      </c>
      <c r="AB156" s="31">
        <v>0</v>
      </c>
      <c r="AC156" s="31">
        <v>0</v>
      </c>
      <c r="AD156" s="31">
        <v>0</v>
      </c>
      <c r="AE156" s="31">
        <v>0</v>
      </c>
      <c r="AF156" t="s">
        <v>511</v>
      </c>
      <c r="AG156" s="32">
        <v>3</v>
      </c>
      <c r="AH156"/>
    </row>
    <row r="157" spans="1:34" x14ac:dyDescent="0.25">
      <c r="A157" t="s">
        <v>1777</v>
      </c>
      <c r="B157" t="s">
        <v>1323</v>
      </c>
      <c r="C157" t="s">
        <v>1541</v>
      </c>
      <c r="D157" t="s">
        <v>1693</v>
      </c>
      <c r="E157" s="31">
        <v>48.869565217391305</v>
      </c>
      <c r="F157" s="31">
        <v>5.3067726868327405</v>
      </c>
      <c r="G157" s="31">
        <v>4.8960742882562274</v>
      </c>
      <c r="H157" s="31">
        <v>1.4257673487544484</v>
      </c>
      <c r="I157" s="31">
        <v>1.015068950177936</v>
      </c>
      <c r="J157" s="31">
        <v>259.3396739130435</v>
      </c>
      <c r="K157" s="31">
        <v>239.26902173913044</v>
      </c>
      <c r="L157" s="31">
        <v>69.676630434782609</v>
      </c>
      <c r="M157" s="31">
        <v>49.605978260869563</v>
      </c>
      <c r="N157" s="31">
        <v>15.027173913043478</v>
      </c>
      <c r="O157" s="31">
        <v>5.0434782608695654</v>
      </c>
      <c r="P157" s="31">
        <v>65.195652173913047</v>
      </c>
      <c r="Q157" s="31">
        <v>65.195652173913047</v>
      </c>
      <c r="R157" s="31">
        <v>0</v>
      </c>
      <c r="S157" s="31">
        <v>124.46739130434783</v>
      </c>
      <c r="T157" s="31">
        <v>124.46739130434783</v>
      </c>
      <c r="U157" s="31">
        <v>0</v>
      </c>
      <c r="V157" s="31">
        <v>0</v>
      </c>
      <c r="W157" s="31">
        <v>78.470108695652186</v>
      </c>
      <c r="X157" s="31">
        <v>13.771739130434783</v>
      </c>
      <c r="Y157" s="31">
        <v>0</v>
      </c>
      <c r="Z157" s="31">
        <v>0</v>
      </c>
      <c r="AA157" s="31">
        <v>21.695652173913043</v>
      </c>
      <c r="AB157" s="31">
        <v>0</v>
      </c>
      <c r="AC157" s="31">
        <v>43.002717391304351</v>
      </c>
      <c r="AD157" s="31">
        <v>0</v>
      </c>
      <c r="AE157" s="31">
        <v>0</v>
      </c>
      <c r="AF157" t="s">
        <v>648</v>
      </c>
      <c r="AG157" s="32">
        <v>3</v>
      </c>
      <c r="AH157"/>
    </row>
    <row r="158" spans="1:34" x14ac:dyDescent="0.25">
      <c r="A158" t="s">
        <v>1777</v>
      </c>
      <c r="B158" t="s">
        <v>1337</v>
      </c>
      <c r="C158" t="s">
        <v>1429</v>
      </c>
      <c r="D158" t="s">
        <v>1711</v>
      </c>
      <c r="E158" s="31">
        <v>35.173913043478258</v>
      </c>
      <c r="F158" s="31">
        <v>6.200324474660075</v>
      </c>
      <c r="G158" s="31">
        <v>5.6366656365883818</v>
      </c>
      <c r="H158" s="31">
        <v>1.9949011124845488</v>
      </c>
      <c r="I158" s="31">
        <v>1.4312422744128555</v>
      </c>
      <c r="J158" s="31">
        <v>218.0896739130435</v>
      </c>
      <c r="K158" s="31">
        <v>198.26358695652175</v>
      </c>
      <c r="L158" s="31">
        <v>70.168478260869563</v>
      </c>
      <c r="M158" s="31">
        <v>50.342391304347828</v>
      </c>
      <c r="N158" s="31">
        <v>15.304347826086957</v>
      </c>
      <c r="O158" s="31">
        <v>4.5217391304347823</v>
      </c>
      <c r="P158" s="31">
        <v>49.141304347826086</v>
      </c>
      <c r="Q158" s="31">
        <v>49.141304347826086</v>
      </c>
      <c r="R158" s="31">
        <v>0</v>
      </c>
      <c r="S158" s="31">
        <v>98.779891304347828</v>
      </c>
      <c r="T158" s="31">
        <v>98.779891304347828</v>
      </c>
      <c r="U158" s="31">
        <v>0</v>
      </c>
      <c r="V158" s="31">
        <v>0</v>
      </c>
      <c r="W158" s="31">
        <v>10.527173913043478</v>
      </c>
      <c r="X158" s="31">
        <v>4.2336956521739131</v>
      </c>
      <c r="Y158" s="31">
        <v>0</v>
      </c>
      <c r="Z158" s="31">
        <v>0</v>
      </c>
      <c r="AA158" s="31">
        <v>5.375</v>
      </c>
      <c r="AB158" s="31">
        <v>0</v>
      </c>
      <c r="AC158" s="31">
        <v>0.91847826086956519</v>
      </c>
      <c r="AD158" s="31">
        <v>0</v>
      </c>
      <c r="AE158" s="31">
        <v>0</v>
      </c>
      <c r="AF158" t="s">
        <v>662</v>
      </c>
      <c r="AG158" s="32">
        <v>3</v>
      </c>
      <c r="AH158"/>
    </row>
    <row r="159" spans="1:34" x14ac:dyDescent="0.25">
      <c r="A159" t="s">
        <v>1777</v>
      </c>
      <c r="B159" t="s">
        <v>758</v>
      </c>
      <c r="C159" t="s">
        <v>1446</v>
      </c>
      <c r="D159" t="s">
        <v>1705</v>
      </c>
      <c r="E159" s="31">
        <v>48.652173913043477</v>
      </c>
      <c r="F159" s="31">
        <v>5.6821939231456664</v>
      </c>
      <c r="G159" s="31">
        <v>5.2988159070598746</v>
      </c>
      <c r="H159" s="31">
        <v>1.4868185880250222</v>
      </c>
      <c r="I159" s="31">
        <v>1.1034405719392315</v>
      </c>
      <c r="J159" s="31">
        <v>276.45108695652175</v>
      </c>
      <c r="K159" s="31">
        <v>257.79891304347825</v>
      </c>
      <c r="L159" s="31">
        <v>72.336956521739125</v>
      </c>
      <c r="M159" s="31">
        <v>53.684782608695649</v>
      </c>
      <c r="N159" s="31">
        <v>13.347826086956522</v>
      </c>
      <c r="O159" s="31">
        <v>5.3043478260869561</v>
      </c>
      <c r="P159" s="31">
        <v>89.320652173913047</v>
      </c>
      <c r="Q159" s="31">
        <v>89.320652173913047</v>
      </c>
      <c r="R159" s="31">
        <v>0</v>
      </c>
      <c r="S159" s="31">
        <v>114.79347826086956</v>
      </c>
      <c r="T159" s="31">
        <v>114.79347826086956</v>
      </c>
      <c r="U159" s="31">
        <v>0</v>
      </c>
      <c r="V159" s="31">
        <v>0</v>
      </c>
      <c r="W159" s="31">
        <v>25.3125</v>
      </c>
      <c r="X159" s="31">
        <v>4.6956521739130439</v>
      </c>
      <c r="Y159" s="31">
        <v>0</v>
      </c>
      <c r="Z159" s="31">
        <v>0</v>
      </c>
      <c r="AA159" s="31">
        <v>5.8994565217391308</v>
      </c>
      <c r="AB159" s="31">
        <v>0</v>
      </c>
      <c r="AC159" s="31">
        <v>14.717391304347826</v>
      </c>
      <c r="AD159" s="31">
        <v>0</v>
      </c>
      <c r="AE159" s="31">
        <v>0</v>
      </c>
      <c r="AF159" t="s">
        <v>70</v>
      </c>
      <c r="AG159" s="32">
        <v>3</v>
      </c>
      <c r="AH159"/>
    </row>
    <row r="160" spans="1:34" x14ac:dyDescent="0.25">
      <c r="A160" t="s">
        <v>1777</v>
      </c>
      <c r="B160" t="s">
        <v>1182</v>
      </c>
      <c r="C160" t="s">
        <v>1621</v>
      </c>
      <c r="D160" t="s">
        <v>1735</v>
      </c>
      <c r="E160" s="31">
        <v>41.782608695652172</v>
      </c>
      <c r="F160" s="31">
        <v>5.1365088449531742</v>
      </c>
      <c r="G160" s="31">
        <v>4.7702783558792934</v>
      </c>
      <c r="H160" s="31">
        <v>1.2462721123829343</v>
      </c>
      <c r="I160" s="31">
        <v>0.88004162330905289</v>
      </c>
      <c r="J160" s="31">
        <v>214.61673913043478</v>
      </c>
      <c r="K160" s="31">
        <v>199.31467391304349</v>
      </c>
      <c r="L160" s="31">
        <v>52.072499999999991</v>
      </c>
      <c r="M160" s="31">
        <v>36.770434782608689</v>
      </c>
      <c r="N160" s="31">
        <v>10.497717391304349</v>
      </c>
      <c r="O160" s="31">
        <v>4.8043478260869561</v>
      </c>
      <c r="P160" s="31">
        <v>47.91195652173915</v>
      </c>
      <c r="Q160" s="31">
        <v>47.91195652173915</v>
      </c>
      <c r="R160" s="31">
        <v>0</v>
      </c>
      <c r="S160" s="31">
        <v>114.63228260869565</v>
      </c>
      <c r="T160" s="31">
        <v>114.63228260869565</v>
      </c>
      <c r="U160" s="31">
        <v>0</v>
      </c>
      <c r="V160" s="31">
        <v>0</v>
      </c>
      <c r="W160" s="31">
        <v>1.0434782608695652</v>
      </c>
      <c r="X160" s="31">
        <v>1.0434782608695652</v>
      </c>
      <c r="Y160" s="31">
        <v>0</v>
      </c>
      <c r="Z160" s="31">
        <v>0</v>
      </c>
      <c r="AA160" s="31">
        <v>0</v>
      </c>
      <c r="AB160" s="31">
        <v>0</v>
      </c>
      <c r="AC160" s="31">
        <v>0</v>
      </c>
      <c r="AD160" s="31">
        <v>0</v>
      </c>
      <c r="AE160" s="31">
        <v>0</v>
      </c>
      <c r="AF160" t="s">
        <v>504</v>
      </c>
      <c r="AG160" s="32">
        <v>3</v>
      </c>
      <c r="AH160"/>
    </row>
    <row r="161" spans="1:34" x14ac:dyDescent="0.25">
      <c r="A161" t="s">
        <v>1777</v>
      </c>
      <c r="B161" t="s">
        <v>1059</v>
      </c>
      <c r="C161" t="s">
        <v>1410</v>
      </c>
      <c r="D161" t="s">
        <v>1673</v>
      </c>
      <c r="E161" s="31">
        <v>42.326086956521742</v>
      </c>
      <c r="F161" s="31">
        <v>4.5058243451463786</v>
      </c>
      <c r="G161" s="31">
        <v>4.2119106317411399</v>
      </c>
      <c r="H161" s="31">
        <v>1.8050924499229584</v>
      </c>
      <c r="I161" s="31">
        <v>1.5111787365177196</v>
      </c>
      <c r="J161" s="31">
        <v>190.71391304347827</v>
      </c>
      <c r="K161" s="31">
        <v>178.27369565217393</v>
      </c>
      <c r="L161" s="31">
        <v>76.402500000000003</v>
      </c>
      <c r="M161" s="31">
        <v>63.962282608695659</v>
      </c>
      <c r="N161" s="31">
        <v>7.5706521739130439</v>
      </c>
      <c r="O161" s="31">
        <v>4.8695652173913047</v>
      </c>
      <c r="P161" s="31">
        <v>16.646413043478265</v>
      </c>
      <c r="Q161" s="31">
        <v>16.646413043478265</v>
      </c>
      <c r="R161" s="31">
        <v>0</v>
      </c>
      <c r="S161" s="31">
        <v>97.665000000000006</v>
      </c>
      <c r="T161" s="31">
        <v>97.665000000000006</v>
      </c>
      <c r="U161" s="31">
        <v>0</v>
      </c>
      <c r="V161" s="31">
        <v>0</v>
      </c>
      <c r="W161" s="31">
        <v>0</v>
      </c>
      <c r="X161" s="31">
        <v>0</v>
      </c>
      <c r="Y161" s="31">
        <v>0</v>
      </c>
      <c r="Z161" s="31">
        <v>0</v>
      </c>
      <c r="AA161" s="31">
        <v>0</v>
      </c>
      <c r="AB161" s="31">
        <v>0</v>
      </c>
      <c r="AC161" s="31">
        <v>0</v>
      </c>
      <c r="AD161" s="31">
        <v>0</v>
      </c>
      <c r="AE161" s="31">
        <v>0</v>
      </c>
      <c r="AF161" t="s">
        <v>377</v>
      </c>
      <c r="AG161" s="32">
        <v>3</v>
      </c>
      <c r="AH161"/>
    </row>
    <row r="162" spans="1:34" x14ac:dyDescent="0.25">
      <c r="A162" t="s">
        <v>1777</v>
      </c>
      <c r="B162" t="s">
        <v>840</v>
      </c>
      <c r="C162" t="s">
        <v>1373</v>
      </c>
      <c r="D162" t="s">
        <v>1714</v>
      </c>
      <c r="E162" s="31">
        <v>128.67391304347825</v>
      </c>
      <c r="F162" s="31">
        <v>3.3224497381314411</v>
      </c>
      <c r="G162" s="31">
        <v>3.2099307315424901</v>
      </c>
      <c r="H162" s="31">
        <v>0.46682040885284681</v>
      </c>
      <c r="I162" s="31">
        <v>0.35430140226389595</v>
      </c>
      <c r="J162" s="31">
        <v>427.51260869565215</v>
      </c>
      <c r="K162" s="31">
        <v>413.0343478260869</v>
      </c>
      <c r="L162" s="31">
        <v>60.067608695652176</v>
      </c>
      <c r="M162" s="31">
        <v>45.589347826086957</v>
      </c>
      <c r="N162" s="31">
        <v>9.8695652173913047</v>
      </c>
      <c r="O162" s="31">
        <v>4.6086956521739131</v>
      </c>
      <c r="P162" s="31">
        <v>107.26021739130434</v>
      </c>
      <c r="Q162" s="31">
        <v>107.26021739130434</v>
      </c>
      <c r="R162" s="31">
        <v>0</v>
      </c>
      <c r="S162" s="31">
        <v>260.18478260869563</v>
      </c>
      <c r="T162" s="31">
        <v>260.18478260869563</v>
      </c>
      <c r="U162" s="31">
        <v>0</v>
      </c>
      <c r="V162" s="31">
        <v>0</v>
      </c>
      <c r="W162" s="31">
        <v>38.531630434782606</v>
      </c>
      <c r="X162" s="31">
        <v>4.505108695652174</v>
      </c>
      <c r="Y162" s="31">
        <v>0</v>
      </c>
      <c r="Z162" s="31">
        <v>0</v>
      </c>
      <c r="AA162" s="31">
        <v>13.322717391304346</v>
      </c>
      <c r="AB162" s="31">
        <v>0</v>
      </c>
      <c r="AC162" s="31">
        <v>20.703804347826086</v>
      </c>
      <c r="AD162" s="31">
        <v>0</v>
      </c>
      <c r="AE162" s="31">
        <v>0</v>
      </c>
      <c r="AF162" t="s">
        <v>154</v>
      </c>
      <c r="AG162" s="32">
        <v>3</v>
      </c>
      <c r="AH162"/>
    </row>
    <row r="163" spans="1:34" x14ac:dyDescent="0.25">
      <c r="A163" t="s">
        <v>1777</v>
      </c>
      <c r="B163" t="s">
        <v>1079</v>
      </c>
      <c r="C163" t="s">
        <v>1452</v>
      </c>
      <c r="D163" t="s">
        <v>1706</v>
      </c>
      <c r="E163" s="31">
        <v>72.902173913043484</v>
      </c>
      <c r="F163" s="31">
        <v>3.8158237662144039</v>
      </c>
      <c r="G163" s="31">
        <v>3.617754584762189</v>
      </c>
      <c r="H163" s="31">
        <v>0.75531086924109136</v>
      </c>
      <c r="I163" s="31">
        <v>0.55724168778887728</v>
      </c>
      <c r="J163" s="31">
        <v>278.18184782608705</v>
      </c>
      <c r="K163" s="31">
        <v>263.74217391304353</v>
      </c>
      <c r="L163" s="31">
        <v>55.063804347826085</v>
      </c>
      <c r="M163" s="31">
        <v>40.624130434782607</v>
      </c>
      <c r="N163" s="31">
        <v>8.3907608695652165</v>
      </c>
      <c r="O163" s="31">
        <v>6.0489130434782608</v>
      </c>
      <c r="P163" s="31">
        <v>67.361956521739145</v>
      </c>
      <c r="Q163" s="31">
        <v>67.361956521739145</v>
      </c>
      <c r="R163" s="31">
        <v>0</v>
      </c>
      <c r="S163" s="31">
        <v>155.75608695652178</v>
      </c>
      <c r="T163" s="31">
        <v>155.75608695652178</v>
      </c>
      <c r="U163" s="31">
        <v>0</v>
      </c>
      <c r="V163" s="31">
        <v>0</v>
      </c>
      <c r="W163" s="31">
        <v>145.90586956521739</v>
      </c>
      <c r="X163" s="31">
        <v>13.220978260869565</v>
      </c>
      <c r="Y163" s="31">
        <v>0</v>
      </c>
      <c r="Z163" s="31">
        <v>0</v>
      </c>
      <c r="AA163" s="31">
        <v>32.181630434782612</v>
      </c>
      <c r="AB163" s="31">
        <v>0</v>
      </c>
      <c r="AC163" s="31">
        <v>100.50326086956521</v>
      </c>
      <c r="AD163" s="31">
        <v>0</v>
      </c>
      <c r="AE163" s="31">
        <v>0</v>
      </c>
      <c r="AF163" t="s">
        <v>398</v>
      </c>
      <c r="AG163" s="32">
        <v>3</v>
      </c>
      <c r="AH163"/>
    </row>
    <row r="164" spans="1:34" x14ac:dyDescent="0.25">
      <c r="A164" t="s">
        <v>1777</v>
      </c>
      <c r="B164" t="s">
        <v>870</v>
      </c>
      <c r="C164" t="s">
        <v>1542</v>
      </c>
      <c r="D164" t="s">
        <v>1686</v>
      </c>
      <c r="E164" s="31">
        <v>58.130434782608695</v>
      </c>
      <c r="F164" s="31">
        <v>4.4764958863126392</v>
      </c>
      <c r="G164" s="31">
        <v>4.2990108451757658</v>
      </c>
      <c r="H164" s="31">
        <v>0.6141510845175765</v>
      </c>
      <c r="I164" s="31">
        <v>0.52946522064323098</v>
      </c>
      <c r="J164" s="31">
        <v>260.22065217391298</v>
      </c>
      <c r="K164" s="31">
        <v>249.90336956521733</v>
      </c>
      <c r="L164" s="31">
        <v>35.700869565217381</v>
      </c>
      <c r="M164" s="31">
        <v>30.778043478260859</v>
      </c>
      <c r="N164" s="31">
        <v>0</v>
      </c>
      <c r="O164" s="31">
        <v>4.9228260869565217</v>
      </c>
      <c r="P164" s="31">
        <v>73.517500000000013</v>
      </c>
      <c r="Q164" s="31">
        <v>68.123043478260882</v>
      </c>
      <c r="R164" s="31">
        <v>5.3944565217391292</v>
      </c>
      <c r="S164" s="31">
        <v>151.00228260869559</v>
      </c>
      <c r="T164" s="31">
        <v>151.00228260869559</v>
      </c>
      <c r="U164" s="31">
        <v>0</v>
      </c>
      <c r="V164" s="31">
        <v>0</v>
      </c>
      <c r="W164" s="31">
        <v>0</v>
      </c>
      <c r="X164" s="31">
        <v>0</v>
      </c>
      <c r="Y164" s="31">
        <v>0</v>
      </c>
      <c r="Z164" s="31">
        <v>0</v>
      </c>
      <c r="AA164" s="31">
        <v>0</v>
      </c>
      <c r="AB164" s="31">
        <v>0</v>
      </c>
      <c r="AC164" s="31">
        <v>0</v>
      </c>
      <c r="AD164" s="31">
        <v>0</v>
      </c>
      <c r="AE164" s="31">
        <v>0</v>
      </c>
      <c r="AF164" t="s">
        <v>184</v>
      </c>
      <c r="AG164" s="32">
        <v>3</v>
      </c>
      <c r="AH164"/>
    </row>
    <row r="165" spans="1:34" x14ac:dyDescent="0.25">
      <c r="A165" t="s">
        <v>1777</v>
      </c>
      <c r="B165" t="s">
        <v>1296</v>
      </c>
      <c r="C165" t="s">
        <v>1667</v>
      </c>
      <c r="D165" t="s">
        <v>1699</v>
      </c>
      <c r="E165" s="31">
        <v>67.347826086956516</v>
      </c>
      <c r="F165" s="31">
        <v>4.7234247901872184</v>
      </c>
      <c r="G165" s="31">
        <v>4.2132666236281482</v>
      </c>
      <c r="H165" s="31">
        <v>0.98528728211749528</v>
      </c>
      <c r="I165" s="31">
        <v>0.47512911555842485</v>
      </c>
      <c r="J165" s="31">
        <v>318.11239130434785</v>
      </c>
      <c r="K165" s="31">
        <v>283.75434782608698</v>
      </c>
      <c r="L165" s="31">
        <v>66.356956521739136</v>
      </c>
      <c r="M165" s="31">
        <v>31.998913043478261</v>
      </c>
      <c r="N165" s="31">
        <v>29.575434782608696</v>
      </c>
      <c r="O165" s="31">
        <v>4.7826086956521738</v>
      </c>
      <c r="P165" s="31">
        <v>76.177717391304327</v>
      </c>
      <c r="Q165" s="31">
        <v>76.177717391304327</v>
      </c>
      <c r="R165" s="31">
        <v>0</v>
      </c>
      <c r="S165" s="31">
        <v>175.57771739130436</v>
      </c>
      <c r="T165" s="31">
        <v>146.63097826086957</v>
      </c>
      <c r="U165" s="31">
        <v>28.946739130434796</v>
      </c>
      <c r="V165" s="31">
        <v>0</v>
      </c>
      <c r="W165" s="31">
        <v>2.4809782608695654</v>
      </c>
      <c r="X165" s="31">
        <v>0</v>
      </c>
      <c r="Y165" s="31">
        <v>0</v>
      </c>
      <c r="Z165" s="31">
        <v>0</v>
      </c>
      <c r="AA165" s="31">
        <v>2.4809782608695654</v>
      </c>
      <c r="AB165" s="31">
        <v>0</v>
      </c>
      <c r="AC165" s="31">
        <v>0</v>
      </c>
      <c r="AD165" s="31">
        <v>0</v>
      </c>
      <c r="AE165" s="31">
        <v>0</v>
      </c>
      <c r="AF165" t="s">
        <v>620</v>
      </c>
      <c r="AG165" s="32">
        <v>3</v>
      </c>
      <c r="AH165"/>
    </row>
    <row r="166" spans="1:34" x14ac:dyDescent="0.25">
      <c r="A166" t="s">
        <v>1777</v>
      </c>
      <c r="B166" t="s">
        <v>718</v>
      </c>
      <c r="C166" t="s">
        <v>1463</v>
      </c>
      <c r="D166" t="s">
        <v>1673</v>
      </c>
      <c r="E166" s="31">
        <v>129.32608695652175</v>
      </c>
      <c r="F166" s="31">
        <v>3.1825668179525963</v>
      </c>
      <c r="G166" s="31">
        <v>2.9409127584467973</v>
      </c>
      <c r="H166" s="31">
        <v>0.4670289124222558</v>
      </c>
      <c r="I166" s="31">
        <v>0.29473777105395865</v>
      </c>
      <c r="J166" s="31">
        <v>411.58891304347821</v>
      </c>
      <c r="K166" s="31">
        <v>380.33673913043475</v>
      </c>
      <c r="L166" s="31">
        <v>60.399021739130433</v>
      </c>
      <c r="M166" s="31">
        <v>38.117282608695653</v>
      </c>
      <c r="N166" s="31">
        <v>16.803478260869564</v>
      </c>
      <c r="O166" s="31">
        <v>5.4782608695652177</v>
      </c>
      <c r="P166" s="31">
        <v>131.39565217391305</v>
      </c>
      <c r="Q166" s="31">
        <v>122.42521739130434</v>
      </c>
      <c r="R166" s="31">
        <v>8.9704347826086934</v>
      </c>
      <c r="S166" s="31">
        <v>219.79423913043476</v>
      </c>
      <c r="T166" s="31">
        <v>161.49532608695651</v>
      </c>
      <c r="U166" s="31">
        <v>58.298913043478258</v>
      </c>
      <c r="V166" s="31">
        <v>0</v>
      </c>
      <c r="W166" s="31">
        <v>149.63293478260869</v>
      </c>
      <c r="X166" s="31">
        <v>7.5928260869565216</v>
      </c>
      <c r="Y166" s="31">
        <v>0</v>
      </c>
      <c r="Z166" s="31">
        <v>0</v>
      </c>
      <c r="AA166" s="31">
        <v>76.441521739130437</v>
      </c>
      <c r="AB166" s="31">
        <v>0</v>
      </c>
      <c r="AC166" s="31">
        <v>65.598586956521743</v>
      </c>
      <c r="AD166" s="31">
        <v>0</v>
      </c>
      <c r="AE166" s="31">
        <v>0</v>
      </c>
      <c r="AF166" t="s">
        <v>30</v>
      </c>
      <c r="AG166" s="32">
        <v>3</v>
      </c>
      <c r="AH166"/>
    </row>
    <row r="167" spans="1:34" x14ac:dyDescent="0.25">
      <c r="A167" t="s">
        <v>1777</v>
      </c>
      <c r="B167" t="s">
        <v>739</v>
      </c>
      <c r="C167" t="s">
        <v>1362</v>
      </c>
      <c r="D167" t="s">
        <v>1714</v>
      </c>
      <c r="E167" s="31">
        <v>86.076086956521735</v>
      </c>
      <c r="F167" s="31">
        <v>3.2881361282990276</v>
      </c>
      <c r="G167" s="31">
        <v>3.1311718651344869</v>
      </c>
      <c r="H167" s="31">
        <v>0.62845687586816523</v>
      </c>
      <c r="I167" s="31">
        <v>0.49775855537315317</v>
      </c>
      <c r="J167" s="31">
        <v>283.02989130434781</v>
      </c>
      <c r="K167" s="31">
        <v>269.51902173913044</v>
      </c>
      <c r="L167" s="31">
        <v>54.095108695652172</v>
      </c>
      <c r="M167" s="31">
        <v>42.845108695652172</v>
      </c>
      <c r="N167" s="31">
        <v>5.5</v>
      </c>
      <c r="O167" s="31">
        <v>5.75</v>
      </c>
      <c r="P167" s="31">
        <v>66.839673913043484</v>
      </c>
      <c r="Q167" s="31">
        <v>64.578804347826093</v>
      </c>
      <c r="R167" s="31">
        <v>2.2608695652173911</v>
      </c>
      <c r="S167" s="31">
        <v>162.09510869565219</v>
      </c>
      <c r="T167" s="31">
        <v>124.17663043478261</v>
      </c>
      <c r="U167" s="31">
        <v>37.918478260869563</v>
      </c>
      <c r="V167" s="31">
        <v>0</v>
      </c>
      <c r="W167" s="31">
        <v>139.71739130434781</v>
      </c>
      <c r="X167" s="31">
        <v>35.358695652173914</v>
      </c>
      <c r="Y167" s="31">
        <v>0</v>
      </c>
      <c r="Z167" s="31">
        <v>0</v>
      </c>
      <c r="AA167" s="31">
        <v>34.084239130434781</v>
      </c>
      <c r="AB167" s="31">
        <v>0</v>
      </c>
      <c r="AC167" s="31">
        <v>70.274456521739125</v>
      </c>
      <c r="AD167" s="31">
        <v>0</v>
      </c>
      <c r="AE167" s="31">
        <v>0</v>
      </c>
      <c r="AF167" t="s">
        <v>51</v>
      </c>
      <c r="AG167" s="32">
        <v>3</v>
      </c>
      <c r="AH167"/>
    </row>
    <row r="168" spans="1:34" x14ac:dyDescent="0.25">
      <c r="A168" t="s">
        <v>1777</v>
      </c>
      <c r="B168" t="s">
        <v>735</v>
      </c>
      <c r="C168" t="s">
        <v>1472</v>
      </c>
      <c r="D168" t="s">
        <v>1693</v>
      </c>
      <c r="E168" s="31">
        <v>91.304347826086953</v>
      </c>
      <c r="F168" s="31">
        <v>3.2046428571428569</v>
      </c>
      <c r="G168" s="31">
        <v>3.0848809523809524</v>
      </c>
      <c r="H168" s="31">
        <v>0.583095238095238</v>
      </c>
      <c r="I168" s="31">
        <v>0.46333333333333332</v>
      </c>
      <c r="J168" s="31">
        <v>292.5978260869565</v>
      </c>
      <c r="K168" s="31">
        <v>281.66304347826087</v>
      </c>
      <c r="L168" s="31">
        <v>53.239130434782602</v>
      </c>
      <c r="M168" s="31">
        <v>42.304347826086953</v>
      </c>
      <c r="N168" s="31">
        <v>5.8913043478260869</v>
      </c>
      <c r="O168" s="31">
        <v>5.0434782608695654</v>
      </c>
      <c r="P168" s="31">
        <v>56.635869565217391</v>
      </c>
      <c r="Q168" s="31">
        <v>56.635869565217391</v>
      </c>
      <c r="R168" s="31">
        <v>0</v>
      </c>
      <c r="S168" s="31">
        <v>182.72282608695653</v>
      </c>
      <c r="T168" s="31">
        <v>167.03804347826087</v>
      </c>
      <c r="U168" s="31">
        <v>15.684782608695652</v>
      </c>
      <c r="V168" s="31">
        <v>0</v>
      </c>
      <c r="W168" s="31">
        <v>86.404891304347828</v>
      </c>
      <c r="X168" s="31">
        <v>12.035326086956522</v>
      </c>
      <c r="Y168" s="31">
        <v>0</v>
      </c>
      <c r="Z168" s="31">
        <v>0</v>
      </c>
      <c r="AA168" s="31">
        <v>10.535326086956522</v>
      </c>
      <c r="AB168" s="31">
        <v>0</v>
      </c>
      <c r="AC168" s="31">
        <v>63.5</v>
      </c>
      <c r="AD168" s="31">
        <v>0.33423913043478259</v>
      </c>
      <c r="AE168" s="31">
        <v>0</v>
      </c>
      <c r="AF168" t="s">
        <v>47</v>
      </c>
      <c r="AG168" s="32">
        <v>3</v>
      </c>
      <c r="AH168"/>
    </row>
    <row r="169" spans="1:34" x14ac:dyDescent="0.25">
      <c r="A169" t="s">
        <v>1777</v>
      </c>
      <c r="B169" t="s">
        <v>1092</v>
      </c>
      <c r="C169" t="s">
        <v>1614</v>
      </c>
      <c r="D169" t="s">
        <v>1715</v>
      </c>
      <c r="E169" s="31">
        <v>105.81521739130434</v>
      </c>
      <c r="F169" s="31">
        <v>3.0163841807909608</v>
      </c>
      <c r="G169" s="31">
        <v>2.8368002054442734</v>
      </c>
      <c r="H169" s="31">
        <v>0.58952234206471499</v>
      </c>
      <c r="I169" s="31">
        <v>0.4099383667180278</v>
      </c>
      <c r="J169" s="31">
        <v>319.179347826087</v>
      </c>
      <c r="K169" s="31">
        <v>300.17663043478262</v>
      </c>
      <c r="L169" s="31">
        <v>62.380434782608702</v>
      </c>
      <c r="M169" s="31">
        <v>43.377717391304351</v>
      </c>
      <c r="N169" s="31">
        <v>14.567934782608695</v>
      </c>
      <c r="O169" s="31">
        <v>4.4347826086956523</v>
      </c>
      <c r="P169" s="31">
        <v>77.953804347826093</v>
      </c>
      <c r="Q169" s="31">
        <v>77.953804347826093</v>
      </c>
      <c r="R169" s="31">
        <v>0</v>
      </c>
      <c r="S169" s="31">
        <v>178.84510869565219</v>
      </c>
      <c r="T169" s="31">
        <v>145.28260869565219</v>
      </c>
      <c r="U169" s="31">
        <v>33.5625</v>
      </c>
      <c r="V169" s="31">
        <v>0</v>
      </c>
      <c r="W169" s="31">
        <v>0</v>
      </c>
      <c r="X169" s="31">
        <v>0</v>
      </c>
      <c r="Y169" s="31">
        <v>0</v>
      </c>
      <c r="Z169" s="31">
        <v>0</v>
      </c>
      <c r="AA169" s="31">
        <v>0</v>
      </c>
      <c r="AB169" s="31">
        <v>0</v>
      </c>
      <c r="AC169" s="31">
        <v>0</v>
      </c>
      <c r="AD169" s="31">
        <v>0</v>
      </c>
      <c r="AE169" s="31">
        <v>0</v>
      </c>
      <c r="AF169" t="s">
        <v>411</v>
      </c>
      <c r="AG169" s="32">
        <v>3</v>
      </c>
      <c r="AH169"/>
    </row>
    <row r="170" spans="1:34" x14ac:dyDescent="0.25">
      <c r="A170" t="s">
        <v>1777</v>
      </c>
      <c r="B170" t="s">
        <v>1108</v>
      </c>
      <c r="C170" t="s">
        <v>1402</v>
      </c>
      <c r="D170" t="s">
        <v>1703</v>
      </c>
      <c r="E170" s="31">
        <v>147.78260869565219</v>
      </c>
      <c r="F170" s="31">
        <v>3.1632097675786994</v>
      </c>
      <c r="G170" s="31">
        <v>2.8715798764342453</v>
      </c>
      <c r="H170" s="31">
        <v>0.40217711091497493</v>
      </c>
      <c r="I170" s="31">
        <v>0.24637761106207706</v>
      </c>
      <c r="J170" s="31">
        <v>467.46739130434781</v>
      </c>
      <c r="K170" s="31">
        <v>424.36956521739131</v>
      </c>
      <c r="L170" s="31">
        <v>59.434782608695649</v>
      </c>
      <c r="M170" s="31">
        <v>36.410326086956523</v>
      </c>
      <c r="N170" s="31">
        <v>18.154891304347824</v>
      </c>
      <c r="O170" s="31">
        <v>4.8695652173913047</v>
      </c>
      <c r="P170" s="31">
        <v>138.50815217391306</v>
      </c>
      <c r="Q170" s="31">
        <v>118.43478260869566</v>
      </c>
      <c r="R170" s="31">
        <v>20.073369565217391</v>
      </c>
      <c r="S170" s="31">
        <v>269.52445652173913</v>
      </c>
      <c r="T170" s="31">
        <v>232.54347826086956</v>
      </c>
      <c r="U170" s="31">
        <v>36.980978260869563</v>
      </c>
      <c r="V170" s="31">
        <v>0</v>
      </c>
      <c r="W170" s="31">
        <v>0</v>
      </c>
      <c r="X170" s="31">
        <v>0</v>
      </c>
      <c r="Y170" s="31">
        <v>0</v>
      </c>
      <c r="Z170" s="31">
        <v>0</v>
      </c>
      <c r="AA170" s="31">
        <v>0</v>
      </c>
      <c r="AB170" s="31">
        <v>0</v>
      </c>
      <c r="AC170" s="31">
        <v>0</v>
      </c>
      <c r="AD170" s="31">
        <v>0</v>
      </c>
      <c r="AE170" s="31">
        <v>0</v>
      </c>
      <c r="AF170" t="s">
        <v>428</v>
      </c>
      <c r="AG170" s="32">
        <v>3</v>
      </c>
      <c r="AH170"/>
    </row>
    <row r="171" spans="1:34" x14ac:dyDescent="0.25">
      <c r="A171" t="s">
        <v>1777</v>
      </c>
      <c r="B171" t="s">
        <v>779</v>
      </c>
      <c r="C171" t="s">
        <v>1492</v>
      </c>
      <c r="D171" t="s">
        <v>1687</v>
      </c>
      <c r="E171" s="31">
        <v>94.217391304347828</v>
      </c>
      <c r="F171" s="31">
        <v>3.1523038763267186</v>
      </c>
      <c r="G171" s="31">
        <v>2.9420569912321182</v>
      </c>
      <c r="H171" s="31">
        <v>0.4293954776188279</v>
      </c>
      <c r="I171" s="31">
        <v>0.32285417628057222</v>
      </c>
      <c r="J171" s="31">
        <v>297.00184782608693</v>
      </c>
      <c r="K171" s="31">
        <v>277.19293478260869</v>
      </c>
      <c r="L171" s="31">
        <v>40.456521739130437</v>
      </c>
      <c r="M171" s="31">
        <v>30.418478260869566</v>
      </c>
      <c r="N171" s="31">
        <v>4.7744565217391308</v>
      </c>
      <c r="O171" s="31">
        <v>5.2635869565217392</v>
      </c>
      <c r="P171" s="31">
        <v>92.311630434782614</v>
      </c>
      <c r="Q171" s="31">
        <v>82.540760869565219</v>
      </c>
      <c r="R171" s="31">
        <v>9.7708695652173922</v>
      </c>
      <c r="S171" s="31">
        <v>164.23369565217391</v>
      </c>
      <c r="T171" s="31">
        <v>137.35326086956522</v>
      </c>
      <c r="U171" s="31">
        <v>26.880434782608695</v>
      </c>
      <c r="V171" s="31">
        <v>0</v>
      </c>
      <c r="W171" s="31">
        <v>64.375</v>
      </c>
      <c r="X171" s="31">
        <v>3.5760869565217392</v>
      </c>
      <c r="Y171" s="31">
        <v>0</v>
      </c>
      <c r="Z171" s="31">
        <v>0.13315217391304349</v>
      </c>
      <c r="AA171" s="31">
        <v>22.168478260869566</v>
      </c>
      <c r="AB171" s="31">
        <v>0</v>
      </c>
      <c r="AC171" s="31">
        <v>38.497282608695649</v>
      </c>
      <c r="AD171" s="31">
        <v>0</v>
      </c>
      <c r="AE171" s="31">
        <v>0</v>
      </c>
      <c r="AF171" t="s">
        <v>91</v>
      </c>
      <c r="AG171" s="32">
        <v>3</v>
      </c>
      <c r="AH171"/>
    </row>
    <row r="172" spans="1:34" x14ac:dyDescent="0.25">
      <c r="A172" t="s">
        <v>1777</v>
      </c>
      <c r="B172" t="s">
        <v>1203</v>
      </c>
      <c r="C172" t="s">
        <v>1434</v>
      </c>
      <c r="D172" t="s">
        <v>1682</v>
      </c>
      <c r="E172" s="31">
        <v>91.760869565217391</v>
      </c>
      <c r="F172" s="31">
        <v>3.0439469320066337</v>
      </c>
      <c r="G172" s="31">
        <v>2.8396706941483063</v>
      </c>
      <c r="H172" s="31">
        <v>0.48883558398483778</v>
      </c>
      <c r="I172" s="31">
        <v>0.28455934612651029</v>
      </c>
      <c r="J172" s="31">
        <v>279.31521739130437</v>
      </c>
      <c r="K172" s="31">
        <v>260.57065217391306</v>
      </c>
      <c r="L172" s="31">
        <v>44.85597826086957</v>
      </c>
      <c r="M172" s="31">
        <v>26.111413043478262</v>
      </c>
      <c r="N172" s="31">
        <v>13.663043478260869</v>
      </c>
      <c r="O172" s="31">
        <v>5.0815217391304346</v>
      </c>
      <c r="P172" s="31">
        <v>86.358695652173907</v>
      </c>
      <c r="Q172" s="31">
        <v>86.358695652173907</v>
      </c>
      <c r="R172" s="31">
        <v>0</v>
      </c>
      <c r="S172" s="31">
        <v>148.10054347826087</v>
      </c>
      <c r="T172" s="31">
        <v>148.10054347826087</v>
      </c>
      <c r="U172" s="31">
        <v>0</v>
      </c>
      <c r="V172" s="31">
        <v>0</v>
      </c>
      <c r="W172" s="31">
        <v>16.635869565217391</v>
      </c>
      <c r="X172" s="31">
        <v>0</v>
      </c>
      <c r="Y172" s="31">
        <v>0</v>
      </c>
      <c r="Z172" s="31">
        <v>0</v>
      </c>
      <c r="AA172" s="31">
        <v>15.869565217391305</v>
      </c>
      <c r="AB172" s="31">
        <v>0</v>
      </c>
      <c r="AC172" s="31">
        <v>0.76630434782608692</v>
      </c>
      <c r="AD172" s="31">
        <v>0</v>
      </c>
      <c r="AE172" s="31">
        <v>0</v>
      </c>
      <c r="AF172" t="s">
        <v>525</v>
      </c>
      <c r="AG172" s="32">
        <v>3</v>
      </c>
      <c r="AH172"/>
    </row>
    <row r="173" spans="1:34" x14ac:dyDescent="0.25">
      <c r="A173" t="s">
        <v>1777</v>
      </c>
      <c r="B173" t="s">
        <v>1222</v>
      </c>
      <c r="C173" t="s">
        <v>1651</v>
      </c>
      <c r="D173" t="s">
        <v>1682</v>
      </c>
      <c r="E173" s="31">
        <v>90.521739130434781</v>
      </c>
      <c r="F173" s="31">
        <v>2.9477965898174836</v>
      </c>
      <c r="G173" s="31">
        <v>2.7836215177713739</v>
      </c>
      <c r="H173" s="31">
        <v>0.56835374639769454</v>
      </c>
      <c r="I173" s="31">
        <v>0.40417867435158505</v>
      </c>
      <c r="J173" s="31">
        <v>266.8396739130435</v>
      </c>
      <c r="K173" s="31">
        <v>251.97826086956522</v>
      </c>
      <c r="L173" s="31">
        <v>51.448369565217391</v>
      </c>
      <c r="M173" s="31">
        <v>36.586956521739133</v>
      </c>
      <c r="N173" s="31">
        <v>10.475543478260869</v>
      </c>
      <c r="O173" s="31">
        <v>4.3858695652173916</v>
      </c>
      <c r="P173" s="31">
        <v>59.875</v>
      </c>
      <c r="Q173" s="31">
        <v>59.875</v>
      </c>
      <c r="R173" s="31">
        <v>0</v>
      </c>
      <c r="S173" s="31">
        <v>155.51630434782609</v>
      </c>
      <c r="T173" s="31">
        <v>118.61413043478261</v>
      </c>
      <c r="U173" s="31">
        <v>36.902173913043477</v>
      </c>
      <c r="V173" s="31">
        <v>0</v>
      </c>
      <c r="W173" s="31">
        <v>0</v>
      </c>
      <c r="X173" s="31">
        <v>0</v>
      </c>
      <c r="Y173" s="31">
        <v>0</v>
      </c>
      <c r="Z173" s="31">
        <v>0</v>
      </c>
      <c r="AA173" s="31">
        <v>0</v>
      </c>
      <c r="AB173" s="31">
        <v>0</v>
      </c>
      <c r="AC173" s="31">
        <v>0</v>
      </c>
      <c r="AD173" s="31">
        <v>0</v>
      </c>
      <c r="AE173" s="31">
        <v>0</v>
      </c>
      <c r="AF173" t="s">
        <v>544</v>
      </c>
      <c r="AG173" s="32">
        <v>3</v>
      </c>
      <c r="AH173"/>
    </row>
    <row r="174" spans="1:34" x14ac:dyDescent="0.25">
      <c r="A174" t="s">
        <v>1777</v>
      </c>
      <c r="B174" t="s">
        <v>795</v>
      </c>
      <c r="C174" t="s">
        <v>1462</v>
      </c>
      <c r="D174" t="s">
        <v>1710</v>
      </c>
      <c r="E174" s="31">
        <v>75.923913043478265</v>
      </c>
      <c r="F174" s="31">
        <v>2.9335719398711526</v>
      </c>
      <c r="G174" s="31">
        <v>2.7578382247673585</v>
      </c>
      <c r="H174" s="31">
        <v>0.64659985683607735</v>
      </c>
      <c r="I174" s="31">
        <v>0.47086614173228342</v>
      </c>
      <c r="J174" s="31">
        <v>222.72826086956525</v>
      </c>
      <c r="K174" s="31">
        <v>209.3858695652174</v>
      </c>
      <c r="L174" s="31">
        <v>49.092391304347828</v>
      </c>
      <c r="M174" s="31">
        <v>35.75</v>
      </c>
      <c r="N174" s="31">
        <v>8.945652173913043</v>
      </c>
      <c r="O174" s="31">
        <v>4.3967391304347823</v>
      </c>
      <c r="P174" s="31">
        <v>65.005434782608702</v>
      </c>
      <c r="Q174" s="31">
        <v>65.005434782608702</v>
      </c>
      <c r="R174" s="31">
        <v>0</v>
      </c>
      <c r="S174" s="31">
        <v>108.63043478260869</v>
      </c>
      <c r="T174" s="31">
        <v>70.741847826086953</v>
      </c>
      <c r="U174" s="31">
        <v>37.888586956521742</v>
      </c>
      <c r="V174" s="31">
        <v>0</v>
      </c>
      <c r="W174" s="31">
        <v>42.095108695652172</v>
      </c>
      <c r="X174" s="31">
        <v>13.230978260869565</v>
      </c>
      <c r="Y174" s="31">
        <v>0</v>
      </c>
      <c r="Z174" s="31">
        <v>0</v>
      </c>
      <c r="AA174" s="31">
        <v>20.722826086956523</v>
      </c>
      <c r="AB174" s="31">
        <v>0</v>
      </c>
      <c r="AC174" s="31">
        <v>8.1413043478260878</v>
      </c>
      <c r="AD174" s="31">
        <v>0</v>
      </c>
      <c r="AE174" s="31">
        <v>0</v>
      </c>
      <c r="AF174" t="s">
        <v>107</v>
      </c>
      <c r="AG174" s="32">
        <v>3</v>
      </c>
      <c r="AH174"/>
    </row>
    <row r="175" spans="1:34" x14ac:dyDescent="0.25">
      <c r="A175" t="s">
        <v>1777</v>
      </c>
      <c r="B175" t="s">
        <v>1001</v>
      </c>
      <c r="C175" t="s">
        <v>1588</v>
      </c>
      <c r="D175" t="s">
        <v>1699</v>
      </c>
      <c r="E175" s="31">
        <v>65.847826086956516</v>
      </c>
      <c r="F175" s="31">
        <v>3.2803317926708493</v>
      </c>
      <c r="G175" s="31">
        <v>3.0085424232419946</v>
      </c>
      <c r="H175" s="31">
        <v>0.87173984813469796</v>
      </c>
      <c r="I175" s="31">
        <v>0.5999504787058435</v>
      </c>
      <c r="J175" s="31">
        <v>216.00271739130437</v>
      </c>
      <c r="K175" s="31">
        <v>198.10597826086959</v>
      </c>
      <c r="L175" s="31">
        <v>57.402173913043477</v>
      </c>
      <c r="M175" s="31">
        <v>39.505434782608695</v>
      </c>
      <c r="N175" s="31">
        <v>13.228260869565217</v>
      </c>
      <c r="O175" s="31">
        <v>4.6684782608695654</v>
      </c>
      <c r="P175" s="31">
        <v>46.592391304347828</v>
      </c>
      <c r="Q175" s="31">
        <v>46.592391304347828</v>
      </c>
      <c r="R175" s="31">
        <v>0</v>
      </c>
      <c r="S175" s="31">
        <v>112.00815217391305</v>
      </c>
      <c r="T175" s="31">
        <v>87.038043478260875</v>
      </c>
      <c r="U175" s="31">
        <v>24.970108695652176</v>
      </c>
      <c r="V175" s="31">
        <v>0</v>
      </c>
      <c r="W175" s="31">
        <v>30.239130434782609</v>
      </c>
      <c r="X175" s="31">
        <v>8.3913043478260878</v>
      </c>
      <c r="Y175" s="31">
        <v>0</v>
      </c>
      <c r="Z175" s="31">
        <v>0</v>
      </c>
      <c r="AA175" s="31">
        <v>13.027173913043478</v>
      </c>
      <c r="AB175" s="31">
        <v>0</v>
      </c>
      <c r="AC175" s="31">
        <v>8.820652173913043</v>
      </c>
      <c r="AD175" s="31">
        <v>0</v>
      </c>
      <c r="AE175" s="31">
        <v>0</v>
      </c>
      <c r="AF175" t="s">
        <v>317</v>
      </c>
      <c r="AG175" s="32">
        <v>3</v>
      </c>
      <c r="AH175"/>
    </row>
    <row r="176" spans="1:34" x14ac:dyDescent="0.25">
      <c r="A176" t="s">
        <v>1777</v>
      </c>
      <c r="B176" t="s">
        <v>804</v>
      </c>
      <c r="C176" t="s">
        <v>1506</v>
      </c>
      <c r="D176" t="s">
        <v>1681</v>
      </c>
      <c r="E176" s="31">
        <v>99.521739130434781</v>
      </c>
      <c r="F176" s="31">
        <v>3.143840104849279</v>
      </c>
      <c r="G176" s="31">
        <v>2.8728702490170388</v>
      </c>
      <c r="H176" s="31">
        <v>0.50256662297946697</v>
      </c>
      <c r="I176" s="31">
        <v>0.28664263870685885</v>
      </c>
      <c r="J176" s="31">
        <v>312.88043478260869</v>
      </c>
      <c r="K176" s="31">
        <v>285.91304347826093</v>
      </c>
      <c r="L176" s="31">
        <v>50.016304347826079</v>
      </c>
      <c r="M176" s="31">
        <v>28.527173913043477</v>
      </c>
      <c r="N176" s="31">
        <v>14.445652173913043</v>
      </c>
      <c r="O176" s="31">
        <v>7.0434782608695654</v>
      </c>
      <c r="P176" s="31">
        <v>95.328804347826093</v>
      </c>
      <c r="Q176" s="31">
        <v>89.850543478260875</v>
      </c>
      <c r="R176" s="31">
        <v>5.4782608695652177</v>
      </c>
      <c r="S176" s="31">
        <v>167.53532608695653</v>
      </c>
      <c r="T176" s="31">
        <v>160.63858695652175</v>
      </c>
      <c r="U176" s="31">
        <v>6.8967391304347823</v>
      </c>
      <c r="V176" s="31">
        <v>0</v>
      </c>
      <c r="W176" s="31">
        <v>14.663043478260867</v>
      </c>
      <c r="X176" s="31">
        <v>3.7989130434782608</v>
      </c>
      <c r="Y176" s="31">
        <v>0</v>
      </c>
      <c r="Z176" s="31">
        <v>0</v>
      </c>
      <c r="AA176" s="31">
        <v>10.483695652173912</v>
      </c>
      <c r="AB176" s="31">
        <v>0</v>
      </c>
      <c r="AC176" s="31">
        <v>0.38043478260869568</v>
      </c>
      <c r="AD176" s="31">
        <v>0</v>
      </c>
      <c r="AE176" s="31">
        <v>0</v>
      </c>
      <c r="AF176" t="s">
        <v>117</v>
      </c>
      <c r="AG176" s="32">
        <v>3</v>
      </c>
      <c r="AH176"/>
    </row>
    <row r="177" spans="1:34" x14ac:dyDescent="0.25">
      <c r="A177" t="s">
        <v>1777</v>
      </c>
      <c r="B177" t="s">
        <v>903</v>
      </c>
      <c r="C177" t="s">
        <v>1554</v>
      </c>
      <c r="D177" t="s">
        <v>1700</v>
      </c>
      <c r="E177" s="31">
        <v>93.760869565217391</v>
      </c>
      <c r="F177" s="31">
        <v>3.2210178530025502</v>
      </c>
      <c r="G177" s="31">
        <v>3.0395026663575235</v>
      </c>
      <c r="H177" s="31">
        <v>0.52086714583816374</v>
      </c>
      <c r="I177" s="31">
        <v>0.33935195919313704</v>
      </c>
      <c r="J177" s="31">
        <v>302.00543478260869</v>
      </c>
      <c r="K177" s="31">
        <v>284.98641304347825</v>
      </c>
      <c r="L177" s="31">
        <v>48.836956521739133</v>
      </c>
      <c r="M177" s="31">
        <v>31.817934782608695</v>
      </c>
      <c r="N177" s="31">
        <v>14.198369565217391</v>
      </c>
      <c r="O177" s="31">
        <v>2.8206521739130435</v>
      </c>
      <c r="P177" s="31">
        <v>66.676630434782609</v>
      </c>
      <c r="Q177" s="31">
        <v>66.676630434782609</v>
      </c>
      <c r="R177" s="31">
        <v>0</v>
      </c>
      <c r="S177" s="31">
        <v>186.49184782608694</v>
      </c>
      <c r="T177" s="31">
        <v>141.34239130434781</v>
      </c>
      <c r="U177" s="31">
        <v>45.149456521739133</v>
      </c>
      <c r="V177" s="31">
        <v>0</v>
      </c>
      <c r="W177" s="31">
        <v>5.2119565217391308</v>
      </c>
      <c r="X177" s="31">
        <v>0</v>
      </c>
      <c r="Y177" s="31">
        <v>0</v>
      </c>
      <c r="Z177" s="31">
        <v>0</v>
      </c>
      <c r="AA177" s="31">
        <v>5.2119565217391308</v>
      </c>
      <c r="AB177" s="31">
        <v>0</v>
      </c>
      <c r="AC177" s="31">
        <v>0</v>
      </c>
      <c r="AD177" s="31">
        <v>0</v>
      </c>
      <c r="AE177" s="31">
        <v>0</v>
      </c>
      <c r="AF177" t="s">
        <v>217</v>
      </c>
      <c r="AG177" s="32">
        <v>3</v>
      </c>
      <c r="AH177"/>
    </row>
    <row r="178" spans="1:34" x14ac:dyDescent="0.25">
      <c r="A178" t="s">
        <v>1777</v>
      </c>
      <c r="B178" t="s">
        <v>769</v>
      </c>
      <c r="C178" t="s">
        <v>1472</v>
      </c>
      <c r="D178" t="s">
        <v>1693</v>
      </c>
      <c r="E178" s="31">
        <v>171.45652173913044</v>
      </c>
      <c r="F178" s="31">
        <v>3.1358089260808923</v>
      </c>
      <c r="G178" s="31">
        <v>2.9196779510587039</v>
      </c>
      <c r="H178" s="31">
        <v>0.52889248129833899</v>
      </c>
      <c r="I178" s="31">
        <v>0.31276150627615062</v>
      </c>
      <c r="J178" s="31">
        <v>537.65489130434776</v>
      </c>
      <c r="K178" s="31">
        <v>500.5978260869565</v>
      </c>
      <c r="L178" s="31">
        <v>90.682065217391298</v>
      </c>
      <c r="M178" s="31">
        <v>53.625</v>
      </c>
      <c r="N178" s="31">
        <v>32.396739130434781</v>
      </c>
      <c r="O178" s="31">
        <v>4.6603260869565215</v>
      </c>
      <c r="P178" s="31">
        <v>122.41032608695652</v>
      </c>
      <c r="Q178" s="31">
        <v>122.41032608695652</v>
      </c>
      <c r="R178" s="31">
        <v>0</v>
      </c>
      <c r="S178" s="31">
        <v>324.5625</v>
      </c>
      <c r="T178" s="31">
        <v>319.44293478260869</v>
      </c>
      <c r="U178" s="31">
        <v>5.1195652173913047</v>
      </c>
      <c r="V178" s="31">
        <v>0</v>
      </c>
      <c r="W178" s="31">
        <v>179.69565217391303</v>
      </c>
      <c r="X178" s="31">
        <v>39.475543478260867</v>
      </c>
      <c r="Y178" s="31">
        <v>0</v>
      </c>
      <c r="Z178" s="31">
        <v>1.3559782608695652</v>
      </c>
      <c r="AA178" s="31">
        <v>48.116847826086953</v>
      </c>
      <c r="AB178" s="31">
        <v>0</v>
      </c>
      <c r="AC178" s="31">
        <v>90.502717391304344</v>
      </c>
      <c r="AD178" s="31">
        <v>0.24456521739130435</v>
      </c>
      <c r="AE178" s="31">
        <v>0</v>
      </c>
      <c r="AF178" t="s">
        <v>81</v>
      </c>
      <c r="AG178" s="32">
        <v>3</v>
      </c>
      <c r="AH178"/>
    </row>
    <row r="179" spans="1:34" x14ac:dyDescent="0.25">
      <c r="A179" t="s">
        <v>1777</v>
      </c>
      <c r="B179" t="s">
        <v>917</v>
      </c>
      <c r="C179" t="s">
        <v>1474</v>
      </c>
      <c r="D179" t="s">
        <v>1715</v>
      </c>
      <c r="E179" s="31">
        <v>82.782608695652172</v>
      </c>
      <c r="F179" s="31">
        <v>3.199612657563025</v>
      </c>
      <c r="G179" s="31">
        <v>2.9421612394957983</v>
      </c>
      <c r="H179" s="31">
        <v>0.79815519957983194</v>
      </c>
      <c r="I179" s="31">
        <v>0.54070378151260501</v>
      </c>
      <c r="J179" s="31">
        <v>264.87228260869563</v>
      </c>
      <c r="K179" s="31">
        <v>243.55978260869566</v>
      </c>
      <c r="L179" s="31">
        <v>66.073369565217391</v>
      </c>
      <c r="M179" s="31">
        <v>44.760869565217391</v>
      </c>
      <c r="N179" s="31">
        <v>16.529891304347824</v>
      </c>
      <c r="O179" s="31">
        <v>4.7826086956521738</v>
      </c>
      <c r="P179" s="31">
        <v>51.475543478260867</v>
      </c>
      <c r="Q179" s="31">
        <v>51.475543478260867</v>
      </c>
      <c r="R179" s="31">
        <v>0</v>
      </c>
      <c r="S179" s="31">
        <v>147.3233695652174</v>
      </c>
      <c r="T179" s="31">
        <v>147.3233695652174</v>
      </c>
      <c r="U179" s="31">
        <v>0</v>
      </c>
      <c r="V179" s="31">
        <v>0</v>
      </c>
      <c r="W179" s="31">
        <v>0</v>
      </c>
      <c r="X179" s="31">
        <v>0</v>
      </c>
      <c r="Y179" s="31">
        <v>0</v>
      </c>
      <c r="Z179" s="31">
        <v>0</v>
      </c>
      <c r="AA179" s="31">
        <v>0</v>
      </c>
      <c r="AB179" s="31">
        <v>0</v>
      </c>
      <c r="AC179" s="31">
        <v>0</v>
      </c>
      <c r="AD179" s="31">
        <v>0</v>
      </c>
      <c r="AE179" s="31">
        <v>0</v>
      </c>
      <c r="AF179" t="s">
        <v>231</v>
      </c>
      <c r="AG179" s="32">
        <v>3</v>
      </c>
      <c r="AH179"/>
    </row>
    <row r="180" spans="1:34" x14ac:dyDescent="0.25">
      <c r="A180" t="s">
        <v>1777</v>
      </c>
      <c r="B180" t="s">
        <v>784</v>
      </c>
      <c r="C180" t="s">
        <v>1494</v>
      </c>
      <c r="D180" t="s">
        <v>1722</v>
      </c>
      <c r="E180" s="31">
        <v>60.673913043478258</v>
      </c>
      <c r="F180" s="31">
        <v>3.3015944106055177</v>
      </c>
      <c r="G180" s="31">
        <v>3.0900662844858475</v>
      </c>
      <c r="H180" s="31">
        <v>0.70785560730920816</v>
      </c>
      <c r="I180" s="31">
        <v>0.49632748118953784</v>
      </c>
      <c r="J180" s="31">
        <v>200.32065217391303</v>
      </c>
      <c r="K180" s="31">
        <v>187.48641304347825</v>
      </c>
      <c r="L180" s="31">
        <v>42.948369565217391</v>
      </c>
      <c r="M180" s="31">
        <v>30.114130434782609</v>
      </c>
      <c r="N180" s="31">
        <v>8.0516304347826093</v>
      </c>
      <c r="O180" s="31">
        <v>4.7826086956521738</v>
      </c>
      <c r="P180" s="31">
        <v>36.875</v>
      </c>
      <c r="Q180" s="31">
        <v>36.875</v>
      </c>
      <c r="R180" s="31">
        <v>0</v>
      </c>
      <c r="S180" s="31">
        <v>120.49728260869566</v>
      </c>
      <c r="T180" s="31">
        <v>117.86413043478261</v>
      </c>
      <c r="U180" s="31">
        <v>2.6331521739130435</v>
      </c>
      <c r="V180" s="31">
        <v>0</v>
      </c>
      <c r="W180" s="31">
        <v>50.057065217391305</v>
      </c>
      <c r="X180" s="31">
        <v>5.3777173913043477</v>
      </c>
      <c r="Y180" s="31">
        <v>0</v>
      </c>
      <c r="Z180" s="31">
        <v>0</v>
      </c>
      <c r="AA180" s="31">
        <v>9.5869565217391308</v>
      </c>
      <c r="AB180" s="31">
        <v>0</v>
      </c>
      <c r="AC180" s="31">
        <v>35.092391304347828</v>
      </c>
      <c r="AD180" s="31">
        <v>0</v>
      </c>
      <c r="AE180" s="31">
        <v>0</v>
      </c>
      <c r="AF180" t="s">
        <v>96</v>
      </c>
      <c r="AG180" s="32">
        <v>3</v>
      </c>
      <c r="AH180"/>
    </row>
    <row r="181" spans="1:34" x14ac:dyDescent="0.25">
      <c r="A181" t="s">
        <v>1777</v>
      </c>
      <c r="B181" t="s">
        <v>1094</v>
      </c>
      <c r="C181" t="s">
        <v>1402</v>
      </c>
      <c r="D181" t="s">
        <v>1703</v>
      </c>
      <c r="E181" s="31">
        <v>100.70652173913044</v>
      </c>
      <c r="F181" s="31">
        <v>3.1905558553696705</v>
      </c>
      <c r="G181" s="31">
        <v>2.9451160280626016</v>
      </c>
      <c r="H181" s="31">
        <v>0.5141662169454938</v>
      </c>
      <c r="I181" s="31">
        <v>0.3187263896384242</v>
      </c>
      <c r="J181" s="31">
        <v>321.30978260869563</v>
      </c>
      <c r="K181" s="31">
        <v>296.59239130434787</v>
      </c>
      <c r="L181" s="31">
        <v>51.779891304347828</v>
      </c>
      <c r="M181" s="31">
        <v>32.097826086956523</v>
      </c>
      <c r="N181" s="31">
        <v>14.899456521739131</v>
      </c>
      <c r="O181" s="31">
        <v>4.7826086956521738</v>
      </c>
      <c r="P181" s="31">
        <v>78.676630434782609</v>
      </c>
      <c r="Q181" s="31">
        <v>73.641304347826093</v>
      </c>
      <c r="R181" s="31">
        <v>5.0353260869565215</v>
      </c>
      <c r="S181" s="31">
        <v>190.85326086956522</v>
      </c>
      <c r="T181" s="31">
        <v>147.79076086956522</v>
      </c>
      <c r="U181" s="31">
        <v>43.0625</v>
      </c>
      <c r="V181" s="31">
        <v>0</v>
      </c>
      <c r="W181" s="31">
        <v>0</v>
      </c>
      <c r="X181" s="31">
        <v>0</v>
      </c>
      <c r="Y181" s="31">
        <v>0</v>
      </c>
      <c r="Z181" s="31">
        <v>0</v>
      </c>
      <c r="AA181" s="31">
        <v>0</v>
      </c>
      <c r="AB181" s="31">
        <v>0</v>
      </c>
      <c r="AC181" s="31">
        <v>0</v>
      </c>
      <c r="AD181" s="31">
        <v>0</v>
      </c>
      <c r="AE181" s="31">
        <v>0</v>
      </c>
      <c r="AF181" t="s">
        <v>413</v>
      </c>
      <c r="AG181" s="32">
        <v>3</v>
      </c>
      <c r="AH181"/>
    </row>
    <row r="182" spans="1:34" x14ac:dyDescent="0.25">
      <c r="A182" t="s">
        <v>1777</v>
      </c>
      <c r="B182" t="s">
        <v>711</v>
      </c>
      <c r="C182" t="s">
        <v>1459</v>
      </c>
      <c r="D182" t="s">
        <v>1709</v>
      </c>
      <c r="E182" s="31">
        <v>121.58695652173913</v>
      </c>
      <c r="F182" s="31">
        <v>4.5240291435723234</v>
      </c>
      <c r="G182" s="31">
        <v>4.2637242982299313</v>
      </c>
      <c r="H182" s="31">
        <v>0.68539424280350436</v>
      </c>
      <c r="I182" s="31">
        <v>0.46101823708206691</v>
      </c>
      <c r="J182" s="31">
        <v>550.06293478260875</v>
      </c>
      <c r="K182" s="31">
        <v>518.41326086956531</v>
      </c>
      <c r="L182" s="31">
        <v>83.334999999999994</v>
      </c>
      <c r="M182" s="31">
        <v>56.053804347826087</v>
      </c>
      <c r="N182" s="31">
        <v>23.042065217391304</v>
      </c>
      <c r="O182" s="31">
        <v>4.2391304347826084</v>
      </c>
      <c r="P182" s="31">
        <v>138.98793478260876</v>
      </c>
      <c r="Q182" s="31">
        <v>134.61945652173918</v>
      </c>
      <c r="R182" s="31">
        <v>4.3684782608695656</v>
      </c>
      <c r="S182" s="31">
        <v>327.74000000000007</v>
      </c>
      <c r="T182" s="31">
        <v>306.84880434782616</v>
      </c>
      <c r="U182" s="31">
        <v>20.891195652173916</v>
      </c>
      <c r="V182" s="31">
        <v>0</v>
      </c>
      <c r="W182" s="31">
        <v>47.146630434782608</v>
      </c>
      <c r="X182" s="31">
        <v>0.60054347826086951</v>
      </c>
      <c r="Y182" s="31">
        <v>0</v>
      </c>
      <c r="Z182" s="31">
        <v>0</v>
      </c>
      <c r="AA182" s="31">
        <v>8.2905434782608705</v>
      </c>
      <c r="AB182" s="31">
        <v>0</v>
      </c>
      <c r="AC182" s="31">
        <v>38.255543478260869</v>
      </c>
      <c r="AD182" s="31">
        <v>0</v>
      </c>
      <c r="AE182" s="31">
        <v>0</v>
      </c>
      <c r="AF182" t="s">
        <v>23</v>
      </c>
      <c r="AG182" s="32">
        <v>3</v>
      </c>
      <c r="AH182"/>
    </row>
    <row r="183" spans="1:34" x14ac:dyDescent="0.25">
      <c r="A183" t="s">
        <v>1777</v>
      </c>
      <c r="B183" t="s">
        <v>851</v>
      </c>
      <c r="C183" t="s">
        <v>1429</v>
      </c>
      <c r="D183" t="s">
        <v>1711</v>
      </c>
      <c r="E183" s="31">
        <v>159.5108695652174</v>
      </c>
      <c r="F183" s="31">
        <v>3.3731727427597953</v>
      </c>
      <c r="G183" s="31">
        <v>3.184007495741056</v>
      </c>
      <c r="H183" s="31">
        <v>0.62661873935264045</v>
      </c>
      <c r="I183" s="31">
        <v>0.43745349233390113</v>
      </c>
      <c r="J183" s="31">
        <v>538.05771739130432</v>
      </c>
      <c r="K183" s="31">
        <v>507.88380434782607</v>
      </c>
      <c r="L183" s="31">
        <v>99.952500000000001</v>
      </c>
      <c r="M183" s="31">
        <v>69.778586956521735</v>
      </c>
      <c r="N183" s="31">
        <v>26</v>
      </c>
      <c r="O183" s="31">
        <v>4.1739130434782608</v>
      </c>
      <c r="P183" s="31">
        <v>127.17043478260868</v>
      </c>
      <c r="Q183" s="31">
        <v>127.17043478260868</v>
      </c>
      <c r="R183" s="31">
        <v>0</v>
      </c>
      <c r="S183" s="31">
        <v>310.93478260869563</v>
      </c>
      <c r="T183" s="31">
        <v>310.93478260869563</v>
      </c>
      <c r="U183" s="31">
        <v>0</v>
      </c>
      <c r="V183" s="31">
        <v>0</v>
      </c>
      <c r="W183" s="31">
        <v>0</v>
      </c>
      <c r="X183" s="31">
        <v>0</v>
      </c>
      <c r="Y183" s="31">
        <v>0</v>
      </c>
      <c r="Z183" s="31">
        <v>0</v>
      </c>
      <c r="AA183" s="31">
        <v>0</v>
      </c>
      <c r="AB183" s="31">
        <v>0</v>
      </c>
      <c r="AC183" s="31">
        <v>0</v>
      </c>
      <c r="AD183" s="31">
        <v>0</v>
      </c>
      <c r="AE183" s="31">
        <v>0</v>
      </c>
      <c r="AF183" t="s">
        <v>165</v>
      </c>
      <c r="AG183" s="32">
        <v>3</v>
      </c>
      <c r="AH183"/>
    </row>
    <row r="184" spans="1:34" x14ac:dyDescent="0.25">
      <c r="A184" t="s">
        <v>1777</v>
      </c>
      <c r="B184" t="s">
        <v>1112</v>
      </c>
      <c r="C184" t="s">
        <v>1492</v>
      </c>
      <c r="D184" t="s">
        <v>1687</v>
      </c>
      <c r="E184" s="31">
        <v>85.608695652173907</v>
      </c>
      <c r="F184" s="31">
        <v>3.1232884713052314</v>
      </c>
      <c r="G184" s="31">
        <v>2.9162227018791267</v>
      </c>
      <c r="H184" s="31">
        <v>0.6729888268156422</v>
      </c>
      <c r="I184" s="31">
        <v>0.50731462671406791</v>
      </c>
      <c r="J184" s="31">
        <v>267.38065217391306</v>
      </c>
      <c r="K184" s="31">
        <v>249.65402173913043</v>
      </c>
      <c r="L184" s="31">
        <v>57.613695652173888</v>
      </c>
      <c r="M184" s="31">
        <v>43.430543478260851</v>
      </c>
      <c r="N184" s="31">
        <v>9.8054347826086961</v>
      </c>
      <c r="O184" s="31">
        <v>4.3777173913043477</v>
      </c>
      <c r="P184" s="31">
        <v>70.609782608695667</v>
      </c>
      <c r="Q184" s="31">
        <v>67.066304347826105</v>
      </c>
      <c r="R184" s="31">
        <v>3.5434782608695654</v>
      </c>
      <c r="S184" s="31">
        <v>139.15717391304347</v>
      </c>
      <c r="T184" s="31">
        <v>139.15717391304347</v>
      </c>
      <c r="U184" s="31">
        <v>0</v>
      </c>
      <c r="V184" s="31">
        <v>0</v>
      </c>
      <c r="W184" s="31">
        <v>19.254021739130433</v>
      </c>
      <c r="X184" s="31">
        <v>2.3260869565217392</v>
      </c>
      <c r="Y184" s="31">
        <v>0</v>
      </c>
      <c r="Z184" s="31">
        <v>0</v>
      </c>
      <c r="AA184" s="31">
        <v>4.9666304347826085</v>
      </c>
      <c r="AB184" s="31">
        <v>0</v>
      </c>
      <c r="AC184" s="31">
        <v>11.961304347826085</v>
      </c>
      <c r="AD184" s="31">
        <v>0</v>
      </c>
      <c r="AE184" s="31">
        <v>0</v>
      </c>
      <c r="AF184" t="s">
        <v>432</v>
      </c>
      <c r="AG184" s="32">
        <v>3</v>
      </c>
      <c r="AH184"/>
    </row>
    <row r="185" spans="1:34" x14ac:dyDescent="0.25">
      <c r="A185" t="s">
        <v>1777</v>
      </c>
      <c r="B185" t="s">
        <v>1343</v>
      </c>
      <c r="C185" t="s">
        <v>1462</v>
      </c>
      <c r="D185" t="s">
        <v>1710</v>
      </c>
      <c r="E185" s="31">
        <v>136.2608695652174</v>
      </c>
      <c r="F185" s="31">
        <v>4.4892158583280164</v>
      </c>
      <c r="G185" s="31">
        <v>4.3358176451818773</v>
      </c>
      <c r="H185" s="31">
        <v>0.93908184428844932</v>
      </c>
      <c r="I185" s="31">
        <v>0.78568363114231021</v>
      </c>
      <c r="J185" s="31">
        <v>611.7044565217393</v>
      </c>
      <c r="K185" s="31">
        <v>590.8022826086958</v>
      </c>
      <c r="L185" s="31">
        <v>127.9601086956522</v>
      </c>
      <c r="M185" s="31">
        <v>107.05793478260871</v>
      </c>
      <c r="N185" s="31">
        <v>15.521739130434783</v>
      </c>
      <c r="O185" s="31">
        <v>5.3804347826086953</v>
      </c>
      <c r="P185" s="31">
        <v>161.2858695652175</v>
      </c>
      <c r="Q185" s="31">
        <v>161.2858695652175</v>
      </c>
      <c r="R185" s="31">
        <v>0</v>
      </c>
      <c r="S185" s="31">
        <v>322.45847826086953</v>
      </c>
      <c r="T185" s="31">
        <v>322.45847826086953</v>
      </c>
      <c r="U185" s="31">
        <v>0</v>
      </c>
      <c r="V185" s="31">
        <v>0</v>
      </c>
      <c r="W185" s="31">
        <v>5.1304347826086953</v>
      </c>
      <c r="X185" s="31">
        <v>0</v>
      </c>
      <c r="Y185" s="31">
        <v>0</v>
      </c>
      <c r="Z185" s="31">
        <v>0</v>
      </c>
      <c r="AA185" s="31">
        <v>5.1304347826086953</v>
      </c>
      <c r="AB185" s="31">
        <v>0</v>
      </c>
      <c r="AC185" s="31">
        <v>0</v>
      </c>
      <c r="AD185" s="31">
        <v>0</v>
      </c>
      <c r="AE185" s="31">
        <v>0</v>
      </c>
      <c r="AF185" t="s">
        <v>668</v>
      </c>
      <c r="AG185" s="32">
        <v>3</v>
      </c>
      <c r="AH185"/>
    </row>
    <row r="186" spans="1:34" x14ac:dyDescent="0.25">
      <c r="A186" t="s">
        <v>1777</v>
      </c>
      <c r="B186" t="s">
        <v>1252</v>
      </c>
      <c r="C186" t="s">
        <v>1366</v>
      </c>
      <c r="D186" t="s">
        <v>1699</v>
      </c>
      <c r="E186" s="31">
        <v>189.80434782608697</v>
      </c>
      <c r="F186" s="31">
        <v>4.3340138586645276</v>
      </c>
      <c r="G186" s="31">
        <v>3.9675466727751685</v>
      </c>
      <c r="H186" s="31">
        <v>0.76741495819493744</v>
      </c>
      <c r="I186" s="31">
        <v>0.40094777230557777</v>
      </c>
      <c r="J186" s="31">
        <v>822.61467391304336</v>
      </c>
      <c r="K186" s="31">
        <v>753.05760869565211</v>
      </c>
      <c r="L186" s="31">
        <v>145.65869565217389</v>
      </c>
      <c r="M186" s="31">
        <v>76.101630434782606</v>
      </c>
      <c r="N186" s="31">
        <v>69.557065217391298</v>
      </c>
      <c r="O186" s="31">
        <v>0</v>
      </c>
      <c r="P186" s="31">
        <v>197.7391304347826</v>
      </c>
      <c r="Q186" s="31">
        <v>197.7391304347826</v>
      </c>
      <c r="R186" s="31">
        <v>0</v>
      </c>
      <c r="S186" s="31">
        <v>479.21684782608696</v>
      </c>
      <c r="T186" s="31">
        <v>473.68423913043478</v>
      </c>
      <c r="U186" s="31">
        <v>5.5326086956521738</v>
      </c>
      <c r="V186" s="31">
        <v>0</v>
      </c>
      <c r="W186" s="31">
        <v>3.2282608695652173</v>
      </c>
      <c r="X186" s="31">
        <v>0</v>
      </c>
      <c r="Y186" s="31">
        <v>0</v>
      </c>
      <c r="Z186" s="31">
        <v>0</v>
      </c>
      <c r="AA186" s="31">
        <v>9.2391304347826081E-2</v>
      </c>
      <c r="AB186" s="31">
        <v>0</v>
      </c>
      <c r="AC186" s="31">
        <v>3.1358695652173911</v>
      </c>
      <c r="AD186" s="31">
        <v>0</v>
      </c>
      <c r="AE186" s="31">
        <v>0</v>
      </c>
      <c r="AF186" t="s">
        <v>574</v>
      </c>
      <c r="AG186" s="32">
        <v>3</v>
      </c>
      <c r="AH186"/>
    </row>
    <row r="187" spans="1:34" x14ac:dyDescent="0.25">
      <c r="A187" t="s">
        <v>1777</v>
      </c>
      <c r="B187" t="s">
        <v>893</v>
      </c>
      <c r="C187" t="s">
        <v>1550</v>
      </c>
      <c r="D187" t="s">
        <v>1682</v>
      </c>
      <c r="E187" s="31">
        <v>94.173913043478265</v>
      </c>
      <c r="F187" s="31">
        <v>3.2653139427516158</v>
      </c>
      <c r="G187" s="31">
        <v>3.0380609418282547</v>
      </c>
      <c r="H187" s="31">
        <v>0.45811172668513389</v>
      </c>
      <c r="I187" s="31">
        <v>0.29180055401662053</v>
      </c>
      <c r="J187" s="31">
        <v>307.50739130434783</v>
      </c>
      <c r="K187" s="31">
        <v>286.10608695652172</v>
      </c>
      <c r="L187" s="31">
        <v>43.142173913043479</v>
      </c>
      <c r="M187" s="31">
        <v>27.480000000000004</v>
      </c>
      <c r="N187" s="31">
        <v>9.923043478260869</v>
      </c>
      <c r="O187" s="31">
        <v>5.7391304347826084</v>
      </c>
      <c r="P187" s="31">
        <v>85.733695652173907</v>
      </c>
      <c r="Q187" s="31">
        <v>79.994565217391298</v>
      </c>
      <c r="R187" s="31">
        <v>5.7391304347826084</v>
      </c>
      <c r="S187" s="31">
        <v>178.63152173913045</v>
      </c>
      <c r="T187" s="31">
        <v>160.22554347826087</v>
      </c>
      <c r="U187" s="31">
        <v>18.405978260869563</v>
      </c>
      <c r="V187" s="31">
        <v>0</v>
      </c>
      <c r="W187" s="31">
        <v>0</v>
      </c>
      <c r="X187" s="31">
        <v>0</v>
      </c>
      <c r="Y187" s="31">
        <v>0</v>
      </c>
      <c r="Z187" s="31">
        <v>0</v>
      </c>
      <c r="AA187" s="31">
        <v>0</v>
      </c>
      <c r="AB187" s="31">
        <v>0</v>
      </c>
      <c r="AC187" s="31">
        <v>0</v>
      </c>
      <c r="AD187" s="31">
        <v>0</v>
      </c>
      <c r="AE187" s="31">
        <v>0</v>
      </c>
      <c r="AF187" t="s">
        <v>207</v>
      </c>
      <c r="AG187" s="32">
        <v>3</v>
      </c>
      <c r="AH187"/>
    </row>
    <row r="188" spans="1:34" x14ac:dyDescent="0.25">
      <c r="A188" t="s">
        <v>1777</v>
      </c>
      <c r="B188" t="s">
        <v>697</v>
      </c>
      <c r="C188" t="s">
        <v>1450</v>
      </c>
      <c r="D188" t="s">
        <v>1707</v>
      </c>
      <c r="E188" s="31">
        <v>97.554347826086953</v>
      </c>
      <c r="F188" s="31">
        <v>3.9289415041782729</v>
      </c>
      <c r="G188" s="31">
        <v>3.3711420612813368</v>
      </c>
      <c r="H188" s="31">
        <v>1.53016713091922</v>
      </c>
      <c r="I188" s="31">
        <v>0.97236768802228413</v>
      </c>
      <c r="J188" s="31">
        <v>383.2853260869565</v>
      </c>
      <c r="K188" s="31">
        <v>328.86956521739125</v>
      </c>
      <c r="L188" s="31">
        <v>149.27445652173913</v>
      </c>
      <c r="M188" s="31">
        <v>94.858695652173907</v>
      </c>
      <c r="N188" s="31">
        <v>49.459239130434781</v>
      </c>
      <c r="O188" s="31">
        <v>4.9565217391304346</v>
      </c>
      <c r="P188" s="31">
        <v>21.505434782608695</v>
      </c>
      <c r="Q188" s="31">
        <v>21.505434782608695</v>
      </c>
      <c r="R188" s="31">
        <v>0</v>
      </c>
      <c r="S188" s="31">
        <v>212.50543478260869</v>
      </c>
      <c r="T188" s="31">
        <v>212.50543478260869</v>
      </c>
      <c r="U188" s="31">
        <v>0</v>
      </c>
      <c r="V188" s="31">
        <v>0</v>
      </c>
      <c r="W188" s="31">
        <v>0.49456521739130432</v>
      </c>
      <c r="X188" s="31">
        <v>0</v>
      </c>
      <c r="Y188" s="31">
        <v>0</v>
      </c>
      <c r="Z188" s="31">
        <v>0</v>
      </c>
      <c r="AA188" s="31">
        <v>0</v>
      </c>
      <c r="AB188" s="31">
        <v>0</v>
      </c>
      <c r="AC188" s="31">
        <v>0.49456521739130432</v>
      </c>
      <c r="AD188" s="31">
        <v>0</v>
      </c>
      <c r="AE188" s="31">
        <v>0</v>
      </c>
      <c r="AF188" t="s">
        <v>9</v>
      </c>
      <c r="AG188" s="32">
        <v>3</v>
      </c>
      <c r="AH188"/>
    </row>
    <row r="189" spans="1:34" x14ac:dyDescent="0.25">
      <c r="A189" t="s">
        <v>1777</v>
      </c>
      <c r="B189" t="s">
        <v>1315</v>
      </c>
      <c r="C189" t="s">
        <v>1493</v>
      </c>
      <c r="D189" t="s">
        <v>1707</v>
      </c>
      <c r="E189" s="31">
        <v>59.097826086956523</v>
      </c>
      <c r="F189" s="31">
        <v>3.9340169210961928</v>
      </c>
      <c r="G189" s="31">
        <v>3.3853687695420267</v>
      </c>
      <c r="H189" s="31">
        <v>1.1598767702777268</v>
      </c>
      <c r="I189" s="31">
        <v>0.61122861872356071</v>
      </c>
      <c r="J189" s="31">
        <v>232.49184782608697</v>
      </c>
      <c r="K189" s="31">
        <v>200.06793478260869</v>
      </c>
      <c r="L189" s="31">
        <v>68.546195652173921</v>
      </c>
      <c r="M189" s="31">
        <v>36.122282608695649</v>
      </c>
      <c r="N189" s="31">
        <v>27.032608695652176</v>
      </c>
      <c r="O189" s="31">
        <v>5.3913043478260869</v>
      </c>
      <c r="P189" s="31">
        <v>30.361413043478262</v>
      </c>
      <c r="Q189" s="31">
        <v>30.361413043478262</v>
      </c>
      <c r="R189" s="31">
        <v>0</v>
      </c>
      <c r="S189" s="31">
        <v>133.58423913043478</v>
      </c>
      <c r="T189" s="31">
        <v>133.58423913043478</v>
      </c>
      <c r="U189" s="31">
        <v>0</v>
      </c>
      <c r="V189" s="31">
        <v>0</v>
      </c>
      <c r="W189" s="31">
        <v>0</v>
      </c>
      <c r="X189" s="31">
        <v>0</v>
      </c>
      <c r="Y189" s="31">
        <v>0</v>
      </c>
      <c r="Z189" s="31">
        <v>0</v>
      </c>
      <c r="AA189" s="31">
        <v>0</v>
      </c>
      <c r="AB189" s="31">
        <v>0</v>
      </c>
      <c r="AC189" s="31">
        <v>0</v>
      </c>
      <c r="AD189" s="31">
        <v>0</v>
      </c>
      <c r="AE189" s="31">
        <v>0</v>
      </c>
      <c r="AF189" t="s">
        <v>639</v>
      </c>
      <c r="AG189" s="32">
        <v>3</v>
      </c>
      <c r="AH189"/>
    </row>
    <row r="190" spans="1:34" x14ac:dyDescent="0.25">
      <c r="A190" t="s">
        <v>1777</v>
      </c>
      <c r="B190" t="s">
        <v>1035</v>
      </c>
      <c r="C190" t="s">
        <v>1364</v>
      </c>
      <c r="D190" t="s">
        <v>1737</v>
      </c>
      <c r="E190" s="31">
        <v>151.83695652173913</v>
      </c>
      <c r="F190" s="31">
        <v>3.5863519221132512</v>
      </c>
      <c r="G190" s="31">
        <v>3.4168515999713653</v>
      </c>
      <c r="H190" s="31">
        <v>0.5388538907581073</v>
      </c>
      <c r="I190" s="31">
        <v>0.41466819385782805</v>
      </c>
      <c r="J190" s="31">
        <v>544.54076086956525</v>
      </c>
      <c r="K190" s="31">
        <v>518.804347826087</v>
      </c>
      <c r="L190" s="31">
        <v>81.817934782608702</v>
      </c>
      <c r="M190" s="31">
        <v>62.961956521739133</v>
      </c>
      <c r="N190" s="31">
        <v>12.646739130434783</v>
      </c>
      <c r="O190" s="31">
        <v>6.2092391304347823</v>
      </c>
      <c r="P190" s="31">
        <v>123.35326086956522</v>
      </c>
      <c r="Q190" s="31">
        <v>116.47282608695652</v>
      </c>
      <c r="R190" s="31">
        <v>6.8804347826086953</v>
      </c>
      <c r="S190" s="31">
        <v>339.36956521739131</v>
      </c>
      <c r="T190" s="31">
        <v>339.36956521739131</v>
      </c>
      <c r="U190" s="31">
        <v>0</v>
      </c>
      <c r="V190" s="31">
        <v>0</v>
      </c>
      <c r="W190" s="31">
        <v>142.26902173913044</v>
      </c>
      <c r="X190" s="31">
        <v>3.4538043478260869</v>
      </c>
      <c r="Y190" s="31">
        <v>0</v>
      </c>
      <c r="Z190" s="31">
        <v>0</v>
      </c>
      <c r="AA190" s="31">
        <v>36.774456521739133</v>
      </c>
      <c r="AB190" s="31">
        <v>0</v>
      </c>
      <c r="AC190" s="31">
        <v>102.04076086956522</v>
      </c>
      <c r="AD190" s="31">
        <v>0</v>
      </c>
      <c r="AE190" s="31">
        <v>0</v>
      </c>
      <c r="AF190" t="s">
        <v>352</v>
      </c>
      <c r="AG190" s="32">
        <v>3</v>
      </c>
      <c r="AH190"/>
    </row>
    <row r="191" spans="1:34" x14ac:dyDescent="0.25">
      <c r="A191" t="s">
        <v>1777</v>
      </c>
      <c r="B191" t="s">
        <v>819</v>
      </c>
      <c r="C191" t="s">
        <v>1516</v>
      </c>
      <c r="D191" t="s">
        <v>1702</v>
      </c>
      <c r="E191" s="31">
        <v>74.380434782608702</v>
      </c>
      <c r="F191" s="31">
        <v>4.5481163232500368</v>
      </c>
      <c r="G191" s="31">
        <v>4.1899400847581472</v>
      </c>
      <c r="H191" s="31">
        <v>1.0032953383019143</v>
      </c>
      <c r="I191" s="31">
        <v>0.74025281309367219</v>
      </c>
      <c r="J191" s="31">
        <v>338.29086956521746</v>
      </c>
      <c r="K191" s="31">
        <v>311.64956521739134</v>
      </c>
      <c r="L191" s="31">
        <v>74.625543478260866</v>
      </c>
      <c r="M191" s="31">
        <v>55.060326086956515</v>
      </c>
      <c r="N191" s="31">
        <v>17.891304347826086</v>
      </c>
      <c r="O191" s="31">
        <v>1.673913043478261</v>
      </c>
      <c r="P191" s="31">
        <v>98.672282608695667</v>
      </c>
      <c r="Q191" s="31">
        <v>91.596195652173932</v>
      </c>
      <c r="R191" s="31">
        <v>7.0760869565217401</v>
      </c>
      <c r="S191" s="31">
        <v>164.99304347826086</v>
      </c>
      <c r="T191" s="31">
        <v>151.69847826086956</v>
      </c>
      <c r="U191" s="31">
        <v>13.294565217391305</v>
      </c>
      <c r="V191" s="31">
        <v>0</v>
      </c>
      <c r="W191" s="31">
        <v>17.701630434782608</v>
      </c>
      <c r="X191" s="31">
        <v>17.701630434782608</v>
      </c>
      <c r="Y191" s="31">
        <v>0</v>
      </c>
      <c r="Z191" s="31">
        <v>0</v>
      </c>
      <c r="AA191" s="31">
        <v>0</v>
      </c>
      <c r="AB191" s="31">
        <v>0</v>
      </c>
      <c r="AC191" s="31">
        <v>0</v>
      </c>
      <c r="AD191" s="31">
        <v>0</v>
      </c>
      <c r="AE191" s="31">
        <v>0</v>
      </c>
      <c r="AF191" t="s">
        <v>132</v>
      </c>
      <c r="AG191" s="32">
        <v>3</v>
      </c>
      <c r="AH191"/>
    </row>
    <row r="192" spans="1:34" x14ac:dyDescent="0.25">
      <c r="A192" t="s">
        <v>1777</v>
      </c>
      <c r="B192" t="s">
        <v>963</v>
      </c>
      <c r="C192" t="s">
        <v>1360</v>
      </c>
      <c r="D192" t="s">
        <v>1716</v>
      </c>
      <c r="E192" s="31">
        <v>153.75</v>
      </c>
      <c r="F192" s="31">
        <v>2.916896429833864</v>
      </c>
      <c r="G192" s="31">
        <v>2.7979285966772718</v>
      </c>
      <c r="H192" s="31">
        <v>0.52069282431954766</v>
      </c>
      <c r="I192" s="31">
        <v>0.40172499116295513</v>
      </c>
      <c r="J192" s="31">
        <v>448.47282608695662</v>
      </c>
      <c r="K192" s="31">
        <v>430.18152173913052</v>
      </c>
      <c r="L192" s="31">
        <v>80.056521739130446</v>
      </c>
      <c r="M192" s="31">
        <v>61.765217391304354</v>
      </c>
      <c r="N192" s="31">
        <v>15.07391304347826</v>
      </c>
      <c r="O192" s="31">
        <v>3.2173913043478262</v>
      </c>
      <c r="P192" s="31">
        <v>112.66847826086952</v>
      </c>
      <c r="Q192" s="31">
        <v>112.66847826086952</v>
      </c>
      <c r="R192" s="31">
        <v>0</v>
      </c>
      <c r="S192" s="31">
        <v>255.74782608695662</v>
      </c>
      <c r="T192" s="31">
        <v>255.74782608695662</v>
      </c>
      <c r="U192" s="31">
        <v>0</v>
      </c>
      <c r="V192" s="31">
        <v>0</v>
      </c>
      <c r="W192" s="31">
        <v>72.430434782608685</v>
      </c>
      <c r="X192" s="31">
        <v>18.915217391304349</v>
      </c>
      <c r="Y192" s="31">
        <v>0</v>
      </c>
      <c r="Z192" s="31">
        <v>0</v>
      </c>
      <c r="AA192" s="31">
        <v>22.385869565217387</v>
      </c>
      <c r="AB192" s="31">
        <v>0</v>
      </c>
      <c r="AC192" s="31">
        <v>31.129347826086953</v>
      </c>
      <c r="AD192" s="31">
        <v>0</v>
      </c>
      <c r="AE192" s="31">
        <v>0</v>
      </c>
      <c r="AF192" t="s">
        <v>277</v>
      </c>
      <c r="AG192" s="32">
        <v>3</v>
      </c>
      <c r="AH192"/>
    </row>
    <row r="193" spans="1:34" x14ac:dyDescent="0.25">
      <c r="A193" t="s">
        <v>1777</v>
      </c>
      <c r="B193" t="s">
        <v>715</v>
      </c>
      <c r="C193" t="s">
        <v>1462</v>
      </c>
      <c r="D193" t="s">
        <v>1710</v>
      </c>
      <c r="E193" s="31">
        <v>85.956521739130437</v>
      </c>
      <c r="F193" s="31">
        <v>3.2541413758219524</v>
      </c>
      <c r="G193" s="31">
        <v>3.0193791097622658</v>
      </c>
      <c r="H193" s="31">
        <v>0.60302857865452708</v>
      </c>
      <c r="I193" s="31">
        <v>0.36826631259484066</v>
      </c>
      <c r="J193" s="31">
        <v>279.7146739130435</v>
      </c>
      <c r="K193" s="31">
        <v>259.5353260869565</v>
      </c>
      <c r="L193" s="31">
        <v>51.834239130434781</v>
      </c>
      <c r="M193" s="31">
        <v>31.654891304347824</v>
      </c>
      <c r="N193" s="31">
        <v>15.461956521739131</v>
      </c>
      <c r="O193" s="31">
        <v>4.7173913043478262</v>
      </c>
      <c r="P193" s="31">
        <v>66.010869565217391</v>
      </c>
      <c r="Q193" s="31">
        <v>66.010869565217391</v>
      </c>
      <c r="R193" s="31">
        <v>0</v>
      </c>
      <c r="S193" s="31">
        <v>161.86956521739131</v>
      </c>
      <c r="T193" s="31">
        <v>155.47554347826087</v>
      </c>
      <c r="U193" s="31">
        <v>6.3940217391304346</v>
      </c>
      <c r="V193" s="31">
        <v>0</v>
      </c>
      <c r="W193" s="31">
        <v>3.3994565217391308</v>
      </c>
      <c r="X193" s="31">
        <v>3.097826086956522</v>
      </c>
      <c r="Y193" s="31">
        <v>0</v>
      </c>
      <c r="Z193" s="31">
        <v>0</v>
      </c>
      <c r="AA193" s="31">
        <v>0</v>
      </c>
      <c r="AB193" s="31">
        <v>0</v>
      </c>
      <c r="AC193" s="31">
        <v>0.23369565217391305</v>
      </c>
      <c r="AD193" s="31">
        <v>6.7934782608695649E-2</v>
      </c>
      <c r="AE193" s="31">
        <v>0</v>
      </c>
      <c r="AF193" t="s">
        <v>27</v>
      </c>
      <c r="AG193" s="32">
        <v>3</v>
      </c>
      <c r="AH193"/>
    </row>
    <row r="194" spans="1:34" x14ac:dyDescent="0.25">
      <c r="A194" t="s">
        <v>1777</v>
      </c>
      <c r="B194" t="s">
        <v>1301</v>
      </c>
      <c r="C194" t="s">
        <v>1494</v>
      </c>
      <c r="D194" t="s">
        <v>1722</v>
      </c>
      <c r="E194" s="31">
        <v>43.076086956521742</v>
      </c>
      <c r="F194" s="31">
        <v>3.3337749179914202</v>
      </c>
      <c r="G194" s="31">
        <v>3.2000378501135502</v>
      </c>
      <c r="H194" s="31">
        <v>0.9172975018925057</v>
      </c>
      <c r="I194" s="31">
        <v>0.78356043401463538</v>
      </c>
      <c r="J194" s="31">
        <v>143.60597826086956</v>
      </c>
      <c r="K194" s="31">
        <v>137.84510869565219</v>
      </c>
      <c r="L194" s="31">
        <v>39.513586956521742</v>
      </c>
      <c r="M194" s="31">
        <v>33.752717391304351</v>
      </c>
      <c r="N194" s="31">
        <v>0</v>
      </c>
      <c r="O194" s="31">
        <v>5.7608695652173916</v>
      </c>
      <c r="P194" s="31">
        <v>39.255434782608695</v>
      </c>
      <c r="Q194" s="31">
        <v>39.255434782608695</v>
      </c>
      <c r="R194" s="31">
        <v>0</v>
      </c>
      <c r="S194" s="31">
        <v>64.836956521739125</v>
      </c>
      <c r="T194" s="31">
        <v>64.836956521739125</v>
      </c>
      <c r="U194" s="31">
        <v>0</v>
      </c>
      <c r="V194" s="31">
        <v>0</v>
      </c>
      <c r="W194" s="31">
        <v>16.657608695652172</v>
      </c>
      <c r="X194" s="31">
        <v>0</v>
      </c>
      <c r="Y194" s="31">
        <v>0</v>
      </c>
      <c r="Z194" s="31">
        <v>0</v>
      </c>
      <c r="AA194" s="31">
        <v>2.8641304347826089</v>
      </c>
      <c r="AB194" s="31">
        <v>0</v>
      </c>
      <c r="AC194" s="31">
        <v>13.793478260869565</v>
      </c>
      <c r="AD194" s="31">
        <v>0</v>
      </c>
      <c r="AE194" s="31">
        <v>0</v>
      </c>
      <c r="AF194" t="s">
        <v>625</v>
      </c>
      <c r="AG194" s="32">
        <v>3</v>
      </c>
      <c r="AH194"/>
    </row>
    <row r="195" spans="1:34" x14ac:dyDescent="0.25">
      <c r="A195" t="s">
        <v>1777</v>
      </c>
      <c r="B195" t="s">
        <v>1083</v>
      </c>
      <c r="C195" t="s">
        <v>1507</v>
      </c>
      <c r="D195" t="s">
        <v>1676</v>
      </c>
      <c r="E195" s="31">
        <v>80.641304347826093</v>
      </c>
      <c r="F195" s="31">
        <v>2.9529950128049602</v>
      </c>
      <c r="G195" s="31">
        <v>2.8447594015365949</v>
      </c>
      <c r="H195" s="31">
        <v>0.53366356651839864</v>
      </c>
      <c r="I195" s="31">
        <v>0.48426337781372147</v>
      </c>
      <c r="J195" s="31">
        <v>238.13336956521741</v>
      </c>
      <c r="K195" s="31">
        <v>229.40510869565216</v>
      </c>
      <c r="L195" s="31">
        <v>43.035326086956523</v>
      </c>
      <c r="M195" s="31">
        <v>39.051630434782609</v>
      </c>
      <c r="N195" s="31">
        <v>0</v>
      </c>
      <c r="O195" s="31">
        <v>3.9836956521739131</v>
      </c>
      <c r="P195" s="31">
        <v>73.000217391304346</v>
      </c>
      <c r="Q195" s="31">
        <v>68.255652173913035</v>
      </c>
      <c r="R195" s="31">
        <v>4.7445652173913047</v>
      </c>
      <c r="S195" s="31">
        <v>122.09782608695653</v>
      </c>
      <c r="T195" s="31">
        <v>122.08152173913044</v>
      </c>
      <c r="U195" s="31">
        <v>0</v>
      </c>
      <c r="V195" s="31">
        <v>1.6304347826086956E-2</v>
      </c>
      <c r="W195" s="31">
        <v>20.236413043478258</v>
      </c>
      <c r="X195" s="31">
        <v>2.6440217391304346</v>
      </c>
      <c r="Y195" s="31">
        <v>0</v>
      </c>
      <c r="Z195" s="31">
        <v>0</v>
      </c>
      <c r="AA195" s="31">
        <v>7.3070652173913047</v>
      </c>
      <c r="AB195" s="31">
        <v>0</v>
      </c>
      <c r="AC195" s="31">
        <v>10.285326086956522</v>
      </c>
      <c r="AD195" s="31">
        <v>0</v>
      </c>
      <c r="AE195" s="31">
        <v>0</v>
      </c>
      <c r="AF195" t="s">
        <v>402</v>
      </c>
      <c r="AG195" s="32">
        <v>3</v>
      </c>
      <c r="AH195"/>
    </row>
    <row r="196" spans="1:34" x14ac:dyDescent="0.25">
      <c r="A196" t="s">
        <v>1777</v>
      </c>
      <c r="B196" t="s">
        <v>710</v>
      </c>
      <c r="C196" t="s">
        <v>1440</v>
      </c>
      <c r="D196" t="s">
        <v>1705</v>
      </c>
      <c r="E196" s="31">
        <v>81.673913043478265</v>
      </c>
      <c r="F196" s="31">
        <v>3.3858717061485222</v>
      </c>
      <c r="G196" s="31">
        <v>3.209500931594357</v>
      </c>
      <c r="H196" s="31">
        <v>0.88072265105137082</v>
      </c>
      <c r="I196" s="31">
        <v>0.70435187649720521</v>
      </c>
      <c r="J196" s="31">
        <v>276.53739130434781</v>
      </c>
      <c r="K196" s="31">
        <v>262.13249999999999</v>
      </c>
      <c r="L196" s="31">
        <v>71.932065217391312</v>
      </c>
      <c r="M196" s="31">
        <v>57.527173913043477</v>
      </c>
      <c r="N196" s="31">
        <v>9.804347826086957</v>
      </c>
      <c r="O196" s="31">
        <v>4.6005434782608692</v>
      </c>
      <c r="P196" s="31">
        <v>66.214673913043484</v>
      </c>
      <c r="Q196" s="31">
        <v>66.214673913043484</v>
      </c>
      <c r="R196" s="31">
        <v>0</v>
      </c>
      <c r="S196" s="31">
        <v>138.39065217391303</v>
      </c>
      <c r="T196" s="31">
        <v>138.39065217391303</v>
      </c>
      <c r="U196" s="31">
        <v>0</v>
      </c>
      <c r="V196" s="31">
        <v>0</v>
      </c>
      <c r="W196" s="31">
        <v>33.847826086956516</v>
      </c>
      <c r="X196" s="31">
        <v>3.7717391304347827</v>
      </c>
      <c r="Y196" s="31">
        <v>0</v>
      </c>
      <c r="Z196" s="31">
        <v>0</v>
      </c>
      <c r="AA196" s="31">
        <v>13.173913043478262</v>
      </c>
      <c r="AB196" s="31">
        <v>0</v>
      </c>
      <c r="AC196" s="31">
        <v>16.902173913043477</v>
      </c>
      <c r="AD196" s="31">
        <v>0</v>
      </c>
      <c r="AE196" s="31">
        <v>0</v>
      </c>
      <c r="AF196" t="s">
        <v>22</v>
      </c>
      <c r="AG196" s="32">
        <v>3</v>
      </c>
      <c r="AH196"/>
    </row>
    <row r="197" spans="1:34" x14ac:dyDescent="0.25">
      <c r="A197" t="s">
        <v>1777</v>
      </c>
      <c r="B197" t="s">
        <v>1020</v>
      </c>
      <c r="C197" t="s">
        <v>1392</v>
      </c>
      <c r="D197" t="s">
        <v>1719</v>
      </c>
      <c r="E197" s="31">
        <v>88.532608695652172</v>
      </c>
      <c r="F197" s="31">
        <v>3.2784800491098838</v>
      </c>
      <c r="G197" s="31">
        <v>3.0429981583793744</v>
      </c>
      <c r="H197" s="31">
        <v>0.86724616329036242</v>
      </c>
      <c r="I197" s="31">
        <v>0.68468017188459185</v>
      </c>
      <c r="J197" s="31">
        <v>290.25239130434784</v>
      </c>
      <c r="K197" s="31">
        <v>269.40456521739134</v>
      </c>
      <c r="L197" s="31">
        <v>76.779565217391323</v>
      </c>
      <c r="M197" s="31">
        <v>60.616521739130441</v>
      </c>
      <c r="N197" s="31">
        <v>10.739130434782609</v>
      </c>
      <c r="O197" s="31">
        <v>5.4239130434782608</v>
      </c>
      <c r="P197" s="31">
        <v>74.315326086956532</v>
      </c>
      <c r="Q197" s="31">
        <v>69.630543478260876</v>
      </c>
      <c r="R197" s="31">
        <v>4.6847826086956523</v>
      </c>
      <c r="S197" s="31">
        <v>139.15750000000003</v>
      </c>
      <c r="T197" s="31">
        <v>139.15750000000003</v>
      </c>
      <c r="U197" s="31">
        <v>0</v>
      </c>
      <c r="V197" s="31">
        <v>0</v>
      </c>
      <c r="W197" s="31">
        <v>67.544565217391323</v>
      </c>
      <c r="X197" s="31">
        <v>6.8040217391304338</v>
      </c>
      <c r="Y197" s="31">
        <v>0</v>
      </c>
      <c r="Z197" s="31">
        <v>0</v>
      </c>
      <c r="AA197" s="31">
        <v>20.883260869565223</v>
      </c>
      <c r="AB197" s="31">
        <v>0</v>
      </c>
      <c r="AC197" s="31">
        <v>39.857282608695662</v>
      </c>
      <c r="AD197" s="31">
        <v>0</v>
      </c>
      <c r="AE197" s="31">
        <v>0</v>
      </c>
      <c r="AF197" t="s">
        <v>337</v>
      </c>
      <c r="AG197" s="32">
        <v>3</v>
      </c>
      <c r="AH197"/>
    </row>
    <row r="198" spans="1:34" x14ac:dyDescent="0.25">
      <c r="A198" t="s">
        <v>1777</v>
      </c>
      <c r="B198" t="s">
        <v>742</v>
      </c>
      <c r="C198" t="s">
        <v>1354</v>
      </c>
      <c r="D198" t="s">
        <v>1692</v>
      </c>
      <c r="E198" s="31">
        <v>100.18478260869566</v>
      </c>
      <c r="F198" s="31">
        <v>3.4371064337636983</v>
      </c>
      <c r="G198" s="31">
        <v>3.2437832266464146</v>
      </c>
      <c r="H198" s="31">
        <v>0.5647303894976673</v>
      </c>
      <c r="I198" s="31">
        <v>0.4607464467831181</v>
      </c>
      <c r="J198" s="31">
        <v>344.34576086956531</v>
      </c>
      <c r="K198" s="31">
        <v>324.9777173913044</v>
      </c>
      <c r="L198" s="31">
        <v>56.577391304347827</v>
      </c>
      <c r="M198" s="31">
        <v>46.15978260869565</v>
      </c>
      <c r="N198" s="31">
        <v>5.9090217391304352</v>
      </c>
      <c r="O198" s="31">
        <v>4.5085869565217385</v>
      </c>
      <c r="P198" s="31">
        <v>114.91728260869564</v>
      </c>
      <c r="Q198" s="31">
        <v>105.96684782608695</v>
      </c>
      <c r="R198" s="31">
        <v>8.9504347826086974</v>
      </c>
      <c r="S198" s="31">
        <v>172.85108695652178</v>
      </c>
      <c r="T198" s="31">
        <v>172.85108695652178</v>
      </c>
      <c r="U198" s="31">
        <v>0</v>
      </c>
      <c r="V198" s="31">
        <v>0</v>
      </c>
      <c r="W198" s="31">
        <v>23.70358695652174</v>
      </c>
      <c r="X198" s="31">
        <v>2.1684782608695654</v>
      </c>
      <c r="Y198" s="31">
        <v>0.65217391304347827</v>
      </c>
      <c r="Z198" s="31">
        <v>0</v>
      </c>
      <c r="AA198" s="31">
        <v>12.239130434782609</v>
      </c>
      <c r="AB198" s="31">
        <v>0</v>
      </c>
      <c r="AC198" s="31">
        <v>8.6438043478260891</v>
      </c>
      <c r="AD198" s="31">
        <v>0</v>
      </c>
      <c r="AE198" s="31">
        <v>0</v>
      </c>
      <c r="AF198" t="s">
        <v>54</v>
      </c>
      <c r="AG198" s="32">
        <v>3</v>
      </c>
      <c r="AH198"/>
    </row>
    <row r="199" spans="1:34" x14ac:dyDescent="0.25">
      <c r="A199" t="s">
        <v>1777</v>
      </c>
      <c r="B199" t="s">
        <v>1128</v>
      </c>
      <c r="C199" t="s">
        <v>1428</v>
      </c>
      <c r="D199" t="s">
        <v>1679</v>
      </c>
      <c r="E199" s="31">
        <v>92.315217391304344</v>
      </c>
      <c r="F199" s="31">
        <v>3.5677922995407982</v>
      </c>
      <c r="G199" s="31">
        <v>3.3674214058636518</v>
      </c>
      <c r="H199" s="31">
        <v>0.44589897562698688</v>
      </c>
      <c r="I199" s="31">
        <v>0.343323913811374</v>
      </c>
      <c r="J199" s="31">
        <v>329.36152173913041</v>
      </c>
      <c r="K199" s="31">
        <v>310.86423913043473</v>
      </c>
      <c r="L199" s="31">
        <v>41.163260869565214</v>
      </c>
      <c r="M199" s="31">
        <v>31.694021739130427</v>
      </c>
      <c r="N199" s="31">
        <v>4.4888043478260879</v>
      </c>
      <c r="O199" s="31">
        <v>4.980434782608695</v>
      </c>
      <c r="P199" s="31">
        <v>72.065652173913037</v>
      </c>
      <c r="Q199" s="31">
        <v>63.037608695652168</v>
      </c>
      <c r="R199" s="31">
        <v>9.0280434782608712</v>
      </c>
      <c r="S199" s="31">
        <v>216.13260869565215</v>
      </c>
      <c r="T199" s="31">
        <v>216.13260869565215</v>
      </c>
      <c r="U199" s="31">
        <v>0</v>
      </c>
      <c r="V199" s="31">
        <v>0</v>
      </c>
      <c r="W199" s="31">
        <v>17.733260869565214</v>
      </c>
      <c r="X199" s="31">
        <v>0</v>
      </c>
      <c r="Y199" s="31">
        <v>1.1711956521739131</v>
      </c>
      <c r="Z199" s="31">
        <v>0</v>
      </c>
      <c r="AA199" s="31">
        <v>14.582934782608694</v>
      </c>
      <c r="AB199" s="31">
        <v>0</v>
      </c>
      <c r="AC199" s="31">
        <v>1.9791304347826084</v>
      </c>
      <c r="AD199" s="31">
        <v>0</v>
      </c>
      <c r="AE199" s="31">
        <v>0</v>
      </c>
      <c r="AF199" t="s">
        <v>448</v>
      </c>
      <c r="AG199" s="32">
        <v>3</v>
      </c>
      <c r="AH199"/>
    </row>
    <row r="200" spans="1:34" x14ac:dyDescent="0.25">
      <c r="A200" t="s">
        <v>1777</v>
      </c>
      <c r="B200" t="s">
        <v>1216</v>
      </c>
      <c r="C200" t="s">
        <v>1641</v>
      </c>
      <c r="D200" t="s">
        <v>1719</v>
      </c>
      <c r="E200" s="31">
        <v>88.804347826086953</v>
      </c>
      <c r="F200" s="31">
        <v>2.991233782129743</v>
      </c>
      <c r="G200" s="31">
        <v>2.7765618115055082</v>
      </c>
      <c r="H200" s="31">
        <v>0.44000244798041627</v>
      </c>
      <c r="I200" s="31">
        <v>0.35050061199510418</v>
      </c>
      <c r="J200" s="31">
        <v>265.6345652173913</v>
      </c>
      <c r="K200" s="31">
        <v>246.57076086956522</v>
      </c>
      <c r="L200" s="31">
        <v>39.074130434782617</v>
      </c>
      <c r="M200" s="31">
        <v>31.125978260869577</v>
      </c>
      <c r="N200" s="31">
        <v>5.3693478260869574</v>
      </c>
      <c r="O200" s="31">
        <v>2.5788043478260869</v>
      </c>
      <c r="P200" s="31">
        <v>85.074347826086992</v>
      </c>
      <c r="Q200" s="31">
        <v>73.958695652173944</v>
      </c>
      <c r="R200" s="31">
        <v>11.115652173913043</v>
      </c>
      <c r="S200" s="31">
        <v>141.48608695652169</v>
      </c>
      <c r="T200" s="31">
        <v>141.48608695652169</v>
      </c>
      <c r="U200" s="31">
        <v>0</v>
      </c>
      <c r="V200" s="31">
        <v>0</v>
      </c>
      <c r="W200" s="31">
        <v>29.661739130434782</v>
      </c>
      <c r="X200" s="31">
        <v>2.925652173913043</v>
      </c>
      <c r="Y200" s="31">
        <v>0.50815217391304346</v>
      </c>
      <c r="Z200" s="31">
        <v>0</v>
      </c>
      <c r="AA200" s="31">
        <v>7.997826086956521</v>
      </c>
      <c r="AB200" s="31">
        <v>0</v>
      </c>
      <c r="AC200" s="31">
        <v>18.230108695652174</v>
      </c>
      <c r="AD200" s="31">
        <v>0</v>
      </c>
      <c r="AE200" s="31">
        <v>0</v>
      </c>
      <c r="AF200" t="s">
        <v>538</v>
      </c>
      <c r="AG200" s="32">
        <v>3</v>
      </c>
      <c r="AH200"/>
    </row>
    <row r="201" spans="1:34" x14ac:dyDescent="0.25">
      <c r="A201" t="s">
        <v>1777</v>
      </c>
      <c r="B201" t="s">
        <v>966</v>
      </c>
      <c r="C201" t="s">
        <v>1377</v>
      </c>
      <c r="D201" t="s">
        <v>1677</v>
      </c>
      <c r="E201" s="31">
        <v>50.923913043478258</v>
      </c>
      <c r="F201" s="31">
        <v>3.5228367129135543</v>
      </c>
      <c r="G201" s="31">
        <v>3.2924546424759877</v>
      </c>
      <c r="H201" s="31">
        <v>0.77766488794023492</v>
      </c>
      <c r="I201" s="31">
        <v>0.6392572038420492</v>
      </c>
      <c r="J201" s="31">
        <v>179.39663043478262</v>
      </c>
      <c r="K201" s="31">
        <v>167.66467391304349</v>
      </c>
      <c r="L201" s="31">
        <v>39.601739130434787</v>
      </c>
      <c r="M201" s="31">
        <v>32.553478260869568</v>
      </c>
      <c r="N201" s="31">
        <v>0.73369565217391308</v>
      </c>
      <c r="O201" s="31">
        <v>6.3145652173913049</v>
      </c>
      <c r="P201" s="31">
        <v>51.334782608695654</v>
      </c>
      <c r="Q201" s="31">
        <v>46.651086956521745</v>
      </c>
      <c r="R201" s="31">
        <v>4.6836956521739124</v>
      </c>
      <c r="S201" s="31">
        <v>88.460108695652181</v>
      </c>
      <c r="T201" s="31">
        <v>88.460108695652181</v>
      </c>
      <c r="U201" s="31">
        <v>0</v>
      </c>
      <c r="V201" s="31">
        <v>0</v>
      </c>
      <c r="W201" s="31">
        <v>35.181847826086951</v>
      </c>
      <c r="X201" s="31">
        <v>0</v>
      </c>
      <c r="Y201" s="31">
        <v>0.73369565217391308</v>
      </c>
      <c r="Z201" s="31">
        <v>0</v>
      </c>
      <c r="AA201" s="31">
        <v>11.358478260869566</v>
      </c>
      <c r="AB201" s="31">
        <v>0</v>
      </c>
      <c r="AC201" s="31">
        <v>23.089673913043477</v>
      </c>
      <c r="AD201" s="31">
        <v>0</v>
      </c>
      <c r="AE201" s="31">
        <v>0</v>
      </c>
      <c r="AF201" t="s">
        <v>280</v>
      </c>
      <c r="AG201" s="32">
        <v>3</v>
      </c>
      <c r="AH201"/>
    </row>
    <row r="202" spans="1:34" x14ac:dyDescent="0.25">
      <c r="A202" t="s">
        <v>1777</v>
      </c>
      <c r="B202" t="s">
        <v>759</v>
      </c>
      <c r="C202" t="s">
        <v>1484</v>
      </c>
      <c r="D202" t="s">
        <v>1677</v>
      </c>
      <c r="E202" s="31">
        <v>75.978260869565219</v>
      </c>
      <c r="F202" s="31">
        <v>3.6037510729613733</v>
      </c>
      <c r="G202" s="31">
        <v>3.4144878397711014</v>
      </c>
      <c r="H202" s="31">
        <v>0.8928583690987123</v>
      </c>
      <c r="I202" s="31">
        <v>0.76582689556509287</v>
      </c>
      <c r="J202" s="31">
        <v>273.80673913043478</v>
      </c>
      <c r="K202" s="31">
        <v>259.42684782608694</v>
      </c>
      <c r="L202" s="31">
        <v>67.837826086956511</v>
      </c>
      <c r="M202" s="31">
        <v>58.186195652173907</v>
      </c>
      <c r="N202" s="31">
        <v>5.0918478260869566</v>
      </c>
      <c r="O202" s="31">
        <v>4.5597826086956523</v>
      </c>
      <c r="P202" s="31">
        <v>68.249565217391307</v>
      </c>
      <c r="Q202" s="31">
        <v>63.521304347826089</v>
      </c>
      <c r="R202" s="31">
        <v>4.7282608695652177</v>
      </c>
      <c r="S202" s="31">
        <v>137.71934782608696</v>
      </c>
      <c r="T202" s="31">
        <v>137.71934782608696</v>
      </c>
      <c r="U202" s="31">
        <v>0</v>
      </c>
      <c r="V202" s="31">
        <v>0</v>
      </c>
      <c r="W202" s="31">
        <v>104.10163043478261</v>
      </c>
      <c r="X202" s="31">
        <v>12.560652173913043</v>
      </c>
      <c r="Y202" s="31">
        <v>0.24728260869565216</v>
      </c>
      <c r="Z202" s="31">
        <v>4.5597826086956523</v>
      </c>
      <c r="AA202" s="31">
        <v>30.150000000000002</v>
      </c>
      <c r="AB202" s="31">
        <v>0</v>
      </c>
      <c r="AC202" s="31">
        <v>56.583913043478255</v>
      </c>
      <c r="AD202" s="31">
        <v>0</v>
      </c>
      <c r="AE202" s="31">
        <v>0</v>
      </c>
      <c r="AF202" t="s">
        <v>71</v>
      </c>
      <c r="AG202" s="32">
        <v>3</v>
      </c>
      <c r="AH202"/>
    </row>
    <row r="203" spans="1:34" x14ac:dyDescent="0.25">
      <c r="A203" t="s">
        <v>1777</v>
      </c>
      <c r="B203" t="s">
        <v>867</v>
      </c>
      <c r="C203" t="s">
        <v>1540</v>
      </c>
      <c r="D203" t="s">
        <v>1719</v>
      </c>
      <c r="E203" s="31">
        <v>85.913043478260875</v>
      </c>
      <c r="F203" s="31">
        <v>3.0413929655870442</v>
      </c>
      <c r="G203" s="31">
        <v>2.8484944331983804</v>
      </c>
      <c r="H203" s="31">
        <v>0.72884109311740897</v>
      </c>
      <c r="I203" s="31">
        <v>0.63260501012145753</v>
      </c>
      <c r="J203" s="31">
        <v>261.29532608695649</v>
      </c>
      <c r="K203" s="31">
        <v>244.7228260869565</v>
      </c>
      <c r="L203" s="31">
        <v>62.616956521739141</v>
      </c>
      <c r="M203" s="31">
        <v>54.349021739130443</v>
      </c>
      <c r="N203" s="31">
        <v>3.245326086956521</v>
      </c>
      <c r="O203" s="31">
        <v>5.022608695652174</v>
      </c>
      <c r="P203" s="31">
        <v>62.100760869565207</v>
      </c>
      <c r="Q203" s="31">
        <v>53.7961956521739</v>
      </c>
      <c r="R203" s="31">
        <v>8.3045652173913069</v>
      </c>
      <c r="S203" s="31">
        <v>136.57760869565215</v>
      </c>
      <c r="T203" s="31">
        <v>136.57760869565215</v>
      </c>
      <c r="U203" s="31">
        <v>0</v>
      </c>
      <c r="V203" s="31">
        <v>0</v>
      </c>
      <c r="W203" s="31">
        <v>111.99010869565217</v>
      </c>
      <c r="X203" s="31">
        <v>25.745543478260871</v>
      </c>
      <c r="Y203" s="31">
        <v>1.3559782608695652</v>
      </c>
      <c r="Z203" s="31">
        <v>0</v>
      </c>
      <c r="AA203" s="31">
        <v>19.198260869565217</v>
      </c>
      <c r="AB203" s="31">
        <v>0</v>
      </c>
      <c r="AC203" s="31">
        <v>65.690326086956517</v>
      </c>
      <c r="AD203" s="31">
        <v>0</v>
      </c>
      <c r="AE203" s="31">
        <v>0</v>
      </c>
      <c r="AF203" t="s">
        <v>181</v>
      </c>
      <c r="AG203" s="32">
        <v>3</v>
      </c>
      <c r="AH203"/>
    </row>
    <row r="204" spans="1:34" x14ac:dyDescent="0.25">
      <c r="A204" t="s">
        <v>1777</v>
      </c>
      <c r="B204" t="s">
        <v>1072</v>
      </c>
      <c r="C204" t="s">
        <v>1378</v>
      </c>
      <c r="D204" t="s">
        <v>1676</v>
      </c>
      <c r="E204" s="31">
        <v>59.423913043478258</v>
      </c>
      <c r="F204" s="31">
        <v>2.7818035485641115</v>
      </c>
      <c r="G204" s="31">
        <v>2.553586976403877</v>
      </c>
      <c r="H204" s="31">
        <v>0.62318456191695626</v>
      </c>
      <c r="I204" s="31">
        <v>0.47955551490762749</v>
      </c>
      <c r="J204" s="31">
        <v>165.30565217391302</v>
      </c>
      <c r="K204" s="31">
        <v>151.74413043478256</v>
      </c>
      <c r="L204" s="31">
        <v>37.032065217391299</v>
      </c>
      <c r="M204" s="31">
        <v>28.497065217391299</v>
      </c>
      <c r="N204" s="31">
        <v>3.1688043478260868</v>
      </c>
      <c r="O204" s="31">
        <v>5.3661956521739134</v>
      </c>
      <c r="P204" s="31">
        <v>39.693586956521727</v>
      </c>
      <c r="Q204" s="31">
        <v>34.66706521739129</v>
      </c>
      <c r="R204" s="31">
        <v>5.0265217391304349</v>
      </c>
      <c r="S204" s="31">
        <v>88.579999999999984</v>
      </c>
      <c r="T204" s="31">
        <v>88.579999999999984</v>
      </c>
      <c r="U204" s="31">
        <v>0</v>
      </c>
      <c r="V204" s="31">
        <v>0</v>
      </c>
      <c r="W204" s="31">
        <v>36.929565217391307</v>
      </c>
      <c r="X204" s="31">
        <v>0</v>
      </c>
      <c r="Y204" s="31">
        <v>1.3858695652173914</v>
      </c>
      <c r="Z204" s="31">
        <v>0.82880434782608692</v>
      </c>
      <c r="AA204" s="31">
        <v>5.3836956521739125</v>
      </c>
      <c r="AB204" s="31">
        <v>0</v>
      </c>
      <c r="AC204" s="31">
        <v>29.331195652173914</v>
      </c>
      <c r="AD204" s="31">
        <v>0</v>
      </c>
      <c r="AE204" s="31">
        <v>0</v>
      </c>
      <c r="AF204" t="s">
        <v>390</v>
      </c>
      <c r="AG204" s="32">
        <v>3</v>
      </c>
      <c r="AH204"/>
    </row>
    <row r="205" spans="1:34" x14ac:dyDescent="0.25">
      <c r="A205" t="s">
        <v>1777</v>
      </c>
      <c r="B205" t="s">
        <v>958</v>
      </c>
      <c r="C205" t="s">
        <v>1437</v>
      </c>
      <c r="D205" t="s">
        <v>1692</v>
      </c>
      <c r="E205" s="31">
        <v>47.989130434782609</v>
      </c>
      <c r="F205" s="31">
        <v>3.5834156285390706</v>
      </c>
      <c r="G205" s="31">
        <v>3.2989309173272923</v>
      </c>
      <c r="H205" s="31">
        <v>0.86069988674971687</v>
      </c>
      <c r="I205" s="31">
        <v>0.57621517553793877</v>
      </c>
      <c r="J205" s="31">
        <v>171.96499999999997</v>
      </c>
      <c r="K205" s="31">
        <v>158.31282608695648</v>
      </c>
      <c r="L205" s="31">
        <v>41.30423913043478</v>
      </c>
      <c r="M205" s="31">
        <v>27.652065217391304</v>
      </c>
      <c r="N205" s="31">
        <v>10</v>
      </c>
      <c r="O205" s="31">
        <v>3.652173913043478</v>
      </c>
      <c r="P205" s="31">
        <v>30.344130434782613</v>
      </c>
      <c r="Q205" s="31">
        <v>30.344130434782613</v>
      </c>
      <c r="R205" s="31">
        <v>0</v>
      </c>
      <c r="S205" s="31">
        <v>100.31663043478257</v>
      </c>
      <c r="T205" s="31">
        <v>100.31663043478257</v>
      </c>
      <c r="U205" s="31">
        <v>0</v>
      </c>
      <c r="V205" s="31">
        <v>0</v>
      </c>
      <c r="W205" s="31">
        <v>9.6647826086956528</v>
      </c>
      <c r="X205" s="31">
        <v>0</v>
      </c>
      <c r="Y205" s="31">
        <v>0</v>
      </c>
      <c r="Z205" s="31">
        <v>0</v>
      </c>
      <c r="AA205" s="31">
        <v>0</v>
      </c>
      <c r="AB205" s="31">
        <v>0</v>
      </c>
      <c r="AC205" s="31">
        <v>9.6647826086956528</v>
      </c>
      <c r="AD205" s="31">
        <v>0</v>
      </c>
      <c r="AE205" s="31">
        <v>0</v>
      </c>
      <c r="AF205" t="s">
        <v>272</v>
      </c>
      <c r="AG205" s="32">
        <v>3</v>
      </c>
      <c r="AH205"/>
    </row>
    <row r="206" spans="1:34" x14ac:dyDescent="0.25">
      <c r="A206" t="s">
        <v>1777</v>
      </c>
      <c r="B206" t="s">
        <v>811</v>
      </c>
      <c r="C206" t="s">
        <v>1511</v>
      </c>
      <c r="D206" t="s">
        <v>1715</v>
      </c>
      <c r="E206" s="31">
        <v>77.369565217391298</v>
      </c>
      <c r="F206" s="31">
        <v>3.4360775498735601</v>
      </c>
      <c r="G206" s="31">
        <v>3.1514470356841815</v>
      </c>
      <c r="H206" s="31">
        <v>0.68920342792919365</v>
      </c>
      <c r="I206" s="31">
        <v>0.40457291373981458</v>
      </c>
      <c r="J206" s="31">
        <v>265.8478260869565</v>
      </c>
      <c r="K206" s="31">
        <v>243.82608695652175</v>
      </c>
      <c r="L206" s="31">
        <v>53.323369565217391</v>
      </c>
      <c r="M206" s="31">
        <v>31.301630434782609</v>
      </c>
      <c r="N206" s="31">
        <v>17.206521739130434</v>
      </c>
      <c r="O206" s="31">
        <v>4.8152173913043477</v>
      </c>
      <c r="P206" s="31">
        <v>80.135869565217391</v>
      </c>
      <c r="Q206" s="31">
        <v>80.135869565217391</v>
      </c>
      <c r="R206" s="31">
        <v>0</v>
      </c>
      <c r="S206" s="31">
        <v>132.38858695652175</v>
      </c>
      <c r="T206" s="31">
        <v>132.38858695652175</v>
      </c>
      <c r="U206" s="31">
        <v>0</v>
      </c>
      <c r="V206" s="31">
        <v>0</v>
      </c>
      <c r="W206" s="31">
        <v>71.790760869565219</v>
      </c>
      <c r="X206" s="31">
        <v>8.3342391304347831</v>
      </c>
      <c r="Y206" s="31">
        <v>0</v>
      </c>
      <c r="Z206" s="31">
        <v>0</v>
      </c>
      <c r="AA206" s="31">
        <v>24.907608695652176</v>
      </c>
      <c r="AB206" s="31">
        <v>0</v>
      </c>
      <c r="AC206" s="31">
        <v>38.548913043478258</v>
      </c>
      <c r="AD206" s="31">
        <v>0</v>
      </c>
      <c r="AE206" s="31">
        <v>0</v>
      </c>
      <c r="AF206" t="s">
        <v>124</v>
      </c>
      <c r="AG206" s="32">
        <v>3</v>
      </c>
      <c r="AH206"/>
    </row>
    <row r="207" spans="1:34" x14ac:dyDescent="0.25">
      <c r="A207" t="s">
        <v>1777</v>
      </c>
      <c r="B207" t="s">
        <v>993</v>
      </c>
      <c r="C207" t="s">
        <v>1363</v>
      </c>
      <c r="D207" t="s">
        <v>1710</v>
      </c>
      <c r="E207" s="31">
        <v>108.09782608695652</v>
      </c>
      <c r="F207" s="31">
        <v>3.1407692307692314</v>
      </c>
      <c r="G207" s="31">
        <v>2.9529361488185022</v>
      </c>
      <c r="H207" s="31">
        <v>0.50961789844142791</v>
      </c>
      <c r="I207" s="31">
        <v>0.3217848164906989</v>
      </c>
      <c r="J207" s="31">
        <v>339.51032608695658</v>
      </c>
      <c r="K207" s="31">
        <v>319.20597826086959</v>
      </c>
      <c r="L207" s="31">
        <v>55.088586956521738</v>
      </c>
      <c r="M207" s="31">
        <v>34.784239130434784</v>
      </c>
      <c r="N207" s="31">
        <v>14.804347826086957</v>
      </c>
      <c r="O207" s="31">
        <v>5.5</v>
      </c>
      <c r="P207" s="31">
        <v>97.214673913043484</v>
      </c>
      <c r="Q207" s="31">
        <v>97.214673913043484</v>
      </c>
      <c r="R207" s="31">
        <v>0</v>
      </c>
      <c r="S207" s="31">
        <v>187.20706521739132</v>
      </c>
      <c r="T207" s="31">
        <v>181.33750000000001</v>
      </c>
      <c r="U207" s="31">
        <v>5.8695652173913047</v>
      </c>
      <c r="V207" s="31">
        <v>0</v>
      </c>
      <c r="W207" s="31">
        <v>99.595108695652172</v>
      </c>
      <c r="X207" s="31">
        <v>10.934782608695652</v>
      </c>
      <c r="Y207" s="31">
        <v>0</v>
      </c>
      <c r="Z207" s="31">
        <v>0</v>
      </c>
      <c r="AA207" s="31">
        <v>33.880434782608695</v>
      </c>
      <c r="AB207" s="31">
        <v>0</v>
      </c>
      <c r="AC207" s="31">
        <v>54.779891304347828</v>
      </c>
      <c r="AD207" s="31">
        <v>0</v>
      </c>
      <c r="AE207" s="31">
        <v>0</v>
      </c>
      <c r="AF207" t="s">
        <v>308</v>
      </c>
      <c r="AG207" s="32">
        <v>3</v>
      </c>
      <c r="AH207"/>
    </row>
    <row r="208" spans="1:34" x14ac:dyDescent="0.25">
      <c r="A208" t="s">
        <v>1777</v>
      </c>
      <c r="B208" t="s">
        <v>848</v>
      </c>
      <c r="C208" t="s">
        <v>1531</v>
      </c>
      <c r="D208" t="s">
        <v>1730</v>
      </c>
      <c r="E208" s="31">
        <v>24.815217391304348</v>
      </c>
      <c r="F208" s="31">
        <v>4.2967279894875157</v>
      </c>
      <c r="G208" s="31">
        <v>3.9011957950065703</v>
      </c>
      <c r="H208" s="31">
        <v>1.3148664038545772</v>
      </c>
      <c r="I208" s="31">
        <v>0.91933420937363119</v>
      </c>
      <c r="J208" s="31">
        <v>106.62423913043477</v>
      </c>
      <c r="K208" s="31">
        <v>96.809021739130429</v>
      </c>
      <c r="L208" s="31">
        <v>32.62869565217391</v>
      </c>
      <c r="M208" s="31">
        <v>22.813478260869566</v>
      </c>
      <c r="N208" s="31">
        <v>6.2201086956521738</v>
      </c>
      <c r="O208" s="31">
        <v>3.5951086956521738</v>
      </c>
      <c r="P208" s="31">
        <v>18.222826086956523</v>
      </c>
      <c r="Q208" s="31">
        <v>18.222826086956523</v>
      </c>
      <c r="R208" s="31">
        <v>0</v>
      </c>
      <c r="S208" s="31">
        <v>55.772717391304347</v>
      </c>
      <c r="T208" s="31">
        <v>50.950978260869562</v>
      </c>
      <c r="U208" s="31">
        <v>4.821739130434783</v>
      </c>
      <c r="V208" s="31">
        <v>0</v>
      </c>
      <c r="W208" s="31">
        <v>1.0380434782608696</v>
      </c>
      <c r="X208" s="31">
        <v>0</v>
      </c>
      <c r="Y208" s="31">
        <v>0</v>
      </c>
      <c r="Z208" s="31">
        <v>0</v>
      </c>
      <c r="AA208" s="31">
        <v>1.0380434782608696</v>
      </c>
      <c r="AB208" s="31">
        <v>0</v>
      </c>
      <c r="AC208" s="31">
        <v>0</v>
      </c>
      <c r="AD208" s="31">
        <v>0</v>
      </c>
      <c r="AE208" s="31">
        <v>0</v>
      </c>
      <c r="AF208" t="s">
        <v>162</v>
      </c>
      <c r="AG208" s="32">
        <v>3</v>
      </c>
      <c r="AH208"/>
    </row>
    <row r="209" spans="1:34" x14ac:dyDescent="0.25">
      <c r="A209" t="s">
        <v>1777</v>
      </c>
      <c r="B209" t="s">
        <v>1013</v>
      </c>
      <c r="C209" t="s">
        <v>1419</v>
      </c>
      <c r="D209" t="s">
        <v>1736</v>
      </c>
      <c r="E209" s="31">
        <v>63.086956521739133</v>
      </c>
      <c r="F209" s="31">
        <v>3.3615179186767743</v>
      </c>
      <c r="G209" s="31">
        <v>3.0617246726395586</v>
      </c>
      <c r="H209" s="31">
        <v>0.90420399724328049</v>
      </c>
      <c r="I209" s="31">
        <v>0.6044107512060648</v>
      </c>
      <c r="J209" s="31">
        <v>212.06793478260869</v>
      </c>
      <c r="K209" s="31">
        <v>193.15489130434781</v>
      </c>
      <c r="L209" s="31">
        <v>57.04347826086957</v>
      </c>
      <c r="M209" s="31">
        <v>38.130434782608695</v>
      </c>
      <c r="N209" s="31">
        <v>13.836956521739131</v>
      </c>
      <c r="O209" s="31">
        <v>5.0760869565217392</v>
      </c>
      <c r="P209" s="31">
        <v>43.168478260869563</v>
      </c>
      <c r="Q209" s="31">
        <v>43.168478260869563</v>
      </c>
      <c r="R209" s="31">
        <v>0</v>
      </c>
      <c r="S209" s="31">
        <v>111.85597826086958</v>
      </c>
      <c r="T209" s="31">
        <v>109.76630434782609</v>
      </c>
      <c r="U209" s="31">
        <v>2.089673913043478</v>
      </c>
      <c r="V209" s="31">
        <v>0</v>
      </c>
      <c r="W209" s="31">
        <v>18.548913043478262</v>
      </c>
      <c r="X209" s="31">
        <v>0.94836956521739135</v>
      </c>
      <c r="Y209" s="31">
        <v>0</v>
      </c>
      <c r="Z209" s="31">
        <v>0</v>
      </c>
      <c r="AA209" s="31">
        <v>5.0978260869565215</v>
      </c>
      <c r="AB209" s="31">
        <v>0</v>
      </c>
      <c r="AC209" s="31">
        <v>12.502717391304348</v>
      </c>
      <c r="AD209" s="31">
        <v>0</v>
      </c>
      <c r="AE209" s="31">
        <v>0</v>
      </c>
      <c r="AF209" t="s">
        <v>329</v>
      </c>
      <c r="AG209" s="32">
        <v>3</v>
      </c>
      <c r="AH209"/>
    </row>
    <row r="210" spans="1:34" x14ac:dyDescent="0.25">
      <c r="A210" t="s">
        <v>1777</v>
      </c>
      <c r="B210" t="s">
        <v>781</v>
      </c>
      <c r="C210" t="s">
        <v>1474</v>
      </c>
      <c r="D210" t="s">
        <v>1715</v>
      </c>
      <c r="E210" s="31">
        <v>70.771739130434781</v>
      </c>
      <c r="F210" s="31">
        <v>3.1845185071417599</v>
      </c>
      <c r="G210" s="31">
        <v>3.0481339272001224</v>
      </c>
      <c r="H210" s="31">
        <v>0.65966825372446625</v>
      </c>
      <c r="I210" s="31">
        <v>0.52328367378282903</v>
      </c>
      <c r="J210" s="31">
        <v>225.37391304347824</v>
      </c>
      <c r="K210" s="31">
        <v>215.72173913043474</v>
      </c>
      <c r="L210" s="31">
        <v>46.685869565217388</v>
      </c>
      <c r="M210" s="31">
        <v>37.033695652173911</v>
      </c>
      <c r="N210" s="31">
        <v>4.7826086956521738</v>
      </c>
      <c r="O210" s="31">
        <v>4.8695652173913047</v>
      </c>
      <c r="P210" s="31">
        <v>60.845652173913045</v>
      </c>
      <c r="Q210" s="31">
        <v>60.845652173913045</v>
      </c>
      <c r="R210" s="31">
        <v>0</v>
      </c>
      <c r="S210" s="31">
        <v>117.8423913043478</v>
      </c>
      <c r="T210" s="31">
        <v>117.8423913043478</v>
      </c>
      <c r="U210" s="31">
        <v>0</v>
      </c>
      <c r="V210" s="31">
        <v>0</v>
      </c>
      <c r="W210" s="31">
        <v>68.758695652173898</v>
      </c>
      <c r="X210" s="31">
        <v>17.17499999999999</v>
      </c>
      <c r="Y210" s="31">
        <v>0</v>
      </c>
      <c r="Z210" s="31">
        <v>0</v>
      </c>
      <c r="AA210" s="31">
        <v>12.196739130434784</v>
      </c>
      <c r="AB210" s="31">
        <v>0</v>
      </c>
      <c r="AC210" s="31">
        <v>39.386956521739123</v>
      </c>
      <c r="AD210" s="31">
        <v>0</v>
      </c>
      <c r="AE210" s="31">
        <v>0</v>
      </c>
      <c r="AF210" t="s">
        <v>93</v>
      </c>
      <c r="AG210" s="32">
        <v>3</v>
      </c>
      <c r="AH210"/>
    </row>
    <row r="211" spans="1:34" x14ac:dyDescent="0.25">
      <c r="A211" t="s">
        <v>1777</v>
      </c>
      <c r="B211" t="s">
        <v>696</v>
      </c>
      <c r="C211" t="s">
        <v>1391</v>
      </c>
      <c r="D211" t="s">
        <v>1696</v>
      </c>
      <c r="E211" s="31">
        <v>118.54347826086956</v>
      </c>
      <c r="F211" s="31">
        <v>3.3691160828901521</v>
      </c>
      <c r="G211" s="31">
        <v>2.8947441775169627</v>
      </c>
      <c r="H211" s="31">
        <v>0.51313497157527965</v>
      </c>
      <c r="I211" s="31">
        <v>3.8763066202090593E-2</v>
      </c>
      <c r="J211" s="31">
        <v>399.38673913043476</v>
      </c>
      <c r="K211" s="31">
        <v>343.15304347826083</v>
      </c>
      <c r="L211" s="31">
        <v>60.828804347826079</v>
      </c>
      <c r="M211" s="31">
        <v>4.5951086956521738</v>
      </c>
      <c r="N211" s="31">
        <v>50.605978260869563</v>
      </c>
      <c r="O211" s="31">
        <v>5.6277173913043477</v>
      </c>
      <c r="P211" s="31">
        <v>127.64619565217392</v>
      </c>
      <c r="Q211" s="31">
        <v>127.64619565217392</v>
      </c>
      <c r="R211" s="31">
        <v>0</v>
      </c>
      <c r="S211" s="31">
        <v>210.91173913043477</v>
      </c>
      <c r="T211" s="31">
        <v>203.13184782608695</v>
      </c>
      <c r="U211" s="31">
        <v>7.7798913043478262</v>
      </c>
      <c r="V211" s="31">
        <v>0</v>
      </c>
      <c r="W211" s="31">
        <v>0</v>
      </c>
      <c r="X211" s="31">
        <v>0</v>
      </c>
      <c r="Y211" s="31">
        <v>0</v>
      </c>
      <c r="Z211" s="31">
        <v>0</v>
      </c>
      <c r="AA211" s="31">
        <v>0</v>
      </c>
      <c r="AB211" s="31">
        <v>0</v>
      </c>
      <c r="AC211" s="31">
        <v>0</v>
      </c>
      <c r="AD211" s="31">
        <v>0</v>
      </c>
      <c r="AE211" s="31">
        <v>0</v>
      </c>
      <c r="AF211" t="s">
        <v>8</v>
      </c>
      <c r="AG211" s="32">
        <v>3</v>
      </c>
      <c r="AH211"/>
    </row>
    <row r="212" spans="1:34" x14ac:dyDescent="0.25">
      <c r="A212" t="s">
        <v>1777</v>
      </c>
      <c r="B212" t="s">
        <v>785</v>
      </c>
      <c r="C212" t="s">
        <v>1495</v>
      </c>
      <c r="D212" t="s">
        <v>1673</v>
      </c>
      <c r="E212" s="31">
        <v>97.673913043478265</v>
      </c>
      <c r="F212" s="31">
        <v>2.9989394613843761</v>
      </c>
      <c r="G212" s="31">
        <v>2.8375217004228799</v>
      </c>
      <c r="H212" s="31">
        <v>0.69411306476741597</v>
      </c>
      <c r="I212" s="31">
        <v>0.53269530380592034</v>
      </c>
      <c r="J212" s="31">
        <v>292.91815217391309</v>
      </c>
      <c r="K212" s="31">
        <v>277.15184782608696</v>
      </c>
      <c r="L212" s="31">
        <v>67.796739130434787</v>
      </c>
      <c r="M212" s="31">
        <v>52.030434782608701</v>
      </c>
      <c r="N212" s="31">
        <v>10.108695652173912</v>
      </c>
      <c r="O212" s="31">
        <v>5.6576086956521738</v>
      </c>
      <c r="P212" s="31">
        <v>76.138260869565215</v>
      </c>
      <c r="Q212" s="31">
        <v>76.138260869565215</v>
      </c>
      <c r="R212" s="31">
        <v>0</v>
      </c>
      <c r="S212" s="31">
        <v>148.98315217391306</v>
      </c>
      <c r="T212" s="31">
        <v>148.98315217391306</v>
      </c>
      <c r="U212" s="31">
        <v>0</v>
      </c>
      <c r="V212" s="31">
        <v>0</v>
      </c>
      <c r="W212" s="31">
        <v>52.820652173913039</v>
      </c>
      <c r="X212" s="31">
        <v>0</v>
      </c>
      <c r="Y212" s="31">
        <v>0</v>
      </c>
      <c r="Z212" s="31">
        <v>0</v>
      </c>
      <c r="AA212" s="31">
        <v>0.42934782608695654</v>
      </c>
      <c r="AB212" s="31">
        <v>0</v>
      </c>
      <c r="AC212" s="31">
        <v>52.391304347826086</v>
      </c>
      <c r="AD212" s="31">
        <v>0</v>
      </c>
      <c r="AE212" s="31">
        <v>0</v>
      </c>
      <c r="AF212" t="s">
        <v>97</v>
      </c>
      <c r="AG212" s="32">
        <v>3</v>
      </c>
      <c r="AH212"/>
    </row>
    <row r="213" spans="1:34" x14ac:dyDescent="0.25">
      <c r="A213" t="s">
        <v>1777</v>
      </c>
      <c r="B213" t="s">
        <v>797</v>
      </c>
      <c r="C213" t="s">
        <v>1440</v>
      </c>
      <c r="D213" t="s">
        <v>1705</v>
      </c>
      <c r="E213" s="31">
        <v>73.076086956521735</v>
      </c>
      <c r="F213" s="31">
        <v>2.778830879071843</v>
      </c>
      <c r="G213" s="31">
        <v>2.5612568793693291</v>
      </c>
      <c r="H213" s="31">
        <v>0.70654172244533686</v>
      </c>
      <c r="I213" s="31">
        <v>0.56240963855421688</v>
      </c>
      <c r="J213" s="31">
        <v>203.06608695652173</v>
      </c>
      <c r="K213" s="31">
        <v>187.1666304347826</v>
      </c>
      <c r="L213" s="31">
        <v>51.631304347826081</v>
      </c>
      <c r="M213" s="31">
        <v>41.098695652173909</v>
      </c>
      <c r="N213" s="31">
        <v>9.7853260869565215</v>
      </c>
      <c r="O213" s="31">
        <v>0.74728260869565222</v>
      </c>
      <c r="P213" s="31">
        <v>56.453804347826086</v>
      </c>
      <c r="Q213" s="31">
        <v>51.086956521739133</v>
      </c>
      <c r="R213" s="31">
        <v>5.3668478260869561</v>
      </c>
      <c r="S213" s="31">
        <v>94.980978260869563</v>
      </c>
      <c r="T213" s="31">
        <v>94.980978260869563</v>
      </c>
      <c r="U213" s="31">
        <v>0</v>
      </c>
      <c r="V213" s="31">
        <v>0</v>
      </c>
      <c r="W213" s="31">
        <v>29.826086956521742</v>
      </c>
      <c r="X213" s="31">
        <v>8.6195652173913047</v>
      </c>
      <c r="Y213" s="31">
        <v>0</v>
      </c>
      <c r="Z213" s="31">
        <v>0</v>
      </c>
      <c r="AA213" s="31">
        <v>9.7228260869565215</v>
      </c>
      <c r="AB213" s="31">
        <v>0</v>
      </c>
      <c r="AC213" s="31">
        <v>11.483695652173912</v>
      </c>
      <c r="AD213" s="31">
        <v>0</v>
      </c>
      <c r="AE213" s="31">
        <v>0</v>
      </c>
      <c r="AF213" t="s">
        <v>109</v>
      </c>
      <c r="AG213" s="32">
        <v>3</v>
      </c>
      <c r="AH213"/>
    </row>
    <row r="214" spans="1:34" x14ac:dyDescent="0.25">
      <c r="A214" t="s">
        <v>1777</v>
      </c>
      <c r="B214" t="s">
        <v>1274</v>
      </c>
      <c r="C214" t="s">
        <v>1579</v>
      </c>
      <c r="D214" t="s">
        <v>1706</v>
      </c>
      <c r="E214" s="31">
        <v>81.228260869565219</v>
      </c>
      <c r="F214" s="31">
        <v>3.4606771042419373</v>
      </c>
      <c r="G214" s="31">
        <v>3.0090177974039873</v>
      </c>
      <c r="H214" s="31">
        <v>0.89135822293590272</v>
      </c>
      <c r="I214" s="31">
        <v>0.45742941255185332</v>
      </c>
      <c r="J214" s="31">
        <v>281.10478260869564</v>
      </c>
      <c r="K214" s="31">
        <v>244.41728260869564</v>
      </c>
      <c r="L214" s="31">
        <v>72.403478260869576</v>
      </c>
      <c r="M214" s="31">
        <v>37.156195652173913</v>
      </c>
      <c r="N214" s="31">
        <v>30.355978260869566</v>
      </c>
      <c r="O214" s="31">
        <v>4.8913043478260869</v>
      </c>
      <c r="P214" s="31">
        <v>68.244239130434764</v>
      </c>
      <c r="Q214" s="31">
        <v>66.80402173913042</v>
      </c>
      <c r="R214" s="31">
        <v>1.4402173913043479</v>
      </c>
      <c r="S214" s="31">
        <v>140.45706521739132</v>
      </c>
      <c r="T214" s="31">
        <v>140.45706521739132</v>
      </c>
      <c r="U214" s="31">
        <v>0</v>
      </c>
      <c r="V214" s="31">
        <v>0</v>
      </c>
      <c r="W214" s="31">
        <v>35.843695652173913</v>
      </c>
      <c r="X214" s="31">
        <v>6.050217391304348</v>
      </c>
      <c r="Y214" s="31">
        <v>0</v>
      </c>
      <c r="Z214" s="31">
        <v>0</v>
      </c>
      <c r="AA214" s="31">
        <v>16.801304347826093</v>
      </c>
      <c r="AB214" s="31">
        <v>8.1521739130434784E-2</v>
      </c>
      <c r="AC214" s="31">
        <v>12.910652173913041</v>
      </c>
      <c r="AD214" s="31">
        <v>0</v>
      </c>
      <c r="AE214" s="31">
        <v>0</v>
      </c>
      <c r="AF214" t="s">
        <v>597</v>
      </c>
      <c r="AG214" s="32">
        <v>3</v>
      </c>
      <c r="AH214"/>
    </row>
    <row r="215" spans="1:34" x14ac:dyDescent="0.25">
      <c r="A215" t="s">
        <v>1777</v>
      </c>
      <c r="B215" t="s">
        <v>1106</v>
      </c>
      <c r="C215" t="s">
        <v>1397</v>
      </c>
      <c r="D215" t="s">
        <v>1719</v>
      </c>
      <c r="E215" s="31">
        <v>76.467391304347828</v>
      </c>
      <c r="F215" s="31">
        <v>3.16717697228145</v>
      </c>
      <c r="G215" s="31">
        <v>2.8511499644633975</v>
      </c>
      <c r="H215" s="31">
        <v>0.90948827292110901</v>
      </c>
      <c r="I215" s="31">
        <v>0.71268656716417933</v>
      </c>
      <c r="J215" s="31">
        <v>242.18576086956523</v>
      </c>
      <c r="K215" s="31">
        <v>218.02000000000004</v>
      </c>
      <c r="L215" s="31">
        <v>69.546195652173935</v>
      </c>
      <c r="M215" s="31">
        <v>54.49728260869567</v>
      </c>
      <c r="N215" s="31">
        <v>11.081521739130435</v>
      </c>
      <c r="O215" s="31">
        <v>3.9673913043478262</v>
      </c>
      <c r="P215" s="31">
        <v>61.622500000000002</v>
      </c>
      <c r="Q215" s="31">
        <v>52.505652173913049</v>
      </c>
      <c r="R215" s="31">
        <v>9.116847826086957</v>
      </c>
      <c r="S215" s="31">
        <v>111.01706521739131</v>
      </c>
      <c r="T215" s="31">
        <v>111.01706521739131</v>
      </c>
      <c r="U215" s="31">
        <v>0</v>
      </c>
      <c r="V215" s="31">
        <v>0</v>
      </c>
      <c r="W215" s="31">
        <v>44.856956521739129</v>
      </c>
      <c r="X215" s="31">
        <v>3.9538043478260856</v>
      </c>
      <c r="Y215" s="31">
        <v>0</v>
      </c>
      <c r="Z215" s="31">
        <v>0</v>
      </c>
      <c r="AA215" s="31">
        <v>5.6822826086956519</v>
      </c>
      <c r="AB215" s="31">
        <v>0</v>
      </c>
      <c r="AC215" s="31">
        <v>35.220869565217392</v>
      </c>
      <c r="AD215" s="31">
        <v>0</v>
      </c>
      <c r="AE215" s="31">
        <v>0</v>
      </c>
      <c r="AF215" t="s">
        <v>426</v>
      </c>
      <c r="AG215" s="32">
        <v>3</v>
      </c>
      <c r="AH215"/>
    </row>
    <row r="216" spans="1:34" x14ac:dyDescent="0.25">
      <c r="A216" t="s">
        <v>1777</v>
      </c>
      <c r="B216" t="s">
        <v>1335</v>
      </c>
      <c r="C216" t="s">
        <v>1356</v>
      </c>
      <c r="D216" t="s">
        <v>1706</v>
      </c>
      <c r="E216" s="31">
        <v>26.75</v>
      </c>
      <c r="F216" s="31">
        <v>3.8003372612759039</v>
      </c>
      <c r="G216" s="31">
        <v>3.158260869565217</v>
      </c>
      <c r="H216" s="31">
        <v>0.99918732222673701</v>
      </c>
      <c r="I216" s="31">
        <v>0.78382771231206816</v>
      </c>
      <c r="J216" s="31">
        <v>101.65902173913042</v>
      </c>
      <c r="K216" s="31">
        <v>84.48347826086956</v>
      </c>
      <c r="L216" s="31">
        <v>26.728260869565215</v>
      </c>
      <c r="M216" s="31">
        <v>20.967391304347824</v>
      </c>
      <c r="N216" s="31">
        <v>2.1739130434782608E-2</v>
      </c>
      <c r="O216" s="31">
        <v>5.7391304347826084</v>
      </c>
      <c r="P216" s="31">
        <v>34.91467391304348</v>
      </c>
      <c r="Q216" s="31">
        <v>23.5</v>
      </c>
      <c r="R216" s="31">
        <v>11.41467391304348</v>
      </c>
      <c r="S216" s="31">
        <v>40.016086956521733</v>
      </c>
      <c r="T216" s="31">
        <v>40.016086956521733</v>
      </c>
      <c r="U216" s="31">
        <v>0</v>
      </c>
      <c r="V216" s="31">
        <v>0</v>
      </c>
      <c r="W216" s="31">
        <v>0</v>
      </c>
      <c r="X216" s="31">
        <v>0</v>
      </c>
      <c r="Y216" s="31">
        <v>0</v>
      </c>
      <c r="Z216" s="31">
        <v>0</v>
      </c>
      <c r="AA216" s="31">
        <v>0</v>
      </c>
      <c r="AB216" s="31">
        <v>0</v>
      </c>
      <c r="AC216" s="31">
        <v>0</v>
      </c>
      <c r="AD216" s="31">
        <v>0</v>
      </c>
      <c r="AE216" s="31">
        <v>0</v>
      </c>
      <c r="AF216" t="s">
        <v>660</v>
      </c>
      <c r="AG216" s="32">
        <v>3</v>
      </c>
      <c r="AH216"/>
    </row>
    <row r="217" spans="1:34" x14ac:dyDescent="0.25">
      <c r="A217" t="s">
        <v>1777</v>
      </c>
      <c r="B217" t="s">
        <v>1313</v>
      </c>
      <c r="C217" t="s">
        <v>1377</v>
      </c>
      <c r="D217" t="s">
        <v>1677</v>
      </c>
      <c r="E217" s="31">
        <v>89.228260869565219</v>
      </c>
      <c r="F217" s="31">
        <v>3.5360482397368731</v>
      </c>
      <c r="G217" s="31">
        <v>3.1726738945060293</v>
      </c>
      <c r="H217" s="31">
        <v>0.54398221464246543</v>
      </c>
      <c r="I217" s="31">
        <v>0.38039712510659024</v>
      </c>
      <c r="J217" s="31">
        <v>315.51543478260862</v>
      </c>
      <c r="K217" s="31">
        <v>283.09217391304344</v>
      </c>
      <c r="L217" s="31">
        <v>48.538586956521726</v>
      </c>
      <c r="M217" s="31">
        <v>33.942173913043469</v>
      </c>
      <c r="N217" s="31">
        <v>8.8572826086956518</v>
      </c>
      <c r="O217" s="31">
        <v>5.7391304347826084</v>
      </c>
      <c r="P217" s="31">
        <v>68.743586956521739</v>
      </c>
      <c r="Q217" s="31">
        <v>50.916739130434777</v>
      </c>
      <c r="R217" s="31">
        <v>17.826847826086958</v>
      </c>
      <c r="S217" s="31">
        <v>198.23326086956516</v>
      </c>
      <c r="T217" s="31">
        <v>198.23326086956516</v>
      </c>
      <c r="U217" s="31">
        <v>0</v>
      </c>
      <c r="V217" s="31">
        <v>0</v>
      </c>
      <c r="W217" s="31">
        <v>0</v>
      </c>
      <c r="X217" s="31">
        <v>0</v>
      </c>
      <c r="Y217" s="31">
        <v>0</v>
      </c>
      <c r="Z217" s="31">
        <v>0</v>
      </c>
      <c r="AA217" s="31">
        <v>0</v>
      </c>
      <c r="AB217" s="31">
        <v>0</v>
      </c>
      <c r="AC217" s="31">
        <v>0</v>
      </c>
      <c r="AD217" s="31">
        <v>0</v>
      </c>
      <c r="AE217" s="31">
        <v>0</v>
      </c>
      <c r="AF217" t="s">
        <v>637</v>
      </c>
      <c r="AG217" s="32">
        <v>3</v>
      </c>
      <c r="AH217"/>
    </row>
    <row r="218" spans="1:34" x14ac:dyDescent="0.25">
      <c r="A218" t="s">
        <v>1777</v>
      </c>
      <c r="B218" t="s">
        <v>702</v>
      </c>
      <c r="C218" t="s">
        <v>1454</v>
      </c>
      <c r="D218" t="s">
        <v>1691</v>
      </c>
      <c r="E218" s="31">
        <v>73.804347826086953</v>
      </c>
      <c r="F218" s="31">
        <v>3.8790309278350508</v>
      </c>
      <c r="G218" s="31">
        <v>3.4007982326951396</v>
      </c>
      <c r="H218" s="31">
        <v>0.85609720176730486</v>
      </c>
      <c r="I218" s="31">
        <v>0.50456553755522826</v>
      </c>
      <c r="J218" s="31">
        <v>286.2893478260869</v>
      </c>
      <c r="K218" s="31">
        <v>250.99369565217387</v>
      </c>
      <c r="L218" s="31">
        <v>63.18369565217391</v>
      </c>
      <c r="M218" s="31">
        <v>37.239130434782602</v>
      </c>
      <c r="N218" s="31">
        <v>19.836956521739129</v>
      </c>
      <c r="O218" s="31">
        <v>6.107608695652174</v>
      </c>
      <c r="P218" s="31">
        <v>82.989239130434797</v>
      </c>
      <c r="Q218" s="31">
        <v>73.638152173913056</v>
      </c>
      <c r="R218" s="31">
        <v>9.3510869565217405</v>
      </c>
      <c r="S218" s="31">
        <v>140.11641304347822</v>
      </c>
      <c r="T218" s="31">
        <v>140.11641304347822</v>
      </c>
      <c r="U218" s="31">
        <v>0</v>
      </c>
      <c r="V218" s="31">
        <v>0</v>
      </c>
      <c r="W218" s="31">
        <v>5.3478260869565215</v>
      </c>
      <c r="X218" s="31">
        <v>5.3478260869565215</v>
      </c>
      <c r="Y218" s="31">
        <v>0</v>
      </c>
      <c r="Z218" s="31">
        <v>0</v>
      </c>
      <c r="AA218" s="31">
        <v>0</v>
      </c>
      <c r="AB218" s="31">
        <v>0</v>
      </c>
      <c r="AC218" s="31">
        <v>0</v>
      </c>
      <c r="AD218" s="31">
        <v>0</v>
      </c>
      <c r="AE218" s="31">
        <v>0</v>
      </c>
      <c r="AF218" t="s">
        <v>14</v>
      </c>
      <c r="AG218" s="32">
        <v>3</v>
      </c>
      <c r="AH218"/>
    </row>
    <row r="219" spans="1:34" x14ac:dyDescent="0.25">
      <c r="A219" t="s">
        <v>1777</v>
      </c>
      <c r="B219" t="s">
        <v>1042</v>
      </c>
      <c r="C219" t="s">
        <v>1601</v>
      </c>
      <c r="D219" t="s">
        <v>1676</v>
      </c>
      <c r="E219" s="31">
        <v>45.597826086956523</v>
      </c>
      <c r="F219" s="31">
        <v>3.2531585220500592</v>
      </c>
      <c r="G219" s="31">
        <v>2.979976162097735</v>
      </c>
      <c r="H219" s="31">
        <v>0.96388557806913</v>
      </c>
      <c r="I219" s="31">
        <v>0.69070321811680568</v>
      </c>
      <c r="J219" s="31">
        <v>148.33695652173913</v>
      </c>
      <c r="K219" s="31">
        <v>135.88043478260869</v>
      </c>
      <c r="L219" s="31">
        <v>43.951086956521742</v>
      </c>
      <c r="M219" s="31">
        <v>31.494565217391305</v>
      </c>
      <c r="N219" s="31">
        <v>8.0869565217391308</v>
      </c>
      <c r="O219" s="31">
        <v>4.3695652173913047</v>
      </c>
      <c r="P219" s="31">
        <v>24.269021739130434</v>
      </c>
      <c r="Q219" s="31">
        <v>24.269021739130434</v>
      </c>
      <c r="R219" s="31">
        <v>0</v>
      </c>
      <c r="S219" s="31">
        <v>80.116847826086953</v>
      </c>
      <c r="T219" s="31">
        <v>60.649456521739133</v>
      </c>
      <c r="U219" s="31">
        <v>19.467391304347824</v>
      </c>
      <c r="V219" s="31">
        <v>0</v>
      </c>
      <c r="W219" s="31">
        <v>5.1766304347826084</v>
      </c>
      <c r="X219" s="31">
        <v>3.6956521739130435</v>
      </c>
      <c r="Y219" s="31">
        <v>0</v>
      </c>
      <c r="Z219" s="31">
        <v>0</v>
      </c>
      <c r="AA219" s="31">
        <v>1.4809782608695652</v>
      </c>
      <c r="AB219" s="31">
        <v>0</v>
      </c>
      <c r="AC219" s="31">
        <v>0</v>
      </c>
      <c r="AD219" s="31">
        <v>0</v>
      </c>
      <c r="AE219" s="31">
        <v>0</v>
      </c>
      <c r="AF219" t="s">
        <v>360</v>
      </c>
      <c r="AG219" s="32">
        <v>3</v>
      </c>
      <c r="AH219"/>
    </row>
    <row r="220" spans="1:34" x14ac:dyDescent="0.25">
      <c r="A220" t="s">
        <v>1777</v>
      </c>
      <c r="B220" t="s">
        <v>1180</v>
      </c>
      <c r="C220" t="s">
        <v>1521</v>
      </c>
      <c r="D220" t="s">
        <v>1694</v>
      </c>
      <c r="E220" s="31">
        <v>51.673913043478258</v>
      </c>
      <c r="F220" s="31">
        <v>3.8785759360538501</v>
      </c>
      <c r="G220" s="31">
        <v>3.6867374842238121</v>
      </c>
      <c r="H220" s="31">
        <v>0.96723811527135062</v>
      </c>
      <c r="I220" s="31">
        <v>0.77539966344131261</v>
      </c>
      <c r="J220" s="31">
        <v>200.42119565217394</v>
      </c>
      <c r="K220" s="31">
        <v>190.50815217391306</v>
      </c>
      <c r="L220" s="31">
        <v>49.98097826086957</v>
      </c>
      <c r="M220" s="31">
        <v>40.067934782608695</v>
      </c>
      <c r="N220" s="31">
        <v>4.6956521739130439</v>
      </c>
      <c r="O220" s="31">
        <v>5.2173913043478262</v>
      </c>
      <c r="P220" s="31">
        <v>40.336956521739133</v>
      </c>
      <c r="Q220" s="31">
        <v>40.336956521739133</v>
      </c>
      <c r="R220" s="31">
        <v>0</v>
      </c>
      <c r="S220" s="31">
        <v>110.10326086956522</v>
      </c>
      <c r="T220" s="31">
        <v>110.10326086956522</v>
      </c>
      <c r="U220" s="31">
        <v>0</v>
      </c>
      <c r="V220" s="31">
        <v>0</v>
      </c>
      <c r="W220" s="31">
        <v>6.866847826086957</v>
      </c>
      <c r="X220" s="31">
        <v>2.6929347826086958</v>
      </c>
      <c r="Y220" s="31">
        <v>0</v>
      </c>
      <c r="Z220" s="31">
        <v>0</v>
      </c>
      <c r="AA220" s="31">
        <v>2.2608695652173911</v>
      </c>
      <c r="AB220" s="31">
        <v>0</v>
      </c>
      <c r="AC220" s="31">
        <v>1.9130434782608696</v>
      </c>
      <c r="AD220" s="31">
        <v>0</v>
      </c>
      <c r="AE220" s="31">
        <v>0</v>
      </c>
      <c r="AF220" t="s">
        <v>502</v>
      </c>
      <c r="AG220" s="32">
        <v>3</v>
      </c>
      <c r="AH220"/>
    </row>
    <row r="221" spans="1:34" x14ac:dyDescent="0.25">
      <c r="A221" t="s">
        <v>1777</v>
      </c>
      <c r="B221" t="s">
        <v>1318</v>
      </c>
      <c r="C221" t="s">
        <v>1636</v>
      </c>
      <c r="D221" t="s">
        <v>1673</v>
      </c>
      <c r="E221" s="31">
        <v>43.608695652173914</v>
      </c>
      <c r="F221" s="31">
        <v>5.168915752741774</v>
      </c>
      <c r="G221" s="31">
        <v>4.6686041874376869</v>
      </c>
      <c r="H221" s="31">
        <v>1.4042721834496508</v>
      </c>
      <c r="I221" s="31">
        <v>0.90396061814556306</v>
      </c>
      <c r="J221" s="31">
        <v>225.40967391304346</v>
      </c>
      <c r="K221" s="31">
        <v>203.59173913043477</v>
      </c>
      <c r="L221" s="31">
        <v>61.238478260869556</v>
      </c>
      <c r="M221" s="31">
        <v>39.420543478260861</v>
      </c>
      <c r="N221" s="31">
        <v>17.557065217391305</v>
      </c>
      <c r="O221" s="31">
        <v>4.2608695652173916</v>
      </c>
      <c r="P221" s="31">
        <v>34.402173913043477</v>
      </c>
      <c r="Q221" s="31">
        <v>34.402173913043477</v>
      </c>
      <c r="R221" s="31">
        <v>0</v>
      </c>
      <c r="S221" s="31">
        <v>129.76902173913044</v>
      </c>
      <c r="T221" s="31">
        <v>129.76902173913044</v>
      </c>
      <c r="U221" s="31">
        <v>0</v>
      </c>
      <c r="V221" s="31">
        <v>0</v>
      </c>
      <c r="W221" s="31">
        <v>0</v>
      </c>
      <c r="X221" s="31">
        <v>0</v>
      </c>
      <c r="Y221" s="31">
        <v>0</v>
      </c>
      <c r="Z221" s="31">
        <v>0</v>
      </c>
      <c r="AA221" s="31">
        <v>0</v>
      </c>
      <c r="AB221" s="31">
        <v>0</v>
      </c>
      <c r="AC221" s="31">
        <v>0</v>
      </c>
      <c r="AD221" s="31">
        <v>0</v>
      </c>
      <c r="AE221" s="31">
        <v>0</v>
      </c>
      <c r="AF221" t="s">
        <v>642</v>
      </c>
      <c r="AG221" s="32">
        <v>3</v>
      </c>
      <c r="AH221"/>
    </row>
    <row r="222" spans="1:34" x14ac:dyDescent="0.25">
      <c r="A222" t="s">
        <v>1777</v>
      </c>
      <c r="B222" t="s">
        <v>1316</v>
      </c>
      <c r="C222" t="s">
        <v>1614</v>
      </c>
      <c r="D222" t="s">
        <v>1715</v>
      </c>
      <c r="E222" s="31">
        <v>29.826086956521738</v>
      </c>
      <c r="F222" s="31">
        <v>5.199180029154518</v>
      </c>
      <c r="G222" s="31">
        <v>4.3886115160349854</v>
      </c>
      <c r="H222" s="31">
        <v>2.1702806122448979</v>
      </c>
      <c r="I222" s="31">
        <v>1.4328534985422741</v>
      </c>
      <c r="J222" s="31">
        <v>155.07119565217388</v>
      </c>
      <c r="K222" s="31">
        <v>130.89510869565217</v>
      </c>
      <c r="L222" s="31">
        <v>64.730978260869563</v>
      </c>
      <c r="M222" s="31">
        <v>42.736413043478258</v>
      </c>
      <c r="N222" s="31">
        <v>17.206521739130434</v>
      </c>
      <c r="O222" s="31">
        <v>4.7880434782608692</v>
      </c>
      <c r="P222" s="31">
        <v>29.6</v>
      </c>
      <c r="Q222" s="31">
        <v>27.418478260869566</v>
      </c>
      <c r="R222" s="31">
        <v>2.1815217391304347</v>
      </c>
      <c r="S222" s="31">
        <v>60.740217391304341</v>
      </c>
      <c r="T222" s="31">
        <v>59.672282608695646</v>
      </c>
      <c r="U222" s="31">
        <v>1.0679347826086956</v>
      </c>
      <c r="V222" s="31">
        <v>0</v>
      </c>
      <c r="W222" s="31">
        <v>0</v>
      </c>
      <c r="X222" s="31">
        <v>0</v>
      </c>
      <c r="Y222" s="31">
        <v>0</v>
      </c>
      <c r="Z222" s="31">
        <v>0</v>
      </c>
      <c r="AA222" s="31">
        <v>0</v>
      </c>
      <c r="AB222" s="31">
        <v>0</v>
      </c>
      <c r="AC222" s="31">
        <v>0</v>
      </c>
      <c r="AD222" s="31">
        <v>0</v>
      </c>
      <c r="AE222" s="31">
        <v>0</v>
      </c>
      <c r="AF222" t="s">
        <v>640</v>
      </c>
      <c r="AG222" s="32">
        <v>3</v>
      </c>
      <c r="AH222"/>
    </row>
    <row r="223" spans="1:34" x14ac:dyDescent="0.25">
      <c r="A223" t="s">
        <v>1777</v>
      </c>
      <c r="B223" t="s">
        <v>1091</v>
      </c>
      <c r="C223" t="s">
        <v>1392</v>
      </c>
      <c r="D223" t="s">
        <v>1719</v>
      </c>
      <c r="E223" s="31">
        <v>113.97826086956522</v>
      </c>
      <c r="F223" s="31">
        <v>3.2950696166316993</v>
      </c>
      <c r="G223" s="31">
        <v>2.7087592981117674</v>
      </c>
      <c r="H223" s="31">
        <v>0.7388279610909787</v>
      </c>
      <c r="I223" s="31">
        <v>0.15251764257104714</v>
      </c>
      <c r="J223" s="31">
        <v>375.56630434782608</v>
      </c>
      <c r="K223" s="31">
        <v>308.73967391304342</v>
      </c>
      <c r="L223" s="31">
        <v>84.210326086956556</v>
      </c>
      <c r="M223" s="31">
        <v>17.383695652173916</v>
      </c>
      <c r="N223" s="31">
        <v>60.652717391304371</v>
      </c>
      <c r="O223" s="31">
        <v>6.1739130434782608</v>
      </c>
      <c r="P223" s="31">
        <v>65.477173913043501</v>
      </c>
      <c r="Q223" s="31">
        <v>65.477173913043501</v>
      </c>
      <c r="R223" s="31">
        <v>0</v>
      </c>
      <c r="S223" s="31">
        <v>225.87880434782605</v>
      </c>
      <c r="T223" s="31">
        <v>223.28097826086952</v>
      </c>
      <c r="U223" s="31">
        <v>2.597826086956522</v>
      </c>
      <c r="V223" s="31">
        <v>0</v>
      </c>
      <c r="W223" s="31">
        <v>35.057065217391305</v>
      </c>
      <c r="X223" s="31">
        <v>0</v>
      </c>
      <c r="Y223" s="31">
        <v>1.3043478260869565</v>
      </c>
      <c r="Z223" s="31">
        <v>0</v>
      </c>
      <c r="AA223" s="31">
        <v>0</v>
      </c>
      <c r="AB223" s="31">
        <v>0</v>
      </c>
      <c r="AC223" s="31">
        <v>33.752717391304351</v>
      </c>
      <c r="AD223" s="31">
        <v>0</v>
      </c>
      <c r="AE223" s="31">
        <v>0</v>
      </c>
      <c r="AF223" t="s">
        <v>410</v>
      </c>
      <c r="AG223" s="32">
        <v>3</v>
      </c>
      <c r="AH223"/>
    </row>
    <row r="224" spans="1:34" x14ac:dyDescent="0.25">
      <c r="A224" t="s">
        <v>1777</v>
      </c>
      <c r="B224" t="s">
        <v>773</v>
      </c>
      <c r="C224" t="s">
        <v>1431</v>
      </c>
      <c r="D224" t="s">
        <v>1692</v>
      </c>
      <c r="E224" s="31">
        <v>84.065217391304344</v>
      </c>
      <c r="F224" s="31">
        <v>2.9574127230411178</v>
      </c>
      <c r="G224" s="31">
        <v>2.7899056115852083</v>
      </c>
      <c r="H224" s="31">
        <v>0.41146237393328161</v>
      </c>
      <c r="I224" s="31">
        <v>0.31119084561675719</v>
      </c>
      <c r="J224" s="31">
        <v>248.61554347826092</v>
      </c>
      <c r="K224" s="31">
        <v>234.53402173913045</v>
      </c>
      <c r="L224" s="31">
        <v>34.589673913043477</v>
      </c>
      <c r="M224" s="31">
        <v>26.160326086956523</v>
      </c>
      <c r="N224" s="31">
        <v>3.125</v>
      </c>
      <c r="O224" s="31">
        <v>5.3043478260869561</v>
      </c>
      <c r="P224" s="31">
        <v>80.741847826086968</v>
      </c>
      <c r="Q224" s="31">
        <v>75.089673913043484</v>
      </c>
      <c r="R224" s="31">
        <v>5.6521739130434785</v>
      </c>
      <c r="S224" s="31">
        <v>133.28402173913045</v>
      </c>
      <c r="T224" s="31">
        <v>133.28402173913045</v>
      </c>
      <c r="U224" s="31">
        <v>0</v>
      </c>
      <c r="V224" s="31">
        <v>0</v>
      </c>
      <c r="W224" s="31">
        <v>0.375</v>
      </c>
      <c r="X224" s="31">
        <v>0</v>
      </c>
      <c r="Y224" s="31">
        <v>0</v>
      </c>
      <c r="Z224" s="31">
        <v>0</v>
      </c>
      <c r="AA224" s="31">
        <v>0</v>
      </c>
      <c r="AB224" s="31">
        <v>0</v>
      </c>
      <c r="AC224" s="31">
        <v>0.375</v>
      </c>
      <c r="AD224" s="31">
        <v>0</v>
      </c>
      <c r="AE224" s="31">
        <v>0</v>
      </c>
      <c r="AF224" t="s">
        <v>85</v>
      </c>
      <c r="AG224" s="32">
        <v>3</v>
      </c>
      <c r="AH224"/>
    </row>
    <row r="225" spans="1:34" x14ac:dyDescent="0.25">
      <c r="A225" t="s">
        <v>1777</v>
      </c>
      <c r="B225" t="s">
        <v>906</v>
      </c>
      <c r="C225" t="s">
        <v>1555</v>
      </c>
      <c r="D225" t="s">
        <v>1716</v>
      </c>
      <c r="E225" s="31">
        <v>84.913043478260875</v>
      </c>
      <c r="F225" s="31">
        <v>3.189263952892984</v>
      </c>
      <c r="G225" s="31">
        <v>3.0181797235023029</v>
      </c>
      <c r="H225" s="31">
        <v>0.70515616999487951</v>
      </c>
      <c r="I225" s="31">
        <v>0.56733998975934441</v>
      </c>
      <c r="J225" s="31">
        <v>270.8101086956521</v>
      </c>
      <c r="K225" s="31">
        <v>256.28282608695645</v>
      </c>
      <c r="L225" s="31">
        <v>59.876956521739118</v>
      </c>
      <c r="M225" s="31">
        <v>48.17456521739129</v>
      </c>
      <c r="N225" s="31">
        <v>6.7866304347826087</v>
      </c>
      <c r="O225" s="31">
        <v>4.9157608695652177</v>
      </c>
      <c r="P225" s="31">
        <v>73.780326086956507</v>
      </c>
      <c r="Q225" s="31">
        <v>70.955434782608677</v>
      </c>
      <c r="R225" s="31">
        <v>2.8248913043478261</v>
      </c>
      <c r="S225" s="31">
        <v>137.15282608695645</v>
      </c>
      <c r="T225" s="31">
        <v>123.93978260869558</v>
      </c>
      <c r="U225" s="31">
        <v>13.213043478260863</v>
      </c>
      <c r="V225" s="31">
        <v>0</v>
      </c>
      <c r="W225" s="31">
        <v>0</v>
      </c>
      <c r="X225" s="31">
        <v>0</v>
      </c>
      <c r="Y225" s="31">
        <v>0</v>
      </c>
      <c r="Z225" s="31">
        <v>0</v>
      </c>
      <c r="AA225" s="31">
        <v>0</v>
      </c>
      <c r="AB225" s="31">
        <v>0</v>
      </c>
      <c r="AC225" s="31">
        <v>0</v>
      </c>
      <c r="AD225" s="31">
        <v>0</v>
      </c>
      <c r="AE225" s="31">
        <v>0</v>
      </c>
      <c r="AF225" t="s">
        <v>220</v>
      </c>
      <c r="AG225" s="32">
        <v>3</v>
      </c>
      <c r="AH225"/>
    </row>
    <row r="226" spans="1:34" x14ac:dyDescent="0.25">
      <c r="A226" t="s">
        <v>1777</v>
      </c>
      <c r="B226" t="s">
        <v>994</v>
      </c>
      <c r="C226" t="s">
        <v>1433</v>
      </c>
      <c r="D226" t="s">
        <v>1715</v>
      </c>
      <c r="E226" s="31">
        <v>99.543478260869563</v>
      </c>
      <c r="F226" s="31">
        <v>2.9700076435903031</v>
      </c>
      <c r="G226" s="31">
        <v>2.4842574797990826</v>
      </c>
      <c r="H226" s="31">
        <v>0.51269381961126892</v>
      </c>
      <c r="I226" s="31">
        <v>7.1986241537453602E-2</v>
      </c>
      <c r="J226" s="31">
        <v>295.64489130434777</v>
      </c>
      <c r="K226" s="31">
        <v>247.29163043478258</v>
      </c>
      <c r="L226" s="31">
        <v>51.035326086956523</v>
      </c>
      <c r="M226" s="31">
        <v>7.1657608695652177</v>
      </c>
      <c r="N226" s="31">
        <v>38.896739130434781</v>
      </c>
      <c r="O226" s="31">
        <v>4.9728260869565215</v>
      </c>
      <c r="P226" s="31">
        <v>79.926630434782609</v>
      </c>
      <c r="Q226" s="31">
        <v>75.442934782608702</v>
      </c>
      <c r="R226" s="31">
        <v>4.4836956521739131</v>
      </c>
      <c r="S226" s="31">
        <v>164.68293478260867</v>
      </c>
      <c r="T226" s="31">
        <v>164.68293478260867</v>
      </c>
      <c r="U226" s="31">
        <v>0</v>
      </c>
      <c r="V226" s="31">
        <v>0</v>
      </c>
      <c r="W226" s="31">
        <v>15.538043478260867</v>
      </c>
      <c r="X226" s="31">
        <v>0</v>
      </c>
      <c r="Y226" s="31">
        <v>2.2364130434782608</v>
      </c>
      <c r="Z226" s="31">
        <v>0</v>
      </c>
      <c r="AA226" s="31">
        <v>6.7255434782608692</v>
      </c>
      <c r="AB226" s="31">
        <v>0</v>
      </c>
      <c r="AC226" s="31">
        <v>6.5760869565217392</v>
      </c>
      <c r="AD226" s="31">
        <v>0</v>
      </c>
      <c r="AE226" s="31">
        <v>0</v>
      </c>
      <c r="AF226" t="s">
        <v>309</v>
      </c>
      <c r="AG226" s="32">
        <v>3</v>
      </c>
      <c r="AH226"/>
    </row>
    <row r="227" spans="1:34" x14ac:dyDescent="0.25">
      <c r="A227" t="s">
        <v>1777</v>
      </c>
      <c r="B227" t="s">
        <v>685</v>
      </c>
      <c r="C227" t="s">
        <v>1452</v>
      </c>
      <c r="D227" t="s">
        <v>1706</v>
      </c>
      <c r="E227" s="31">
        <v>88.326086956521735</v>
      </c>
      <c r="F227" s="31">
        <v>2.6736893920748219</v>
      </c>
      <c r="G227" s="31">
        <v>2.43897981786857</v>
      </c>
      <c r="H227" s="31">
        <v>0.68514644351464449</v>
      </c>
      <c r="I227" s="31">
        <v>0.45308269751415214</v>
      </c>
      <c r="J227" s="31">
        <v>236.15652173913045</v>
      </c>
      <c r="K227" s="31">
        <v>215.42554347826086</v>
      </c>
      <c r="L227" s="31">
        <v>60.516304347826093</v>
      </c>
      <c r="M227" s="31">
        <v>40.019021739130437</v>
      </c>
      <c r="N227" s="31">
        <v>14.758152173913043</v>
      </c>
      <c r="O227" s="31">
        <v>5.7391304347826084</v>
      </c>
      <c r="P227" s="31">
        <v>83.978804347826085</v>
      </c>
      <c r="Q227" s="31">
        <v>83.745108695652178</v>
      </c>
      <c r="R227" s="31">
        <v>0.23369565217391305</v>
      </c>
      <c r="S227" s="31">
        <v>91.661413043478262</v>
      </c>
      <c r="T227" s="31">
        <v>91.661413043478262</v>
      </c>
      <c r="U227" s="31">
        <v>0</v>
      </c>
      <c r="V227" s="31">
        <v>0</v>
      </c>
      <c r="W227" s="31">
        <v>12.694565217391304</v>
      </c>
      <c r="X227" s="31">
        <v>4.2391304347826084</v>
      </c>
      <c r="Y227" s="31">
        <v>0</v>
      </c>
      <c r="Z227" s="31">
        <v>0</v>
      </c>
      <c r="AA227" s="31">
        <v>5.1635869565217387</v>
      </c>
      <c r="AB227" s="31">
        <v>0</v>
      </c>
      <c r="AC227" s="31">
        <v>3.2918478260869568</v>
      </c>
      <c r="AD227" s="31">
        <v>0</v>
      </c>
      <c r="AE227" s="31">
        <v>0</v>
      </c>
      <c r="AF227" t="s">
        <v>458</v>
      </c>
      <c r="AG227" s="32">
        <v>3</v>
      </c>
      <c r="AH227"/>
    </row>
    <row r="228" spans="1:34" x14ac:dyDescent="0.25">
      <c r="A228" t="s">
        <v>1777</v>
      </c>
      <c r="B228" t="s">
        <v>1207</v>
      </c>
      <c r="C228" t="s">
        <v>1646</v>
      </c>
      <c r="D228" t="s">
        <v>1672</v>
      </c>
      <c r="E228" s="31">
        <v>40.75</v>
      </c>
      <c r="F228" s="31">
        <v>3.3157508668978397</v>
      </c>
      <c r="G228" s="31">
        <v>2.9872632702053878</v>
      </c>
      <c r="H228" s="31">
        <v>0.87423312883435578</v>
      </c>
      <c r="I228" s="31">
        <v>0.54574553214190458</v>
      </c>
      <c r="J228" s="31">
        <v>135.11684782608697</v>
      </c>
      <c r="K228" s="31">
        <v>121.73097826086956</v>
      </c>
      <c r="L228" s="31">
        <v>35.625</v>
      </c>
      <c r="M228" s="31">
        <v>22.239130434782609</v>
      </c>
      <c r="N228" s="31">
        <v>9.0163043478260878</v>
      </c>
      <c r="O228" s="31">
        <v>4.3695652173913047</v>
      </c>
      <c r="P228" s="31">
        <v>25.239130434782609</v>
      </c>
      <c r="Q228" s="31">
        <v>25.239130434782609</v>
      </c>
      <c r="R228" s="31">
        <v>0</v>
      </c>
      <c r="S228" s="31">
        <v>74.252717391304344</v>
      </c>
      <c r="T228" s="31">
        <v>72.345108695652172</v>
      </c>
      <c r="U228" s="31">
        <v>1.9076086956521738</v>
      </c>
      <c r="V228" s="31">
        <v>0</v>
      </c>
      <c r="W228" s="31">
        <v>18.383152173913043</v>
      </c>
      <c r="X228" s="31">
        <v>1.6983695652173914</v>
      </c>
      <c r="Y228" s="31">
        <v>0</v>
      </c>
      <c r="Z228" s="31">
        <v>0</v>
      </c>
      <c r="AA228" s="31">
        <v>8.633152173913043</v>
      </c>
      <c r="AB228" s="31">
        <v>0</v>
      </c>
      <c r="AC228" s="31">
        <v>8.0516304347826093</v>
      </c>
      <c r="AD228" s="31">
        <v>0</v>
      </c>
      <c r="AE228" s="31">
        <v>0</v>
      </c>
      <c r="AF228" t="s">
        <v>529</v>
      </c>
      <c r="AG228" s="32">
        <v>3</v>
      </c>
      <c r="AH228"/>
    </row>
    <row r="229" spans="1:34" x14ac:dyDescent="0.25">
      <c r="A229" t="s">
        <v>1777</v>
      </c>
      <c r="B229" t="s">
        <v>1158</v>
      </c>
      <c r="C229" t="s">
        <v>1629</v>
      </c>
      <c r="D229" t="s">
        <v>1713</v>
      </c>
      <c r="E229" s="31">
        <v>53.858695652173914</v>
      </c>
      <c r="F229" s="31">
        <v>3.9523713420787083</v>
      </c>
      <c r="G229" s="31">
        <v>3.6391019172552972</v>
      </c>
      <c r="H229" s="31">
        <v>0.50832492431886978</v>
      </c>
      <c r="I229" s="31">
        <v>0.29192734611503529</v>
      </c>
      <c r="J229" s="31">
        <v>212.86956521739131</v>
      </c>
      <c r="K229" s="31">
        <v>195.99728260869563</v>
      </c>
      <c r="L229" s="31">
        <v>27.377717391304348</v>
      </c>
      <c r="M229" s="31">
        <v>15.722826086956522</v>
      </c>
      <c r="N229" s="31">
        <v>6.7853260869565215</v>
      </c>
      <c r="O229" s="31">
        <v>4.8695652173913047</v>
      </c>
      <c r="P229" s="31">
        <v>49.421195652173914</v>
      </c>
      <c r="Q229" s="31">
        <v>44.203804347826086</v>
      </c>
      <c r="R229" s="31">
        <v>5.2173913043478262</v>
      </c>
      <c r="S229" s="31">
        <v>136.07065217391303</v>
      </c>
      <c r="T229" s="31">
        <v>136.07065217391303</v>
      </c>
      <c r="U229" s="31">
        <v>0</v>
      </c>
      <c r="V229" s="31">
        <v>0</v>
      </c>
      <c r="W229" s="31">
        <v>13.024456521739129</v>
      </c>
      <c r="X229" s="31">
        <v>0</v>
      </c>
      <c r="Y229" s="31">
        <v>0</v>
      </c>
      <c r="Z229" s="31">
        <v>0</v>
      </c>
      <c r="AA229" s="31">
        <v>12.855978260869565</v>
      </c>
      <c r="AB229" s="31">
        <v>0</v>
      </c>
      <c r="AC229" s="31">
        <v>0.16847826086956522</v>
      </c>
      <c r="AD229" s="31">
        <v>0</v>
      </c>
      <c r="AE229" s="31">
        <v>0</v>
      </c>
      <c r="AF229" t="s">
        <v>480</v>
      </c>
      <c r="AG229" s="32">
        <v>3</v>
      </c>
      <c r="AH229"/>
    </row>
    <row r="230" spans="1:34" x14ac:dyDescent="0.25">
      <c r="A230" t="s">
        <v>1777</v>
      </c>
      <c r="B230" t="s">
        <v>1074</v>
      </c>
      <c r="C230" t="s">
        <v>1612</v>
      </c>
      <c r="D230" t="s">
        <v>1695</v>
      </c>
      <c r="E230" s="31">
        <v>90.271739130434781</v>
      </c>
      <c r="F230" s="31">
        <v>2.9818747742323906</v>
      </c>
      <c r="G230" s="31">
        <v>2.867425647200482</v>
      </c>
      <c r="H230" s="31">
        <v>0.67080072245635169</v>
      </c>
      <c r="I230" s="31">
        <v>0.55635159542444312</v>
      </c>
      <c r="J230" s="31">
        <v>269.17902173913046</v>
      </c>
      <c r="K230" s="31">
        <v>258.84750000000003</v>
      </c>
      <c r="L230" s="31">
        <v>60.554347826086961</v>
      </c>
      <c r="M230" s="31">
        <v>50.222826086956523</v>
      </c>
      <c r="N230" s="31">
        <v>8.179347826086957</v>
      </c>
      <c r="O230" s="31">
        <v>2.152173913043478</v>
      </c>
      <c r="P230" s="31">
        <v>56.891304347826086</v>
      </c>
      <c r="Q230" s="31">
        <v>56.891304347826086</v>
      </c>
      <c r="R230" s="31">
        <v>0</v>
      </c>
      <c r="S230" s="31">
        <v>151.7333695652174</v>
      </c>
      <c r="T230" s="31">
        <v>138.28260869565219</v>
      </c>
      <c r="U230" s="31">
        <v>13.450760869565217</v>
      </c>
      <c r="V230" s="31">
        <v>0</v>
      </c>
      <c r="W230" s="31">
        <v>0</v>
      </c>
      <c r="X230" s="31">
        <v>0</v>
      </c>
      <c r="Y230" s="31">
        <v>0</v>
      </c>
      <c r="Z230" s="31">
        <v>0</v>
      </c>
      <c r="AA230" s="31">
        <v>0</v>
      </c>
      <c r="AB230" s="31">
        <v>0</v>
      </c>
      <c r="AC230" s="31">
        <v>0</v>
      </c>
      <c r="AD230" s="31">
        <v>0</v>
      </c>
      <c r="AE230" s="31">
        <v>0</v>
      </c>
      <c r="AF230" t="s">
        <v>393</v>
      </c>
      <c r="AG230" s="32">
        <v>3</v>
      </c>
      <c r="AH230"/>
    </row>
    <row r="231" spans="1:34" x14ac:dyDescent="0.25">
      <c r="A231" t="s">
        <v>1777</v>
      </c>
      <c r="B231" t="s">
        <v>937</v>
      </c>
      <c r="C231" t="s">
        <v>1526</v>
      </c>
      <c r="D231" t="s">
        <v>1673</v>
      </c>
      <c r="E231" s="31">
        <v>170.45652173913044</v>
      </c>
      <c r="F231" s="31">
        <v>2.9205477617650812</v>
      </c>
      <c r="G231" s="31">
        <v>2.8111867108787143</v>
      </c>
      <c r="H231" s="31">
        <v>0.47135378140543294</v>
      </c>
      <c r="I231" s="31">
        <v>0.36199273051906644</v>
      </c>
      <c r="J231" s="31">
        <v>497.82641304347828</v>
      </c>
      <c r="K231" s="31">
        <v>479.18510869565216</v>
      </c>
      <c r="L231" s="31">
        <v>80.345326086956518</v>
      </c>
      <c r="M231" s="31">
        <v>61.70402173913044</v>
      </c>
      <c r="N231" s="31">
        <v>13.815217391304348</v>
      </c>
      <c r="O231" s="31">
        <v>4.8260869565217392</v>
      </c>
      <c r="P231" s="31">
        <v>152.35391304347829</v>
      </c>
      <c r="Q231" s="31">
        <v>152.35391304347829</v>
      </c>
      <c r="R231" s="31">
        <v>0</v>
      </c>
      <c r="S231" s="31">
        <v>265.12717391304346</v>
      </c>
      <c r="T231" s="31">
        <v>215.25923913043476</v>
      </c>
      <c r="U231" s="31">
        <v>49.867934782608707</v>
      </c>
      <c r="V231" s="31">
        <v>0</v>
      </c>
      <c r="W231" s="31">
        <v>42.492391304347819</v>
      </c>
      <c r="X231" s="31">
        <v>9.9382608695652177</v>
      </c>
      <c r="Y231" s="31">
        <v>0</v>
      </c>
      <c r="Z231" s="31">
        <v>0</v>
      </c>
      <c r="AA231" s="31">
        <v>9.9415217391304331</v>
      </c>
      <c r="AB231" s="31">
        <v>0</v>
      </c>
      <c r="AC231" s="31">
        <v>22.612608695652174</v>
      </c>
      <c r="AD231" s="31">
        <v>0</v>
      </c>
      <c r="AE231" s="31">
        <v>0</v>
      </c>
      <c r="AF231" t="s">
        <v>251</v>
      </c>
      <c r="AG231" s="32">
        <v>3</v>
      </c>
      <c r="AH231"/>
    </row>
    <row r="232" spans="1:34" x14ac:dyDescent="0.25">
      <c r="A232" t="s">
        <v>1777</v>
      </c>
      <c r="B232" t="s">
        <v>776</v>
      </c>
      <c r="C232" t="s">
        <v>1351</v>
      </c>
      <c r="D232" t="s">
        <v>1709</v>
      </c>
      <c r="E232" s="31">
        <v>78.956521739130437</v>
      </c>
      <c r="F232" s="31">
        <v>3.139523678414097</v>
      </c>
      <c r="G232" s="31">
        <v>2.9233204845814975</v>
      </c>
      <c r="H232" s="31">
        <v>0.79322687224669597</v>
      </c>
      <c r="I232" s="31">
        <v>0.57702367841409685</v>
      </c>
      <c r="J232" s="31">
        <v>247.8858695652174</v>
      </c>
      <c r="K232" s="31">
        <v>230.81521739130434</v>
      </c>
      <c r="L232" s="31">
        <v>62.630434782608688</v>
      </c>
      <c r="M232" s="31">
        <v>45.559782608695649</v>
      </c>
      <c r="N232" s="31">
        <v>12.168478260869565</v>
      </c>
      <c r="O232" s="31">
        <v>4.9021739130434785</v>
      </c>
      <c r="P232" s="31">
        <v>39.654891304347828</v>
      </c>
      <c r="Q232" s="31">
        <v>39.654891304347828</v>
      </c>
      <c r="R232" s="31">
        <v>0</v>
      </c>
      <c r="S232" s="31">
        <v>145.60054347826087</v>
      </c>
      <c r="T232" s="31">
        <v>142.34782608695653</v>
      </c>
      <c r="U232" s="31">
        <v>3.2527173913043477</v>
      </c>
      <c r="V232" s="31">
        <v>0</v>
      </c>
      <c r="W232" s="31">
        <v>34.815217391304344</v>
      </c>
      <c r="X232" s="31">
        <v>7.6358695652173916</v>
      </c>
      <c r="Y232" s="31">
        <v>0</v>
      </c>
      <c r="Z232" s="31">
        <v>0</v>
      </c>
      <c r="AA232" s="31">
        <v>9.9130434782608692</v>
      </c>
      <c r="AB232" s="31">
        <v>0</v>
      </c>
      <c r="AC232" s="31">
        <v>17.266304347826086</v>
      </c>
      <c r="AD232" s="31">
        <v>0</v>
      </c>
      <c r="AE232" s="31">
        <v>0</v>
      </c>
      <c r="AF232" t="s">
        <v>88</v>
      </c>
      <c r="AG232" s="32">
        <v>3</v>
      </c>
      <c r="AH232"/>
    </row>
    <row r="233" spans="1:34" x14ac:dyDescent="0.25">
      <c r="A233" t="s">
        <v>1777</v>
      </c>
      <c r="B233" t="s">
        <v>902</v>
      </c>
      <c r="C233" t="s">
        <v>1422</v>
      </c>
      <c r="D233" t="s">
        <v>1705</v>
      </c>
      <c r="E233" s="31">
        <v>45.532608695652172</v>
      </c>
      <c r="F233" s="31">
        <v>4.1305800907137744</v>
      </c>
      <c r="G233" s="31">
        <v>3.6067677249940324</v>
      </c>
      <c r="H233" s="31">
        <v>0.9664000954881834</v>
      </c>
      <c r="I233" s="31">
        <v>0.46192408689424691</v>
      </c>
      <c r="J233" s="31">
        <v>188.07608695652175</v>
      </c>
      <c r="K233" s="31">
        <v>164.22554347826087</v>
      </c>
      <c r="L233" s="31">
        <v>44.002717391304351</v>
      </c>
      <c r="M233" s="31">
        <v>21.032608695652176</v>
      </c>
      <c r="N233" s="31">
        <v>16.605978260869566</v>
      </c>
      <c r="O233" s="31">
        <v>6.3641304347826084</v>
      </c>
      <c r="P233" s="31">
        <v>52.173913043478258</v>
      </c>
      <c r="Q233" s="31">
        <v>51.293478260869563</v>
      </c>
      <c r="R233" s="31">
        <v>0.88043478260869568</v>
      </c>
      <c r="S233" s="31">
        <v>91.899456521739125</v>
      </c>
      <c r="T233" s="31">
        <v>88.024456521739125</v>
      </c>
      <c r="U233" s="31">
        <v>0</v>
      </c>
      <c r="V233" s="31">
        <v>3.875</v>
      </c>
      <c r="W233" s="31">
        <v>46.293478260869563</v>
      </c>
      <c r="X233" s="31">
        <v>2.8288043478260869</v>
      </c>
      <c r="Y233" s="31">
        <v>0</v>
      </c>
      <c r="Z233" s="31">
        <v>0</v>
      </c>
      <c r="AA233" s="31">
        <v>9.133152173913043</v>
      </c>
      <c r="AB233" s="31">
        <v>0.88043478260869568</v>
      </c>
      <c r="AC233" s="31">
        <v>33.451086956521742</v>
      </c>
      <c r="AD233" s="31">
        <v>0</v>
      </c>
      <c r="AE233" s="31">
        <v>0</v>
      </c>
      <c r="AF233" t="s">
        <v>216</v>
      </c>
      <c r="AG233" s="32">
        <v>3</v>
      </c>
      <c r="AH233"/>
    </row>
    <row r="234" spans="1:34" x14ac:dyDescent="0.25">
      <c r="A234" t="s">
        <v>1777</v>
      </c>
      <c r="B234" t="s">
        <v>1347</v>
      </c>
      <c r="C234" t="s">
        <v>1459</v>
      </c>
      <c r="D234" t="s">
        <v>1709</v>
      </c>
      <c r="E234" s="31">
        <v>149.35869565217391</v>
      </c>
      <c r="F234" s="31">
        <v>7.0587446328505923</v>
      </c>
      <c r="G234" s="31">
        <v>6.9074456007568585</v>
      </c>
      <c r="H234" s="31">
        <v>1.4338694418164615</v>
      </c>
      <c r="I234" s="31">
        <v>1.2825704097227275</v>
      </c>
      <c r="J234" s="31">
        <v>1054.2848913043476</v>
      </c>
      <c r="K234" s="31">
        <v>1031.6870652173911</v>
      </c>
      <c r="L234" s="31">
        <v>214.16086956521735</v>
      </c>
      <c r="M234" s="31">
        <v>191.56304347826085</v>
      </c>
      <c r="N234" s="31">
        <v>17.217391304347824</v>
      </c>
      <c r="O234" s="31">
        <v>5.3804347826086953</v>
      </c>
      <c r="P234" s="31">
        <v>272.89999999999998</v>
      </c>
      <c r="Q234" s="31">
        <v>272.89999999999998</v>
      </c>
      <c r="R234" s="31">
        <v>0</v>
      </c>
      <c r="S234" s="31">
        <v>567.22402173913031</v>
      </c>
      <c r="T234" s="31">
        <v>567.22402173913031</v>
      </c>
      <c r="U234" s="31">
        <v>0</v>
      </c>
      <c r="V234" s="31">
        <v>0</v>
      </c>
      <c r="W234" s="31">
        <v>0</v>
      </c>
      <c r="X234" s="31">
        <v>0</v>
      </c>
      <c r="Y234" s="31">
        <v>0</v>
      </c>
      <c r="Z234" s="31">
        <v>0</v>
      </c>
      <c r="AA234" s="31">
        <v>0</v>
      </c>
      <c r="AB234" s="31">
        <v>0</v>
      </c>
      <c r="AC234" s="31">
        <v>0</v>
      </c>
      <c r="AD234" s="31">
        <v>0</v>
      </c>
      <c r="AE234" s="31">
        <v>0</v>
      </c>
      <c r="AF234" t="s">
        <v>672</v>
      </c>
      <c r="AG234" s="32">
        <v>3</v>
      </c>
      <c r="AH234"/>
    </row>
    <row r="235" spans="1:34" x14ac:dyDescent="0.25">
      <c r="A235" t="s">
        <v>1777</v>
      </c>
      <c r="B235" t="s">
        <v>1045</v>
      </c>
      <c r="C235" t="s">
        <v>1429</v>
      </c>
      <c r="D235" t="s">
        <v>1711</v>
      </c>
      <c r="E235" s="31">
        <v>20.880434782608695</v>
      </c>
      <c r="F235" s="31">
        <v>5.8560020822488292</v>
      </c>
      <c r="G235" s="31">
        <v>5.0056116605934413</v>
      </c>
      <c r="H235" s="31">
        <v>1.6218375845913588</v>
      </c>
      <c r="I235" s="31">
        <v>0.77144716293597093</v>
      </c>
      <c r="J235" s="31">
        <v>122.27586956521741</v>
      </c>
      <c r="K235" s="31">
        <v>104.51934782608697</v>
      </c>
      <c r="L235" s="31">
        <v>33.864673913043482</v>
      </c>
      <c r="M235" s="31">
        <v>16.108152173913044</v>
      </c>
      <c r="N235" s="31">
        <v>13.084239130434783</v>
      </c>
      <c r="O235" s="31">
        <v>4.6722826086956522</v>
      </c>
      <c r="P235" s="31">
        <v>11.06586956521739</v>
      </c>
      <c r="Q235" s="31">
        <v>11.06586956521739</v>
      </c>
      <c r="R235" s="31">
        <v>0</v>
      </c>
      <c r="S235" s="31">
        <v>77.345326086956533</v>
      </c>
      <c r="T235" s="31">
        <v>77.345326086956533</v>
      </c>
      <c r="U235" s="31">
        <v>0</v>
      </c>
      <c r="V235" s="31">
        <v>0</v>
      </c>
      <c r="W235" s="31">
        <v>13.394891304347826</v>
      </c>
      <c r="X235" s="31">
        <v>3.0135869565217392</v>
      </c>
      <c r="Y235" s="31">
        <v>3.2961956521739131</v>
      </c>
      <c r="Z235" s="31">
        <v>0</v>
      </c>
      <c r="AA235" s="31">
        <v>5.0088043478260866</v>
      </c>
      <c r="AB235" s="31">
        <v>0</v>
      </c>
      <c r="AC235" s="31">
        <v>2.0763043478260874</v>
      </c>
      <c r="AD235" s="31">
        <v>0</v>
      </c>
      <c r="AE235" s="31">
        <v>0</v>
      </c>
      <c r="AF235" t="s">
        <v>363</v>
      </c>
      <c r="AG235" s="32">
        <v>3</v>
      </c>
      <c r="AH235"/>
    </row>
    <row r="236" spans="1:34" x14ac:dyDescent="0.25">
      <c r="A236" t="s">
        <v>1777</v>
      </c>
      <c r="B236" t="s">
        <v>782</v>
      </c>
      <c r="C236" t="s">
        <v>1493</v>
      </c>
      <c r="D236" t="s">
        <v>1703</v>
      </c>
      <c r="E236" s="31">
        <v>87.402173913043484</v>
      </c>
      <c r="F236" s="31">
        <v>4.4409289889317245</v>
      </c>
      <c r="G236" s="31">
        <v>4.2223616465613727</v>
      </c>
      <c r="H236" s="31">
        <v>1.3456037806243002</v>
      </c>
      <c r="I236" s="31">
        <v>1.1270364382539486</v>
      </c>
      <c r="J236" s="31">
        <v>388.14684782608697</v>
      </c>
      <c r="K236" s="31">
        <v>369.04358695652172</v>
      </c>
      <c r="L236" s="31">
        <v>117.60869565217391</v>
      </c>
      <c r="M236" s="31">
        <v>98.505434782608702</v>
      </c>
      <c r="N236" s="31">
        <v>14.347826086956522</v>
      </c>
      <c r="O236" s="31">
        <v>4.7554347826086953</v>
      </c>
      <c r="P236" s="31">
        <v>64.566195652173917</v>
      </c>
      <c r="Q236" s="31">
        <v>64.566195652173917</v>
      </c>
      <c r="R236" s="31">
        <v>0</v>
      </c>
      <c r="S236" s="31">
        <v>205.97195652173914</v>
      </c>
      <c r="T236" s="31">
        <v>205.97195652173914</v>
      </c>
      <c r="U236" s="31">
        <v>0</v>
      </c>
      <c r="V236" s="31">
        <v>0</v>
      </c>
      <c r="W236" s="31">
        <v>19.098804347826082</v>
      </c>
      <c r="X236" s="31">
        <v>1.2554347826086956</v>
      </c>
      <c r="Y236" s="31">
        <v>0</v>
      </c>
      <c r="Z236" s="31">
        <v>7.0652173913043473E-2</v>
      </c>
      <c r="AA236" s="31">
        <v>9.6640217391304333</v>
      </c>
      <c r="AB236" s="31">
        <v>0</v>
      </c>
      <c r="AC236" s="31">
        <v>8.1086956521739122</v>
      </c>
      <c r="AD236" s="31">
        <v>0</v>
      </c>
      <c r="AE236" s="31">
        <v>0</v>
      </c>
      <c r="AF236" t="s">
        <v>94</v>
      </c>
      <c r="AG236" s="32">
        <v>3</v>
      </c>
      <c r="AH236"/>
    </row>
    <row r="237" spans="1:34" x14ac:dyDescent="0.25">
      <c r="A237" t="s">
        <v>1777</v>
      </c>
      <c r="B237" t="s">
        <v>932</v>
      </c>
      <c r="C237" t="s">
        <v>1362</v>
      </c>
      <c r="D237" t="s">
        <v>1714</v>
      </c>
      <c r="E237" s="31">
        <v>85.793478260869563</v>
      </c>
      <c r="F237" s="31">
        <v>5.7007791714177127</v>
      </c>
      <c r="G237" s="31">
        <v>5.4422906372735333</v>
      </c>
      <c r="H237" s="31">
        <v>0.59604079564170798</v>
      </c>
      <c r="I237" s="31">
        <v>0.44764981629291783</v>
      </c>
      <c r="J237" s="31">
        <v>489.0896739130435</v>
      </c>
      <c r="K237" s="31">
        <v>466.91304347826087</v>
      </c>
      <c r="L237" s="31">
        <v>51.136413043478271</v>
      </c>
      <c r="M237" s="31">
        <v>38.405434782608701</v>
      </c>
      <c r="N237" s="31">
        <v>7.2853260869565215</v>
      </c>
      <c r="O237" s="31">
        <v>5.4456521739130439</v>
      </c>
      <c r="P237" s="31">
        <v>82.674456521739145</v>
      </c>
      <c r="Q237" s="31">
        <v>73.228804347826099</v>
      </c>
      <c r="R237" s="31">
        <v>9.445652173913043</v>
      </c>
      <c r="S237" s="31">
        <v>355.27880434782605</v>
      </c>
      <c r="T237" s="31">
        <v>318.77608695652168</v>
      </c>
      <c r="U237" s="31">
        <v>36.502717391304351</v>
      </c>
      <c r="V237" s="31">
        <v>0</v>
      </c>
      <c r="W237" s="31">
        <v>41.586956521739147</v>
      </c>
      <c r="X237" s="31">
        <v>8.6956521739130436E-3</v>
      </c>
      <c r="Y237" s="31">
        <v>0</v>
      </c>
      <c r="Z237" s="31">
        <v>0</v>
      </c>
      <c r="AA237" s="31">
        <v>5.8021739130434788</v>
      </c>
      <c r="AB237" s="31">
        <v>0</v>
      </c>
      <c r="AC237" s="31">
        <v>35.776086956521752</v>
      </c>
      <c r="AD237" s="31">
        <v>0</v>
      </c>
      <c r="AE237" s="31">
        <v>0</v>
      </c>
      <c r="AF237" t="s">
        <v>246</v>
      </c>
      <c r="AG237" s="32">
        <v>3</v>
      </c>
      <c r="AH237"/>
    </row>
    <row r="238" spans="1:34" x14ac:dyDescent="0.25">
      <c r="A238" t="s">
        <v>1777</v>
      </c>
      <c r="B238" t="s">
        <v>1103</v>
      </c>
      <c r="C238" t="s">
        <v>1366</v>
      </c>
      <c r="D238" t="s">
        <v>1699</v>
      </c>
      <c r="E238" s="31">
        <v>47.456521739130437</v>
      </c>
      <c r="F238" s="31">
        <v>4.7560856619331195</v>
      </c>
      <c r="G238" s="31">
        <v>4.4958932661475028</v>
      </c>
      <c r="H238" s="31">
        <v>0.87024736601007791</v>
      </c>
      <c r="I238" s="31">
        <v>0.61005497022446176</v>
      </c>
      <c r="J238" s="31">
        <v>225.70728260869566</v>
      </c>
      <c r="K238" s="31">
        <v>213.35945652173913</v>
      </c>
      <c r="L238" s="31">
        <v>41.298913043478265</v>
      </c>
      <c r="M238" s="31">
        <v>28.951086956521738</v>
      </c>
      <c r="N238" s="31">
        <v>7.2663043478260869</v>
      </c>
      <c r="O238" s="31">
        <v>5.0815217391304346</v>
      </c>
      <c r="P238" s="31">
        <v>36.948369565217391</v>
      </c>
      <c r="Q238" s="31">
        <v>36.948369565217391</v>
      </c>
      <c r="R238" s="31">
        <v>0</v>
      </c>
      <c r="S238" s="31">
        <v>147.46</v>
      </c>
      <c r="T238" s="31">
        <v>147.46</v>
      </c>
      <c r="U238" s="31">
        <v>0</v>
      </c>
      <c r="V238" s="31">
        <v>0</v>
      </c>
      <c r="W238" s="31">
        <v>0</v>
      </c>
      <c r="X238" s="31">
        <v>0</v>
      </c>
      <c r="Y238" s="31">
        <v>0</v>
      </c>
      <c r="Z238" s="31">
        <v>0</v>
      </c>
      <c r="AA238" s="31">
        <v>0</v>
      </c>
      <c r="AB238" s="31">
        <v>0</v>
      </c>
      <c r="AC238" s="31">
        <v>0</v>
      </c>
      <c r="AD238" s="31">
        <v>0</v>
      </c>
      <c r="AE238" s="31">
        <v>0</v>
      </c>
      <c r="AF238" t="s">
        <v>423</v>
      </c>
      <c r="AG238" s="32">
        <v>3</v>
      </c>
      <c r="AH238"/>
    </row>
    <row r="239" spans="1:34" x14ac:dyDescent="0.25">
      <c r="A239" t="s">
        <v>1777</v>
      </c>
      <c r="B239" t="s">
        <v>1205</v>
      </c>
      <c r="C239" t="s">
        <v>1645</v>
      </c>
      <c r="D239" t="s">
        <v>1722</v>
      </c>
      <c r="E239" s="31">
        <v>90.891304347826093</v>
      </c>
      <c r="F239" s="31">
        <v>3.8007904807462323</v>
      </c>
      <c r="G239" s="31">
        <v>3.6120497488639076</v>
      </c>
      <c r="H239" s="31">
        <v>0.54613728773020809</v>
      </c>
      <c r="I239" s="31">
        <v>0.39569600574025354</v>
      </c>
      <c r="J239" s="31">
        <v>345.45880434782606</v>
      </c>
      <c r="K239" s="31">
        <v>328.30391304347825</v>
      </c>
      <c r="L239" s="31">
        <v>49.639130434782615</v>
      </c>
      <c r="M239" s="31">
        <v>35.965326086956523</v>
      </c>
      <c r="N239" s="31">
        <v>9.0715217391304375</v>
      </c>
      <c r="O239" s="31">
        <v>4.6022826086956528</v>
      </c>
      <c r="P239" s="31">
        <v>111.69217391304349</v>
      </c>
      <c r="Q239" s="31">
        <v>108.21108695652175</v>
      </c>
      <c r="R239" s="31">
        <v>3.4810869565217391</v>
      </c>
      <c r="S239" s="31">
        <v>184.12749999999994</v>
      </c>
      <c r="T239" s="31">
        <v>180.86423913043473</v>
      </c>
      <c r="U239" s="31">
        <v>3.263260869565217</v>
      </c>
      <c r="V239" s="31">
        <v>0</v>
      </c>
      <c r="W239" s="31">
        <v>134.61956521739131</v>
      </c>
      <c r="X239" s="31">
        <v>0.52173913043478259</v>
      </c>
      <c r="Y239" s="31">
        <v>0</v>
      </c>
      <c r="Z239" s="31">
        <v>0</v>
      </c>
      <c r="AA239" s="31">
        <v>56.467391304347828</v>
      </c>
      <c r="AB239" s="31">
        <v>0</v>
      </c>
      <c r="AC239" s="31">
        <v>77.630434782608702</v>
      </c>
      <c r="AD239" s="31">
        <v>0</v>
      </c>
      <c r="AE239" s="31">
        <v>0</v>
      </c>
      <c r="AF239" t="s">
        <v>527</v>
      </c>
      <c r="AG239" s="32">
        <v>3</v>
      </c>
      <c r="AH239"/>
    </row>
    <row r="240" spans="1:34" x14ac:dyDescent="0.25">
      <c r="A240" t="s">
        <v>1777</v>
      </c>
      <c r="B240" t="s">
        <v>1220</v>
      </c>
      <c r="C240" t="s">
        <v>1585</v>
      </c>
      <c r="D240" t="s">
        <v>1709</v>
      </c>
      <c r="E240" s="31">
        <v>109.33695652173913</v>
      </c>
      <c r="F240" s="31">
        <v>3.6010010935480667</v>
      </c>
      <c r="G240" s="31">
        <v>3.2711472313351231</v>
      </c>
      <c r="H240" s="31">
        <v>0.57967690625310675</v>
      </c>
      <c r="I240" s="31">
        <v>0.32898101202902874</v>
      </c>
      <c r="J240" s="31">
        <v>393.72250000000003</v>
      </c>
      <c r="K240" s="31">
        <v>357.65728260869565</v>
      </c>
      <c r="L240" s="31">
        <v>63.380108695652176</v>
      </c>
      <c r="M240" s="31">
        <v>35.969782608695652</v>
      </c>
      <c r="N240" s="31">
        <v>22.192934782608695</v>
      </c>
      <c r="O240" s="31">
        <v>5.2173913043478262</v>
      </c>
      <c r="P240" s="31">
        <v>112.39402173913044</v>
      </c>
      <c r="Q240" s="31">
        <v>103.73913043478261</v>
      </c>
      <c r="R240" s="31">
        <v>8.6548913043478262</v>
      </c>
      <c r="S240" s="31">
        <v>217.94836956521738</v>
      </c>
      <c r="T240" s="31">
        <v>206.3016304347826</v>
      </c>
      <c r="U240" s="31">
        <v>11.646739130434783</v>
      </c>
      <c r="V240" s="31">
        <v>0</v>
      </c>
      <c r="W240" s="31">
        <v>0</v>
      </c>
      <c r="X240" s="31">
        <v>0</v>
      </c>
      <c r="Y240" s="31">
        <v>0</v>
      </c>
      <c r="Z240" s="31">
        <v>0</v>
      </c>
      <c r="AA240" s="31">
        <v>0</v>
      </c>
      <c r="AB240" s="31">
        <v>0</v>
      </c>
      <c r="AC240" s="31">
        <v>0</v>
      </c>
      <c r="AD240" s="31">
        <v>0</v>
      </c>
      <c r="AE240" s="31">
        <v>0</v>
      </c>
      <c r="AF240" t="s">
        <v>542</v>
      </c>
      <c r="AG240" s="32">
        <v>3</v>
      </c>
      <c r="AH240"/>
    </row>
    <row r="241" spans="1:34" x14ac:dyDescent="0.25">
      <c r="A241" t="s">
        <v>1777</v>
      </c>
      <c r="B241" t="s">
        <v>1221</v>
      </c>
      <c r="C241" t="s">
        <v>1391</v>
      </c>
      <c r="D241" t="s">
        <v>1696</v>
      </c>
      <c r="E241" s="31">
        <v>92.467391304347828</v>
      </c>
      <c r="F241" s="31">
        <v>4.0332961090866339</v>
      </c>
      <c r="G241" s="31">
        <v>3.7186140825202774</v>
      </c>
      <c r="H241" s="31">
        <v>0.7470906312448572</v>
      </c>
      <c r="I241" s="31">
        <v>0.57349829552133536</v>
      </c>
      <c r="J241" s="31">
        <v>372.94836956521738</v>
      </c>
      <c r="K241" s="31">
        <v>343.85054347826087</v>
      </c>
      <c r="L241" s="31">
        <v>69.081521739130437</v>
      </c>
      <c r="M241" s="31">
        <v>53.029891304347828</v>
      </c>
      <c r="N241" s="31">
        <v>11.095108695652174</v>
      </c>
      <c r="O241" s="31">
        <v>4.9565217391304346</v>
      </c>
      <c r="P241" s="31">
        <v>90.149456521739125</v>
      </c>
      <c r="Q241" s="31">
        <v>77.103260869565219</v>
      </c>
      <c r="R241" s="31">
        <v>13.046195652173912</v>
      </c>
      <c r="S241" s="31">
        <v>213.71739130434781</v>
      </c>
      <c r="T241" s="31">
        <v>213.71739130434781</v>
      </c>
      <c r="U241" s="31">
        <v>0</v>
      </c>
      <c r="V241" s="31">
        <v>0</v>
      </c>
      <c r="W241" s="31">
        <v>0</v>
      </c>
      <c r="X241" s="31">
        <v>0</v>
      </c>
      <c r="Y241" s="31">
        <v>0</v>
      </c>
      <c r="Z241" s="31">
        <v>0</v>
      </c>
      <c r="AA241" s="31">
        <v>0</v>
      </c>
      <c r="AB241" s="31">
        <v>0</v>
      </c>
      <c r="AC241" s="31">
        <v>0</v>
      </c>
      <c r="AD241" s="31">
        <v>0</v>
      </c>
      <c r="AE241" s="31">
        <v>0</v>
      </c>
      <c r="AF241" t="s">
        <v>543</v>
      </c>
      <c r="AG241" s="32">
        <v>3</v>
      </c>
      <c r="AH241"/>
    </row>
    <row r="242" spans="1:34" x14ac:dyDescent="0.25">
      <c r="A242" t="s">
        <v>1777</v>
      </c>
      <c r="B242" t="s">
        <v>681</v>
      </c>
      <c r="C242" t="s">
        <v>1526</v>
      </c>
      <c r="D242" t="s">
        <v>1673</v>
      </c>
      <c r="E242" s="31">
        <v>99.739130434782609</v>
      </c>
      <c r="F242" s="31">
        <v>3.3076427637314731</v>
      </c>
      <c r="G242" s="31">
        <v>3.0760156931124669</v>
      </c>
      <c r="H242" s="31">
        <v>0.8337674367916299</v>
      </c>
      <c r="I242" s="31">
        <v>0.6021403661726239</v>
      </c>
      <c r="J242" s="31">
        <v>329.90141304347821</v>
      </c>
      <c r="K242" s="31">
        <v>306.79913043478257</v>
      </c>
      <c r="L242" s="31">
        <v>83.159239130434742</v>
      </c>
      <c r="M242" s="31">
        <v>60.056956521739096</v>
      </c>
      <c r="N242" s="31">
        <v>17.971847826086961</v>
      </c>
      <c r="O242" s="31">
        <v>5.1304347826086953</v>
      </c>
      <c r="P242" s="31">
        <v>56.315543478260857</v>
      </c>
      <c r="Q242" s="31">
        <v>56.315543478260857</v>
      </c>
      <c r="R242" s="31">
        <v>0</v>
      </c>
      <c r="S242" s="31">
        <v>190.42663043478262</v>
      </c>
      <c r="T242" s="31">
        <v>183.80369565217393</v>
      </c>
      <c r="U242" s="31">
        <v>6.6229347826086924</v>
      </c>
      <c r="V242" s="31">
        <v>0</v>
      </c>
      <c r="W242" s="31">
        <v>26.166521739130442</v>
      </c>
      <c r="X242" s="31">
        <v>0.43239130434782608</v>
      </c>
      <c r="Y242" s="31">
        <v>0</v>
      </c>
      <c r="Z242" s="31">
        <v>0</v>
      </c>
      <c r="AA242" s="31">
        <v>1.369891304347826</v>
      </c>
      <c r="AB242" s="31">
        <v>0</v>
      </c>
      <c r="AC242" s="31">
        <v>24.36423913043479</v>
      </c>
      <c r="AD242" s="31">
        <v>0</v>
      </c>
      <c r="AE242" s="31">
        <v>0</v>
      </c>
      <c r="AF242" t="s">
        <v>149</v>
      </c>
      <c r="AG242" s="32">
        <v>3</v>
      </c>
      <c r="AH242"/>
    </row>
    <row r="243" spans="1:34" x14ac:dyDescent="0.25">
      <c r="A243" t="s">
        <v>1777</v>
      </c>
      <c r="B243" t="s">
        <v>1295</v>
      </c>
      <c r="C243" t="s">
        <v>1666</v>
      </c>
      <c r="D243" t="s">
        <v>1673</v>
      </c>
      <c r="E243" s="31">
        <v>309.06521739130437</v>
      </c>
      <c r="F243" s="31">
        <v>3.7342617992544143</v>
      </c>
      <c r="G243" s="31">
        <v>3.4670992473798981</v>
      </c>
      <c r="H243" s="31">
        <v>0.70154744320180074</v>
      </c>
      <c r="I243" s="31">
        <v>0.43438489132728425</v>
      </c>
      <c r="J243" s="31">
        <v>1154.130434782609</v>
      </c>
      <c r="K243" s="31">
        <v>1071.559782608696</v>
      </c>
      <c r="L243" s="31">
        <v>216.82391304347829</v>
      </c>
      <c r="M243" s="31">
        <v>134.25326086956522</v>
      </c>
      <c r="N243" s="31">
        <v>76.831521739130466</v>
      </c>
      <c r="O243" s="31">
        <v>5.7391304347826084</v>
      </c>
      <c r="P243" s="31">
        <v>211.39673913043481</v>
      </c>
      <c r="Q243" s="31">
        <v>211.39673913043481</v>
      </c>
      <c r="R243" s="31">
        <v>0</v>
      </c>
      <c r="S243" s="31">
        <v>725.90978260869599</v>
      </c>
      <c r="T243" s="31">
        <v>725.90978260869599</v>
      </c>
      <c r="U243" s="31">
        <v>0</v>
      </c>
      <c r="V243" s="31">
        <v>0</v>
      </c>
      <c r="W243" s="31">
        <v>0</v>
      </c>
      <c r="X243" s="31">
        <v>0</v>
      </c>
      <c r="Y243" s="31">
        <v>0</v>
      </c>
      <c r="Z243" s="31">
        <v>0</v>
      </c>
      <c r="AA243" s="31">
        <v>0</v>
      </c>
      <c r="AB243" s="31">
        <v>0</v>
      </c>
      <c r="AC243" s="31">
        <v>0</v>
      </c>
      <c r="AD243" s="31">
        <v>0</v>
      </c>
      <c r="AE243" s="31">
        <v>0</v>
      </c>
      <c r="AF243" t="s">
        <v>619</v>
      </c>
      <c r="AG243" s="32">
        <v>3</v>
      </c>
      <c r="AH243"/>
    </row>
    <row r="244" spans="1:34" x14ac:dyDescent="0.25">
      <c r="A244" t="s">
        <v>1777</v>
      </c>
      <c r="B244" t="s">
        <v>774</v>
      </c>
      <c r="C244" t="s">
        <v>1431</v>
      </c>
      <c r="D244" t="s">
        <v>1692</v>
      </c>
      <c r="E244" s="31">
        <v>18.336956521739129</v>
      </c>
      <c r="F244" s="31">
        <v>4.6654890337877886</v>
      </c>
      <c r="G244" s="31">
        <v>4.1696384113811495</v>
      </c>
      <c r="H244" s="31">
        <v>0.97336692353289866</v>
      </c>
      <c r="I244" s="31">
        <v>0.83021339656194437</v>
      </c>
      <c r="J244" s="31">
        <v>85.550869565217383</v>
      </c>
      <c r="K244" s="31">
        <v>76.458478260869555</v>
      </c>
      <c r="L244" s="31">
        <v>17.848586956521739</v>
      </c>
      <c r="M244" s="31">
        <v>15.223586956521739</v>
      </c>
      <c r="N244" s="31">
        <v>2.625</v>
      </c>
      <c r="O244" s="31">
        <v>0</v>
      </c>
      <c r="P244" s="31">
        <v>27.673586956521739</v>
      </c>
      <c r="Q244" s="31">
        <v>21.206195652173914</v>
      </c>
      <c r="R244" s="31">
        <v>6.4673913043478262</v>
      </c>
      <c r="S244" s="31">
        <v>40.028695652173909</v>
      </c>
      <c r="T244" s="31">
        <v>36.732499999999995</v>
      </c>
      <c r="U244" s="31">
        <v>3.2961956521739131</v>
      </c>
      <c r="V244" s="31">
        <v>0</v>
      </c>
      <c r="W244" s="31">
        <v>23.140869565217386</v>
      </c>
      <c r="X244" s="31">
        <v>3.2888043478260869</v>
      </c>
      <c r="Y244" s="31">
        <v>0</v>
      </c>
      <c r="Z244" s="31">
        <v>0</v>
      </c>
      <c r="AA244" s="31">
        <v>6.5788043478260869</v>
      </c>
      <c r="AB244" s="31">
        <v>0</v>
      </c>
      <c r="AC244" s="31">
        <v>13.273260869565213</v>
      </c>
      <c r="AD244" s="31">
        <v>0</v>
      </c>
      <c r="AE244" s="31">
        <v>0</v>
      </c>
      <c r="AF244" t="s">
        <v>86</v>
      </c>
      <c r="AG244" s="32">
        <v>3</v>
      </c>
      <c r="AH244"/>
    </row>
    <row r="245" spans="1:34" x14ac:dyDescent="0.25">
      <c r="A245" t="s">
        <v>1777</v>
      </c>
      <c r="B245" t="s">
        <v>1197</v>
      </c>
      <c r="C245" t="s">
        <v>1445</v>
      </c>
      <c r="D245" t="s">
        <v>1673</v>
      </c>
      <c r="E245" s="31">
        <v>17.586956521739129</v>
      </c>
      <c r="F245" s="31">
        <v>4.7581891223733006</v>
      </c>
      <c r="G245" s="31">
        <v>4.5120519159456123</v>
      </c>
      <c r="H245" s="31">
        <v>2.889060568603214</v>
      </c>
      <c r="I245" s="31">
        <v>2.6429233621755253</v>
      </c>
      <c r="J245" s="31">
        <v>83.682065217391298</v>
      </c>
      <c r="K245" s="31">
        <v>79.353260869565219</v>
      </c>
      <c r="L245" s="31">
        <v>50.809782608695649</v>
      </c>
      <c r="M245" s="31">
        <v>46.480978260869563</v>
      </c>
      <c r="N245" s="31">
        <v>4.3288043478260869</v>
      </c>
      <c r="O245" s="31">
        <v>0</v>
      </c>
      <c r="P245" s="31">
        <v>0</v>
      </c>
      <c r="Q245" s="31">
        <v>0</v>
      </c>
      <c r="R245" s="31">
        <v>0</v>
      </c>
      <c r="S245" s="31">
        <v>32.872282608695649</v>
      </c>
      <c r="T245" s="31">
        <v>32.872282608695649</v>
      </c>
      <c r="U245" s="31">
        <v>0</v>
      </c>
      <c r="V245" s="31">
        <v>0</v>
      </c>
      <c r="W245" s="31">
        <v>0</v>
      </c>
      <c r="X245" s="31">
        <v>0</v>
      </c>
      <c r="Y245" s="31">
        <v>0</v>
      </c>
      <c r="Z245" s="31">
        <v>0</v>
      </c>
      <c r="AA245" s="31">
        <v>0</v>
      </c>
      <c r="AB245" s="31">
        <v>0</v>
      </c>
      <c r="AC245" s="31">
        <v>0</v>
      </c>
      <c r="AD245" s="31">
        <v>0</v>
      </c>
      <c r="AE245" s="31">
        <v>0</v>
      </c>
      <c r="AF245" t="s">
        <v>519</v>
      </c>
      <c r="AG245" s="32">
        <v>3</v>
      </c>
      <c r="AH245"/>
    </row>
    <row r="246" spans="1:34" x14ac:dyDescent="0.25">
      <c r="A246" t="s">
        <v>1777</v>
      </c>
      <c r="B246" t="s">
        <v>834</v>
      </c>
      <c r="C246" t="s">
        <v>1429</v>
      </c>
      <c r="D246" t="s">
        <v>1711</v>
      </c>
      <c r="E246" s="31">
        <v>245.5108695652174</v>
      </c>
      <c r="F246" s="31">
        <v>3.4035670961172344</v>
      </c>
      <c r="G246" s="31">
        <v>3.0349625890999237</v>
      </c>
      <c r="H246" s="31">
        <v>0.62435161818745277</v>
      </c>
      <c r="I246" s="31">
        <v>0.38178421215743552</v>
      </c>
      <c r="J246" s="31">
        <v>835.61271739130416</v>
      </c>
      <c r="K246" s="31">
        <v>745.11630434782592</v>
      </c>
      <c r="L246" s="31">
        <v>153.28510869565213</v>
      </c>
      <c r="M246" s="31">
        <v>93.732173913043439</v>
      </c>
      <c r="N246" s="31">
        <v>54.517934782608698</v>
      </c>
      <c r="O246" s="31">
        <v>5.0349999999999993</v>
      </c>
      <c r="P246" s="31">
        <v>199.11956521739134</v>
      </c>
      <c r="Q246" s="31">
        <v>168.17608695652177</v>
      </c>
      <c r="R246" s="31">
        <v>30.943478260869568</v>
      </c>
      <c r="S246" s="31">
        <v>483.20804347826072</v>
      </c>
      <c r="T246" s="31">
        <v>483.20804347826072</v>
      </c>
      <c r="U246" s="31">
        <v>0</v>
      </c>
      <c r="V246" s="31">
        <v>0</v>
      </c>
      <c r="W246" s="31">
        <v>195.52630434782608</v>
      </c>
      <c r="X246" s="31">
        <v>32.466956521739121</v>
      </c>
      <c r="Y246" s="31">
        <v>0</v>
      </c>
      <c r="Z246" s="31">
        <v>0</v>
      </c>
      <c r="AA246" s="31">
        <v>68.829891304347825</v>
      </c>
      <c r="AB246" s="31">
        <v>0</v>
      </c>
      <c r="AC246" s="31">
        <v>94.229456521739138</v>
      </c>
      <c r="AD246" s="31">
        <v>0</v>
      </c>
      <c r="AE246" s="31">
        <v>0</v>
      </c>
      <c r="AF246" t="s">
        <v>147</v>
      </c>
      <c r="AG246" s="32">
        <v>3</v>
      </c>
      <c r="AH246"/>
    </row>
    <row r="247" spans="1:34" x14ac:dyDescent="0.25">
      <c r="A247" t="s">
        <v>1777</v>
      </c>
      <c r="B247" t="s">
        <v>736</v>
      </c>
      <c r="C247" t="s">
        <v>1429</v>
      </c>
      <c r="D247" t="s">
        <v>1711</v>
      </c>
      <c r="E247" s="31">
        <v>186.44565217391303</v>
      </c>
      <c r="F247" s="31">
        <v>4.9917402203696151</v>
      </c>
      <c r="G247" s="31">
        <v>4.8710412172797772</v>
      </c>
      <c r="H247" s="31">
        <v>0.34289453739870579</v>
      </c>
      <c r="I247" s="31">
        <v>0.22219553430886724</v>
      </c>
      <c r="J247" s="31">
        <v>930.68826086956528</v>
      </c>
      <c r="K247" s="31">
        <v>908.18445652173921</v>
      </c>
      <c r="L247" s="31">
        <v>63.931195652173912</v>
      </c>
      <c r="M247" s="31">
        <v>41.427391304347822</v>
      </c>
      <c r="N247" s="31">
        <v>22.503804347826087</v>
      </c>
      <c r="O247" s="31">
        <v>0</v>
      </c>
      <c r="P247" s="31">
        <v>256.66391304347837</v>
      </c>
      <c r="Q247" s="31">
        <v>256.66391304347837</v>
      </c>
      <c r="R247" s="31">
        <v>0</v>
      </c>
      <c r="S247" s="31">
        <v>610.09315217391304</v>
      </c>
      <c r="T247" s="31">
        <v>610.09315217391304</v>
      </c>
      <c r="U247" s="31">
        <v>0</v>
      </c>
      <c r="V247" s="31">
        <v>0</v>
      </c>
      <c r="W247" s="31">
        <v>26.508152173913047</v>
      </c>
      <c r="X247" s="31">
        <v>0.19021739130434784</v>
      </c>
      <c r="Y247" s="31">
        <v>0</v>
      </c>
      <c r="Z247" s="31">
        <v>0</v>
      </c>
      <c r="AA247" s="31">
        <v>17.671195652173914</v>
      </c>
      <c r="AB247" s="31">
        <v>0</v>
      </c>
      <c r="AC247" s="31">
        <v>8.6467391304347831</v>
      </c>
      <c r="AD247" s="31">
        <v>0</v>
      </c>
      <c r="AE247" s="31">
        <v>0</v>
      </c>
      <c r="AF247" t="s">
        <v>48</v>
      </c>
      <c r="AG247" s="32">
        <v>3</v>
      </c>
      <c r="AH247"/>
    </row>
    <row r="248" spans="1:34" x14ac:dyDescent="0.25">
      <c r="A248" t="s">
        <v>1777</v>
      </c>
      <c r="B248" t="s">
        <v>1281</v>
      </c>
      <c r="C248" t="s">
        <v>1664</v>
      </c>
      <c r="D248" t="s">
        <v>1716</v>
      </c>
      <c r="E248" s="31">
        <v>44.043478260869563</v>
      </c>
      <c r="F248" s="31">
        <v>4.8523667324777895</v>
      </c>
      <c r="G248" s="31">
        <v>4.18251233958539</v>
      </c>
      <c r="H248" s="31">
        <v>1.3763845014807505</v>
      </c>
      <c r="I248" s="31">
        <v>0.70653010858835164</v>
      </c>
      <c r="J248" s="31">
        <v>213.71510869565219</v>
      </c>
      <c r="K248" s="31">
        <v>184.21239130434782</v>
      </c>
      <c r="L248" s="31">
        <v>60.620760869565224</v>
      </c>
      <c r="M248" s="31">
        <v>31.118043478260876</v>
      </c>
      <c r="N248" s="31">
        <v>19.502717391304348</v>
      </c>
      <c r="O248" s="31">
        <v>10</v>
      </c>
      <c r="P248" s="31">
        <v>44.530978260869567</v>
      </c>
      <c r="Q248" s="31">
        <v>44.530978260869567</v>
      </c>
      <c r="R248" s="31">
        <v>0</v>
      </c>
      <c r="S248" s="31">
        <v>108.56336956521739</v>
      </c>
      <c r="T248" s="31">
        <v>108.56336956521739</v>
      </c>
      <c r="U248" s="31">
        <v>0</v>
      </c>
      <c r="V248" s="31">
        <v>0</v>
      </c>
      <c r="W248" s="31">
        <v>0</v>
      </c>
      <c r="X248" s="31">
        <v>0</v>
      </c>
      <c r="Y248" s="31">
        <v>0</v>
      </c>
      <c r="Z248" s="31">
        <v>0</v>
      </c>
      <c r="AA248" s="31">
        <v>0</v>
      </c>
      <c r="AB248" s="31">
        <v>0</v>
      </c>
      <c r="AC248" s="31">
        <v>0</v>
      </c>
      <c r="AD248" s="31">
        <v>0</v>
      </c>
      <c r="AE248" s="31">
        <v>0</v>
      </c>
      <c r="AF248" t="s">
        <v>604</v>
      </c>
      <c r="AG248" s="32">
        <v>3</v>
      </c>
      <c r="AH248"/>
    </row>
    <row r="249" spans="1:34" x14ac:dyDescent="0.25">
      <c r="A249" t="s">
        <v>1777</v>
      </c>
      <c r="B249" t="s">
        <v>1275</v>
      </c>
      <c r="C249" t="s">
        <v>1377</v>
      </c>
      <c r="D249" t="s">
        <v>1677</v>
      </c>
      <c r="E249" s="31">
        <v>54.391304347826086</v>
      </c>
      <c r="F249" s="31">
        <v>4.0461330935251789</v>
      </c>
      <c r="G249" s="31">
        <v>3.7194744204636279</v>
      </c>
      <c r="H249" s="31">
        <v>1.1431454836131096</v>
      </c>
      <c r="I249" s="31">
        <v>0.81648681055155869</v>
      </c>
      <c r="J249" s="31">
        <v>220.07445652173905</v>
      </c>
      <c r="K249" s="31">
        <v>202.30706521739123</v>
      </c>
      <c r="L249" s="31">
        <v>62.177173913043482</v>
      </c>
      <c r="M249" s="31">
        <v>44.40978260869565</v>
      </c>
      <c r="N249" s="31">
        <v>12.897826086956524</v>
      </c>
      <c r="O249" s="31">
        <v>4.8695652173913047</v>
      </c>
      <c r="P249" s="31">
        <v>35.044021739130422</v>
      </c>
      <c r="Q249" s="31">
        <v>35.044021739130422</v>
      </c>
      <c r="R249" s="31">
        <v>0</v>
      </c>
      <c r="S249" s="31">
        <v>122.85326086956518</v>
      </c>
      <c r="T249" s="31">
        <v>121.79130434782604</v>
      </c>
      <c r="U249" s="31">
        <v>1.0619565217391305</v>
      </c>
      <c r="V249" s="31">
        <v>0</v>
      </c>
      <c r="W249" s="31">
        <v>21.366847826086953</v>
      </c>
      <c r="X249" s="31">
        <v>0.73369565217391308</v>
      </c>
      <c r="Y249" s="31">
        <v>0</v>
      </c>
      <c r="Z249" s="31">
        <v>0</v>
      </c>
      <c r="AA249" s="31">
        <v>13.915760869565217</v>
      </c>
      <c r="AB249" s="31">
        <v>0</v>
      </c>
      <c r="AC249" s="31">
        <v>6.7173913043478253</v>
      </c>
      <c r="AD249" s="31">
        <v>0</v>
      </c>
      <c r="AE249" s="31">
        <v>0</v>
      </c>
      <c r="AF249" t="s">
        <v>598</v>
      </c>
      <c r="AG249" s="32">
        <v>3</v>
      </c>
      <c r="AH249"/>
    </row>
    <row r="250" spans="1:34" x14ac:dyDescent="0.25">
      <c r="A250" t="s">
        <v>1777</v>
      </c>
      <c r="B250" t="s">
        <v>714</v>
      </c>
      <c r="C250" t="s">
        <v>1461</v>
      </c>
      <c r="D250" t="s">
        <v>1706</v>
      </c>
      <c r="E250" s="31">
        <v>81.934782608695656</v>
      </c>
      <c r="F250" s="31">
        <v>3.1671862563014064</v>
      </c>
      <c r="G250" s="31">
        <v>2.9642146457946401</v>
      </c>
      <c r="H250" s="31">
        <v>0.6429424250464314</v>
      </c>
      <c r="I250" s="31">
        <v>0.43997081453966563</v>
      </c>
      <c r="J250" s="31">
        <v>259.50271739130437</v>
      </c>
      <c r="K250" s="31">
        <v>242.87228260869563</v>
      </c>
      <c r="L250" s="31">
        <v>52.679347826086953</v>
      </c>
      <c r="M250" s="31">
        <v>36.048913043478258</v>
      </c>
      <c r="N250" s="31">
        <v>11.413043478260869</v>
      </c>
      <c r="O250" s="31">
        <v>5.2173913043478262</v>
      </c>
      <c r="P250" s="31">
        <v>57.480978260869563</v>
      </c>
      <c r="Q250" s="31">
        <v>57.480978260869563</v>
      </c>
      <c r="R250" s="31">
        <v>0</v>
      </c>
      <c r="S250" s="31">
        <v>149.34239130434781</v>
      </c>
      <c r="T250" s="31">
        <v>112.41576086956522</v>
      </c>
      <c r="U250" s="31">
        <v>36.926630434782609</v>
      </c>
      <c r="V250" s="31">
        <v>0</v>
      </c>
      <c r="W250" s="31">
        <v>0</v>
      </c>
      <c r="X250" s="31">
        <v>0</v>
      </c>
      <c r="Y250" s="31">
        <v>0</v>
      </c>
      <c r="Z250" s="31">
        <v>0</v>
      </c>
      <c r="AA250" s="31">
        <v>0</v>
      </c>
      <c r="AB250" s="31">
        <v>0</v>
      </c>
      <c r="AC250" s="31">
        <v>0</v>
      </c>
      <c r="AD250" s="31">
        <v>0</v>
      </c>
      <c r="AE250" s="31">
        <v>0</v>
      </c>
      <c r="AF250" t="s">
        <v>26</v>
      </c>
      <c r="AG250" s="32">
        <v>3</v>
      </c>
      <c r="AH250"/>
    </row>
    <row r="251" spans="1:34" x14ac:dyDescent="0.25">
      <c r="A251" t="s">
        <v>1777</v>
      </c>
      <c r="B251" t="s">
        <v>1248</v>
      </c>
      <c r="C251" t="s">
        <v>1657</v>
      </c>
      <c r="D251" t="s">
        <v>1706</v>
      </c>
      <c r="E251" s="31">
        <v>44.923913043478258</v>
      </c>
      <c r="F251" s="31">
        <v>3.7451342850229867</v>
      </c>
      <c r="G251" s="31">
        <v>3.5699661263005091</v>
      </c>
      <c r="H251" s="31">
        <v>1.1281587224776195</v>
      </c>
      <c r="I251" s="31">
        <v>0.95299056375514202</v>
      </c>
      <c r="J251" s="31">
        <v>168.24608695652176</v>
      </c>
      <c r="K251" s="31">
        <v>160.37684782608699</v>
      </c>
      <c r="L251" s="31">
        <v>50.681304347826099</v>
      </c>
      <c r="M251" s="31">
        <v>42.812065217391321</v>
      </c>
      <c r="N251" s="31">
        <v>2.736195652173913</v>
      </c>
      <c r="O251" s="31">
        <v>5.1330434782608698</v>
      </c>
      <c r="P251" s="31">
        <v>14.767282608695654</v>
      </c>
      <c r="Q251" s="31">
        <v>14.767282608695654</v>
      </c>
      <c r="R251" s="31">
        <v>0</v>
      </c>
      <c r="S251" s="31">
        <v>102.79750000000001</v>
      </c>
      <c r="T251" s="31">
        <v>102.79750000000001</v>
      </c>
      <c r="U251" s="31">
        <v>0</v>
      </c>
      <c r="V251" s="31">
        <v>0</v>
      </c>
      <c r="W251" s="31">
        <v>107.36804347826089</v>
      </c>
      <c r="X251" s="31">
        <v>33.041304347826099</v>
      </c>
      <c r="Y251" s="31">
        <v>1.8478260869565217</v>
      </c>
      <c r="Z251" s="31">
        <v>0.35054347826086957</v>
      </c>
      <c r="AA251" s="31">
        <v>14.100326086956519</v>
      </c>
      <c r="AB251" s="31">
        <v>0</v>
      </c>
      <c r="AC251" s="31">
        <v>58.028043478260876</v>
      </c>
      <c r="AD251" s="31">
        <v>0</v>
      </c>
      <c r="AE251" s="31">
        <v>0</v>
      </c>
      <c r="AF251" t="s">
        <v>570</v>
      </c>
      <c r="AG251" s="32">
        <v>3</v>
      </c>
      <c r="AH251"/>
    </row>
    <row r="252" spans="1:34" x14ac:dyDescent="0.25">
      <c r="A252" t="s">
        <v>1777</v>
      </c>
      <c r="B252" t="s">
        <v>726</v>
      </c>
      <c r="C252" t="s">
        <v>1462</v>
      </c>
      <c r="D252" t="s">
        <v>1710</v>
      </c>
      <c r="E252" s="31">
        <v>104.1195652173913</v>
      </c>
      <c r="F252" s="31">
        <v>3.9867940286042391</v>
      </c>
      <c r="G252" s="31">
        <v>3.6736089362146367</v>
      </c>
      <c r="H252" s="31">
        <v>0.67692347844242617</v>
      </c>
      <c r="I252" s="31">
        <v>0.40560079340223404</v>
      </c>
      <c r="J252" s="31">
        <v>415.10326086956525</v>
      </c>
      <c r="K252" s="31">
        <v>382.49456521739131</v>
      </c>
      <c r="L252" s="31">
        <v>70.480978260869563</v>
      </c>
      <c r="M252" s="31">
        <v>42.230978260869563</v>
      </c>
      <c r="N252" s="31">
        <v>23.728260869565219</v>
      </c>
      <c r="O252" s="31">
        <v>4.5217391304347823</v>
      </c>
      <c r="P252" s="31">
        <v>109.67934782608695</v>
      </c>
      <c r="Q252" s="31">
        <v>105.32065217391305</v>
      </c>
      <c r="R252" s="31">
        <v>4.3586956521739131</v>
      </c>
      <c r="S252" s="31">
        <v>234.94293478260869</v>
      </c>
      <c r="T252" s="31">
        <v>234.94293478260869</v>
      </c>
      <c r="U252" s="31">
        <v>0</v>
      </c>
      <c r="V252" s="31">
        <v>0</v>
      </c>
      <c r="W252" s="31">
        <v>18.942934782608695</v>
      </c>
      <c r="X252" s="31">
        <v>0.90760869565217395</v>
      </c>
      <c r="Y252" s="31">
        <v>0</v>
      </c>
      <c r="Z252" s="31">
        <v>0</v>
      </c>
      <c r="AA252" s="31">
        <v>12.589673913043478</v>
      </c>
      <c r="AB252" s="31">
        <v>9.7826086956521743E-2</v>
      </c>
      <c r="AC252" s="31">
        <v>5.3478260869565215</v>
      </c>
      <c r="AD252" s="31">
        <v>0</v>
      </c>
      <c r="AE252" s="31">
        <v>0</v>
      </c>
      <c r="AF252" t="s">
        <v>38</v>
      </c>
      <c r="AG252" s="32">
        <v>3</v>
      </c>
      <c r="AH252"/>
    </row>
    <row r="253" spans="1:34" x14ac:dyDescent="0.25">
      <c r="A253" t="s">
        <v>1777</v>
      </c>
      <c r="B253" t="s">
        <v>860</v>
      </c>
      <c r="C253" t="s">
        <v>1362</v>
      </c>
      <c r="D253" t="s">
        <v>1714</v>
      </c>
      <c r="E253" s="31">
        <v>102.04347826086956</v>
      </c>
      <c r="F253" s="31">
        <v>4.2164220281210056</v>
      </c>
      <c r="G253" s="31">
        <v>3.9962473370259906</v>
      </c>
      <c r="H253" s="31">
        <v>0.78682893054963787</v>
      </c>
      <c r="I253" s="31">
        <v>0.60159245845760545</v>
      </c>
      <c r="J253" s="31">
        <v>430.25836956521744</v>
      </c>
      <c r="K253" s="31">
        <v>407.79097826086957</v>
      </c>
      <c r="L253" s="31">
        <v>80.290760869565219</v>
      </c>
      <c r="M253" s="31">
        <v>61.388586956521742</v>
      </c>
      <c r="N253" s="31">
        <v>13.858695652173912</v>
      </c>
      <c r="O253" s="31">
        <v>5.0434782608695654</v>
      </c>
      <c r="P253" s="31">
        <v>99.259456521739139</v>
      </c>
      <c r="Q253" s="31">
        <v>95.694239130434795</v>
      </c>
      <c r="R253" s="31">
        <v>3.5652173913043477</v>
      </c>
      <c r="S253" s="31">
        <v>250.70815217391308</v>
      </c>
      <c r="T253" s="31">
        <v>240.86032608695655</v>
      </c>
      <c r="U253" s="31">
        <v>9.8478260869565215</v>
      </c>
      <c r="V253" s="31">
        <v>0</v>
      </c>
      <c r="W253" s="31">
        <v>27.577717391304343</v>
      </c>
      <c r="X253" s="31">
        <v>0</v>
      </c>
      <c r="Y253" s="31">
        <v>0</v>
      </c>
      <c r="Z253" s="31">
        <v>0</v>
      </c>
      <c r="AA253" s="31">
        <v>12.634673913043477</v>
      </c>
      <c r="AB253" s="31">
        <v>0</v>
      </c>
      <c r="AC253" s="31">
        <v>14.943043478260867</v>
      </c>
      <c r="AD253" s="31">
        <v>0</v>
      </c>
      <c r="AE253" s="31">
        <v>0</v>
      </c>
      <c r="AF253" t="s">
        <v>174</v>
      </c>
      <c r="AG253" s="32">
        <v>3</v>
      </c>
      <c r="AH253"/>
    </row>
    <row r="254" spans="1:34" x14ac:dyDescent="0.25">
      <c r="A254" t="s">
        <v>1777</v>
      </c>
      <c r="B254" t="s">
        <v>1048</v>
      </c>
      <c r="C254" t="s">
        <v>1452</v>
      </c>
      <c r="D254" t="s">
        <v>1706</v>
      </c>
      <c r="E254" s="31">
        <v>142.55434782608697</v>
      </c>
      <c r="F254" s="31">
        <v>3.8304041174227983</v>
      </c>
      <c r="G254" s="31">
        <v>3.705223027068242</v>
      </c>
      <c r="H254" s="31">
        <v>0.82310331681280968</v>
      </c>
      <c r="I254" s="31">
        <v>0.69792222645825386</v>
      </c>
      <c r="J254" s="31">
        <v>546.04076086956525</v>
      </c>
      <c r="K254" s="31">
        <v>528.195652173913</v>
      </c>
      <c r="L254" s="31">
        <v>117.33695652173913</v>
      </c>
      <c r="M254" s="31">
        <v>99.491847826086953</v>
      </c>
      <c r="N254" s="31">
        <v>13.671195652173912</v>
      </c>
      <c r="O254" s="31">
        <v>4.1739130434782608</v>
      </c>
      <c r="P254" s="31">
        <v>84.241847826086953</v>
      </c>
      <c r="Q254" s="31">
        <v>84.241847826086953</v>
      </c>
      <c r="R254" s="31">
        <v>0</v>
      </c>
      <c r="S254" s="31">
        <v>344.46195652173913</v>
      </c>
      <c r="T254" s="31">
        <v>344.46195652173913</v>
      </c>
      <c r="U254" s="31">
        <v>0</v>
      </c>
      <c r="V254" s="31">
        <v>0</v>
      </c>
      <c r="W254" s="31">
        <v>11.502717391304348</v>
      </c>
      <c r="X254" s="31">
        <v>7.9836956521739131</v>
      </c>
      <c r="Y254" s="31">
        <v>0</v>
      </c>
      <c r="Z254" s="31">
        <v>0</v>
      </c>
      <c r="AA254" s="31">
        <v>0.50815217391304346</v>
      </c>
      <c r="AB254" s="31">
        <v>0</v>
      </c>
      <c r="AC254" s="31">
        <v>3.0108695652173911</v>
      </c>
      <c r="AD254" s="31">
        <v>0</v>
      </c>
      <c r="AE254" s="31">
        <v>0</v>
      </c>
      <c r="AF254" t="s">
        <v>366</v>
      </c>
      <c r="AG254" s="32">
        <v>3</v>
      </c>
      <c r="AH254"/>
    </row>
    <row r="255" spans="1:34" x14ac:dyDescent="0.25">
      <c r="A255" t="s">
        <v>1777</v>
      </c>
      <c r="B255" t="s">
        <v>1047</v>
      </c>
      <c r="C255" t="s">
        <v>1604</v>
      </c>
      <c r="D255" t="s">
        <v>1706</v>
      </c>
      <c r="E255" s="31">
        <v>196.52173913043478</v>
      </c>
      <c r="F255" s="31">
        <v>3.3821626106194689</v>
      </c>
      <c r="G255" s="31">
        <v>3.2643667035398227</v>
      </c>
      <c r="H255" s="31">
        <v>0.86902654867256635</v>
      </c>
      <c r="I255" s="31">
        <v>0.7512306415929203</v>
      </c>
      <c r="J255" s="31">
        <v>664.66847826086951</v>
      </c>
      <c r="K255" s="31">
        <v>641.51902173913038</v>
      </c>
      <c r="L255" s="31">
        <v>170.78260869565216</v>
      </c>
      <c r="M255" s="31">
        <v>147.63315217391303</v>
      </c>
      <c r="N255" s="31">
        <v>18.774456521739129</v>
      </c>
      <c r="O255" s="31">
        <v>4.375</v>
      </c>
      <c r="P255" s="31">
        <v>133.85054347826087</v>
      </c>
      <c r="Q255" s="31">
        <v>133.85054347826087</v>
      </c>
      <c r="R255" s="31">
        <v>0</v>
      </c>
      <c r="S255" s="31">
        <v>360.0353260869565</v>
      </c>
      <c r="T255" s="31">
        <v>360.0353260869565</v>
      </c>
      <c r="U255" s="31">
        <v>0</v>
      </c>
      <c r="V255" s="31">
        <v>0</v>
      </c>
      <c r="W255" s="31">
        <v>49.399456521739125</v>
      </c>
      <c r="X255" s="31">
        <v>15.565217391304348</v>
      </c>
      <c r="Y255" s="31">
        <v>0</v>
      </c>
      <c r="Z255" s="31">
        <v>0</v>
      </c>
      <c r="AA255" s="31">
        <v>30.614130434782609</v>
      </c>
      <c r="AB255" s="31">
        <v>0</v>
      </c>
      <c r="AC255" s="31">
        <v>3.2201086956521738</v>
      </c>
      <c r="AD255" s="31">
        <v>0</v>
      </c>
      <c r="AE255" s="31">
        <v>0</v>
      </c>
      <c r="AF255" t="s">
        <v>365</v>
      </c>
      <c r="AG255" s="32">
        <v>3</v>
      </c>
      <c r="AH255"/>
    </row>
    <row r="256" spans="1:34" x14ac:dyDescent="0.25">
      <c r="A256" t="s">
        <v>1777</v>
      </c>
      <c r="B256" t="s">
        <v>1022</v>
      </c>
      <c r="C256" t="s">
        <v>1452</v>
      </c>
      <c r="D256" t="s">
        <v>1706</v>
      </c>
      <c r="E256" s="31">
        <v>142.18478260869566</v>
      </c>
      <c r="F256" s="31">
        <v>3.0471676477333536</v>
      </c>
      <c r="G256" s="31">
        <v>2.9530616925311519</v>
      </c>
      <c r="H256" s="31">
        <v>0.87778075070713246</v>
      </c>
      <c r="I256" s="31">
        <v>0.7836747955049308</v>
      </c>
      <c r="J256" s="31">
        <v>433.26086956521738</v>
      </c>
      <c r="K256" s="31">
        <v>419.88043478260869</v>
      </c>
      <c r="L256" s="31">
        <v>124.80706521739131</v>
      </c>
      <c r="M256" s="31">
        <v>111.42663043478261</v>
      </c>
      <c r="N256" s="31">
        <v>7.9891304347826084</v>
      </c>
      <c r="O256" s="31">
        <v>5.3913043478260869</v>
      </c>
      <c r="P256" s="31">
        <v>59.866847826086953</v>
      </c>
      <c r="Q256" s="31">
        <v>59.866847826086953</v>
      </c>
      <c r="R256" s="31">
        <v>0</v>
      </c>
      <c r="S256" s="31">
        <v>248.58695652173913</v>
      </c>
      <c r="T256" s="31">
        <v>248.58695652173913</v>
      </c>
      <c r="U256" s="31">
        <v>0</v>
      </c>
      <c r="V256" s="31">
        <v>0</v>
      </c>
      <c r="W256" s="31">
        <v>18.277173913043477</v>
      </c>
      <c r="X256" s="31">
        <v>14.942934782608695</v>
      </c>
      <c r="Y256" s="31">
        <v>0</v>
      </c>
      <c r="Z256" s="31">
        <v>0</v>
      </c>
      <c r="AA256" s="31">
        <v>1.8940217391304348</v>
      </c>
      <c r="AB256" s="31">
        <v>0</v>
      </c>
      <c r="AC256" s="31">
        <v>1.4402173913043479</v>
      </c>
      <c r="AD256" s="31">
        <v>0</v>
      </c>
      <c r="AE256" s="31">
        <v>0</v>
      </c>
      <c r="AF256" t="s">
        <v>339</v>
      </c>
      <c r="AG256" s="32">
        <v>3</v>
      </c>
      <c r="AH256"/>
    </row>
    <row r="257" spans="1:34" x14ac:dyDescent="0.25">
      <c r="A257" t="s">
        <v>1777</v>
      </c>
      <c r="B257" t="s">
        <v>1030</v>
      </c>
      <c r="C257" t="s">
        <v>1452</v>
      </c>
      <c r="D257" t="s">
        <v>1706</v>
      </c>
      <c r="E257" s="31">
        <v>184.16304347826087</v>
      </c>
      <c r="F257" s="31">
        <v>3.5813757894115561</v>
      </c>
      <c r="G257" s="31">
        <v>3.477025910405477</v>
      </c>
      <c r="H257" s="31">
        <v>0.91211709850675793</v>
      </c>
      <c r="I257" s="31">
        <v>0.80776721950067876</v>
      </c>
      <c r="J257" s="31">
        <v>659.55706521739125</v>
      </c>
      <c r="K257" s="31">
        <v>640.3396739130435</v>
      </c>
      <c r="L257" s="31">
        <v>167.97826086956522</v>
      </c>
      <c r="M257" s="31">
        <v>148.7608695652174</v>
      </c>
      <c r="N257" s="31">
        <v>15.165760869565217</v>
      </c>
      <c r="O257" s="31">
        <v>4.0516304347826084</v>
      </c>
      <c r="P257" s="31">
        <v>124.02173913043478</v>
      </c>
      <c r="Q257" s="31">
        <v>124.02173913043478</v>
      </c>
      <c r="R257" s="31">
        <v>0</v>
      </c>
      <c r="S257" s="31">
        <v>367.55706521739131</v>
      </c>
      <c r="T257" s="31">
        <v>367.55706521739131</v>
      </c>
      <c r="U257" s="31">
        <v>0</v>
      </c>
      <c r="V257" s="31">
        <v>0</v>
      </c>
      <c r="W257" s="31">
        <v>35.616847826086961</v>
      </c>
      <c r="X257" s="31">
        <v>7.1277173913043477</v>
      </c>
      <c r="Y257" s="31">
        <v>0</v>
      </c>
      <c r="Z257" s="31">
        <v>0</v>
      </c>
      <c r="AA257" s="31">
        <v>8.3288043478260878</v>
      </c>
      <c r="AB257" s="31">
        <v>0</v>
      </c>
      <c r="AC257" s="31">
        <v>20.160326086956523</v>
      </c>
      <c r="AD257" s="31">
        <v>0</v>
      </c>
      <c r="AE257" s="31">
        <v>0</v>
      </c>
      <c r="AF257" t="s">
        <v>347</v>
      </c>
      <c r="AG257" s="32">
        <v>3</v>
      </c>
      <c r="AH257"/>
    </row>
    <row r="258" spans="1:34" x14ac:dyDescent="0.25">
      <c r="A258" t="s">
        <v>1777</v>
      </c>
      <c r="B258" t="s">
        <v>996</v>
      </c>
      <c r="C258" t="s">
        <v>1514</v>
      </c>
      <c r="D258" t="s">
        <v>1725</v>
      </c>
      <c r="E258" s="31">
        <v>75.108695652173907</v>
      </c>
      <c r="F258" s="31">
        <v>3.6623010130246016</v>
      </c>
      <c r="G258" s="31">
        <v>3.4366136034732278</v>
      </c>
      <c r="H258" s="31">
        <v>0.67807525325615059</v>
      </c>
      <c r="I258" s="31">
        <v>0.45238784370477575</v>
      </c>
      <c r="J258" s="31">
        <v>275.070652173913</v>
      </c>
      <c r="K258" s="31">
        <v>258.11956521739131</v>
      </c>
      <c r="L258" s="31">
        <v>50.929347826086961</v>
      </c>
      <c r="M258" s="31">
        <v>33.978260869565219</v>
      </c>
      <c r="N258" s="31">
        <v>7.9836956521739131</v>
      </c>
      <c r="O258" s="31">
        <v>8.9673913043478262</v>
      </c>
      <c r="P258" s="31">
        <v>81.967391304347828</v>
      </c>
      <c r="Q258" s="31">
        <v>81.967391304347828</v>
      </c>
      <c r="R258" s="31">
        <v>0</v>
      </c>
      <c r="S258" s="31">
        <v>142.17391304347828</v>
      </c>
      <c r="T258" s="31">
        <v>140.20108695652175</v>
      </c>
      <c r="U258" s="31">
        <v>1.9728260869565217</v>
      </c>
      <c r="V258" s="31">
        <v>0</v>
      </c>
      <c r="W258" s="31">
        <v>0</v>
      </c>
      <c r="X258" s="31">
        <v>0</v>
      </c>
      <c r="Y258" s="31">
        <v>0</v>
      </c>
      <c r="Z258" s="31">
        <v>0</v>
      </c>
      <c r="AA258" s="31">
        <v>0</v>
      </c>
      <c r="AB258" s="31">
        <v>0</v>
      </c>
      <c r="AC258" s="31">
        <v>0</v>
      </c>
      <c r="AD258" s="31">
        <v>0</v>
      </c>
      <c r="AE258" s="31">
        <v>0</v>
      </c>
      <c r="AF258" t="s">
        <v>311</v>
      </c>
      <c r="AG258" s="32">
        <v>3</v>
      </c>
      <c r="AH258"/>
    </row>
    <row r="259" spans="1:34" x14ac:dyDescent="0.25">
      <c r="A259" t="s">
        <v>1777</v>
      </c>
      <c r="B259" t="s">
        <v>946</v>
      </c>
      <c r="C259" t="s">
        <v>1571</v>
      </c>
      <c r="D259" t="s">
        <v>1690</v>
      </c>
      <c r="E259" s="31">
        <v>80.043478260869563</v>
      </c>
      <c r="F259" s="31">
        <v>3.2214760999456824</v>
      </c>
      <c r="G259" s="31">
        <v>3.0184614340032598</v>
      </c>
      <c r="H259" s="31">
        <v>0.54776344378055397</v>
      </c>
      <c r="I259" s="31">
        <v>0.37795084193373163</v>
      </c>
      <c r="J259" s="31">
        <v>257.85815217391308</v>
      </c>
      <c r="K259" s="31">
        <v>241.60815217391308</v>
      </c>
      <c r="L259" s="31">
        <v>43.844891304347819</v>
      </c>
      <c r="M259" s="31">
        <v>30.252499999999994</v>
      </c>
      <c r="N259" s="31">
        <v>7.7744565217391308</v>
      </c>
      <c r="O259" s="31">
        <v>5.8179347826086953</v>
      </c>
      <c r="P259" s="31">
        <v>75.225543478260875</v>
      </c>
      <c r="Q259" s="31">
        <v>72.567934782608702</v>
      </c>
      <c r="R259" s="31">
        <v>2.6576086956521738</v>
      </c>
      <c r="S259" s="31">
        <v>138.78771739130437</v>
      </c>
      <c r="T259" s="31">
        <v>137.22521739130437</v>
      </c>
      <c r="U259" s="31">
        <v>1.5625</v>
      </c>
      <c r="V259" s="31">
        <v>0</v>
      </c>
      <c r="W259" s="31">
        <v>34.540217391304353</v>
      </c>
      <c r="X259" s="31">
        <v>1.5106521739130434</v>
      </c>
      <c r="Y259" s="31">
        <v>0</v>
      </c>
      <c r="Z259" s="31">
        <v>0.25271739130434784</v>
      </c>
      <c r="AA259" s="31">
        <v>7.8559782608695654</v>
      </c>
      <c r="AB259" s="31">
        <v>0</v>
      </c>
      <c r="AC259" s="31">
        <v>24.920869565217394</v>
      </c>
      <c r="AD259" s="31">
        <v>0</v>
      </c>
      <c r="AE259" s="31">
        <v>0</v>
      </c>
      <c r="AF259" t="s">
        <v>260</v>
      </c>
      <c r="AG259" s="32">
        <v>3</v>
      </c>
      <c r="AH259"/>
    </row>
    <row r="260" spans="1:34" x14ac:dyDescent="0.25">
      <c r="A260" t="s">
        <v>1777</v>
      </c>
      <c r="B260" t="s">
        <v>1126</v>
      </c>
      <c r="C260" t="s">
        <v>1621</v>
      </c>
      <c r="D260" t="s">
        <v>1735</v>
      </c>
      <c r="E260" s="31">
        <v>60.076086956521742</v>
      </c>
      <c r="F260" s="31">
        <v>4.3594626379591093</v>
      </c>
      <c r="G260" s="31">
        <v>3.6990229781074717</v>
      </c>
      <c r="H260" s="31">
        <v>1.2398226886195041</v>
      </c>
      <c r="I260" s="31">
        <v>0.90980640492129539</v>
      </c>
      <c r="J260" s="31">
        <v>261.89945652173913</v>
      </c>
      <c r="K260" s="31">
        <v>222.2228260869565</v>
      </c>
      <c r="L260" s="31">
        <v>74.483695652173907</v>
      </c>
      <c r="M260" s="31">
        <v>54.657608695652172</v>
      </c>
      <c r="N260" s="31">
        <v>5.6521739130434785</v>
      </c>
      <c r="O260" s="31">
        <v>14.173913043478262</v>
      </c>
      <c r="P260" s="31">
        <v>71.616847826086953</v>
      </c>
      <c r="Q260" s="31">
        <v>51.766304347826086</v>
      </c>
      <c r="R260" s="31">
        <v>19.850543478260871</v>
      </c>
      <c r="S260" s="31">
        <v>115.79891304347827</v>
      </c>
      <c r="T260" s="31">
        <v>115.79891304347827</v>
      </c>
      <c r="U260" s="31">
        <v>0</v>
      </c>
      <c r="V260" s="31">
        <v>0</v>
      </c>
      <c r="W260" s="31">
        <v>0</v>
      </c>
      <c r="X260" s="31">
        <v>0</v>
      </c>
      <c r="Y260" s="31">
        <v>0</v>
      </c>
      <c r="Z260" s="31">
        <v>0</v>
      </c>
      <c r="AA260" s="31">
        <v>0</v>
      </c>
      <c r="AB260" s="31">
        <v>0</v>
      </c>
      <c r="AC260" s="31">
        <v>0</v>
      </c>
      <c r="AD260" s="31">
        <v>0</v>
      </c>
      <c r="AE260" s="31">
        <v>0</v>
      </c>
      <c r="AF260" t="s">
        <v>446</v>
      </c>
      <c r="AG260" s="32">
        <v>3</v>
      </c>
      <c r="AH260"/>
    </row>
    <row r="261" spans="1:34" x14ac:dyDescent="0.25">
      <c r="A261" t="s">
        <v>1777</v>
      </c>
      <c r="B261" t="s">
        <v>1198</v>
      </c>
      <c r="C261" t="s">
        <v>1642</v>
      </c>
      <c r="D261" t="s">
        <v>1705</v>
      </c>
      <c r="E261" s="31">
        <v>15.413043478260869</v>
      </c>
      <c r="F261" s="31">
        <v>8.0574753173483771</v>
      </c>
      <c r="G261" s="31">
        <v>7.7018688293370943</v>
      </c>
      <c r="H261" s="31">
        <v>2.1569111424541609</v>
      </c>
      <c r="I261" s="31">
        <v>1.8013046544428772</v>
      </c>
      <c r="J261" s="31">
        <v>124.19021739130434</v>
      </c>
      <c r="K261" s="31">
        <v>118.70923913043478</v>
      </c>
      <c r="L261" s="31">
        <v>33.244565217391305</v>
      </c>
      <c r="M261" s="31">
        <v>27.763586956521738</v>
      </c>
      <c r="N261" s="31">
        <v>0</v>
      </c>
      <c r="O261" s="31">
        <v>5.4809782608695654</v>
      </c>
      <c r="P261" s="31">
        <v>56.777173913043477</v>
      </c>
      <c r="Q261" s="31">
        <v>56.777173913043477</v>
      </c>
      <c r="R261" s="31">
        <v>0</v>
      </c>
      <c r="S261" s="31">
        <v>34.168478260869563</v>
      </c>
      <c r="T261" s="31">
        <v>34.168478260869563</v>
      </c>
      <c r="U261" s="31">
        <v>0</v>
      </c>
      <c r="V261" s="31">
        <v>0</v>
      </c>
      <c r="W261" s="31">
        <v>0</v>
      </c>
      <c r="X261" s="31">
        <v>0</v>
      </c>
      <c r="Y261" s="31">
        <v>0</v>
      </c>
      <c r="Z261" s="31">
        <v>0</v>
      </c>
      <c r="AA261" s="31">
        <v>0</v>
      </c>
      <c r="AB261" s="31">
        <v>0</v>
      </c>
      <c r="AC261" s="31">
        <v>0</v>
      </c>
      <c r="AD261" s="31">
        <v>0</v>
      </c>
      <c r="AE261" s="31">
        <v>0</v>
      </c>
      <c r="AF261" t="s">
        <v>520</v>
      </c>
      <c r="AG261" s="32">
        <v>3</v>
      </c>
      <c r="AH261"/>
    </row>
    <row r="262" spans="1:34" x14ac:dyDescent="0.25">
      <c r="A262" t="s">
        <v>1777</v>
      </c>
      <c r="B262" t="s">
        <v>1188</v>
      </c>
      <c r="C262" t="s">
        <v>1556</v>
      </c>
      <c r="D262" t="s">
        <v>1718</v>
      </c>
      <c r="E262" s="31">
        <v>50.25</v>
      </c>
      <c r="F262" s="31">
        <v>3.7016374648496648</v>
      </c>
      <c r="G262" s="31">
        <v>3.5337810945273631</v>
      </c>
      <c r="H262" s="31">
        <v>0.53114860480207648</v>
      </c>
      <c r="I262" s="31">
        <v>0.36329223447977504</v>
      </c>
      <c r="J262" s="31">
        <v>186.00728260869565</v>
      </c>
      <c r="K262" s="31">
        <v>177.57249999999999</v>
      </c>
      <c r="L262" s="31">
        <v>26.690217391304344</v>
      </c>
      <c r="M262" s="31">
        <v>18.255434782608695</v>
      </c>
      <c r="N262" s="31">
        <v>2.7826086956521738</v>
      </c>
      <c r="O262" s="31">
        <v>5.6521739130434785</v>
      </c>
      <c r="P262" s="31">
        <v>46.421195652173914</v>
      </c>
      <c r="Q262" s="31">
        <v>46.421195652173914</v>
      </c>
      <c r="R262" s="31">
        <v>0</v>
      </c>
      <c r="S262" s="31">
        <v>112.89586956521738</v>
      </c>
      <c r="T262" s="31">
        <v>110.25728260869565</v>
      </c>
      <c r="U262" s="31">
        <v>0</v>
      </c>
      <c r="V262" s="31">
        <v>2.6385869565217392</v>
      </c>
      <c r="W262" s="31">
        <v>19.836956521739129</v>
      </c>
      <c r="X262" s="31">
        <v>0</v>
      </c>
      <c r="Y262" s="31">
        <v>0</v>
      </c>
      <c r="Z262" s="31">
        <v>0</v>
      </c>
      <c r="AA262" s="31">
        <v>3.035326086956522</v>
      </c>
      <c r="AB262" s="31">
        <v>0</v>
      </c>
      <c r="AC262" s="31">
        <v>14.163043478260869</v>
      </c>
      <c r="AD262" s="31">
        <v>0</v>
      </c>
      <c r="AE262" s="31">
        <v>2.6385869565217392</v>
      </c>
      <c r="AF262" t="s">
        <v>510</v>
      </c>
      <c r="AG262" s="32">
        <v>3</v>
      </c>
      <c r="AH262"/>
    </row>
    <row r="263" spans="1:34" x14ac:dyDescent="0.25">
      <c r="A263" t="s">
        <v>1777</v>
      </c>
      <c r="B263" t="s">
        <v>1109</v>
      </c>
      <c r="C263" t="s">
        <v>1381</v>
      </c>
      <c r="D263" t="s">
        <v>1715</v>
      </c>
      <c r="E263" s="31">
        <v>21.619565217391305</v>
      </c>
      <c r="F263" s="31">
        <v>3.3959276018099547</v>
      </c>
      <c r="G263" s="31">
        <v>3.2012317747611863</v>
      </c>
      <c r="H263" s="31">
        <v>1.0458773252890898</v>
      </c>
      <c r="I263" s="31">
        <v>0.85118149824032163</v>
      </c>
      <c r="J263" s="31">
        <v>73.418478260869563</v>
      </c>
      <c r="K263" s="31">
        <v>69.209239130434781</v>
      </c>
      <c r="L263" s="31">
        <v>22.611413043478258</v>
      </c>
      <c r="M263" s="31">
        <v>18.402173913043477</v>
      </c>
      <c r="N263" s="31">
        <v>0</v>
      </c>
      <c r="O263" s="31">
        <v>4.2092391304347823</v>
      </c>
      <c r="P263" s="31">
        <v>22.589673913043477</v>
      </c>
      <c r="Q263" s="31">
        <v>22.589673913043477</v>
      </c>
      <c r="R263" s="31">
        <v>0</v>
      </c>
      <c r="S263" s="31">
        <v>28.217391304347824</v>
      </c>
      <c r="T263" s="31">
        <v>28.217391304347824</v>
      </c>
      <c r="U263" s="31">
        <v>0</v>
      </c>
      <c r="V263" s="31">
        <v>0</v>
      </c>
      <c r="W263" s="31">
        <v>18.358695652173914</v>
      </c>
      <c r="X263" s="31">
        <v>7.3967391304347823</v>
      </c>
      <c r="Y263" s="31">
        <v>0</v>
      </c>
      <c r="Z263" s="31">
        <v>0</v>
      </c>
      <c r="AA263" s="31">
        <v>8.7201086956521738</v>
      </c>
      <c r="AB263" s="31">
        <v>0</v>
      </c>
      <c r="AC263" s="31">
        <v>2.2418478260869565</v>
      </c>
      <c r="AD263" s="31">
        <v>0</v>
      </c>
      <c r="AE263" s="31">
        <v>0</v>
      </c>
      <c r="AF263" t="s">
        <v>429</v>
      </c>
      <c r="AG263" s="32">
        <v>3</v>
      </c>
      <c r="AH263"/>
    </row>
    <row r="264" spans="1:34" x14ac:dyDescent="0.25">
      <c r="A264" t="s">
        <v>1777</v>
      </c>
      <c r="B264" t="s">
        <v>1011</v>
      </c>
      <c r="C264" t="s">
        <v>1519</v>
      </c>
      <c r="D264" t="s">
        <v>1699</v>
      </c>
      <c r="E264" s="31">
        <v>44.228260869565219</v>
      </c>
      <c r="F264" s="31">
        <v>2.8438928483656918</v>
      </c>
      <c r="G264" s="31">
        <v>2.6963750307200787</v>
      </c>
      <c r="H264" s="31">
        <v>0.56635536986974677</v>
      </c>
      <c r="I264" s="31">
        <v>0.41883755222413366</v>
      </c>
      <c r="J264" s="31">
        <v>125.78043478260869</v>
      </c>
      <c r="K264" s="31">
        <v>119.25597826086957</v>
      </c>
      <c r="L264" s="31">
        <v>25.048913043478258</v>
      </c>
      <c r="M264" s="31">
        <v>18.524456521739129</v>
      </c>
      <c r="N264" s="31">
        <v>0</v>
      </c>
      <c r="O264" s="31">
        <v>6.5244565217391308</v>
      </c>
      <c r="P264" s="31">
        <v>29.842391304347824</v>
      </c>
      <c r="Q264" s="31">
        <v>29.842391304347824</v>
      </c>
      <c r="R264" s="31">
        <v>0</v>
      </c>
      <c r="S264" s="31">
        <v>70.889130434782615</v>
      </c>
      <c r="T264" s="31">
        <v>70.889130434782615</v>
      </c>
      <c r="U264" s="31">
        <v>0</v>
      </c>
      <c r="V264" s="31">
        <v>0</v>
      </c>
      <c r="W264" s="31">
        <v>6.1983695652173916</v>
      </c>
      <c r="X264" s="31">
        <v>2.6902173913043477</v>
      </c>
      <c r="Y264" s="31">
        <v>0</v>
      </c>
      <c r="Z264" s="31">
        <v>0</v>
      </c>
      <c r="AA264" s="31">
        <v>2.8097826086956523</v>
      </c>
      <c r="AB264" s="31">
        <v>0</v>
      </c>
      <c r="AC264" s="31">
        <v>0.69836956521739135</v>
      </c>
      <c r="AD264" s="31">
        <v>0</v>
      </c>
      <c r="AE264" s="31">
        <v>0</v>
      </c>
      <c r="AF264" t="s">
        <v>327</v>
      </c>
      <c r="AG264" s="32">
        <v>3</v>
      </c>
      <c r="AH264"/>
    </row>
    <row r="265" spans="1:34" x14ac:dyDescent="0.25">
      <c r="A265" t="s">
        <v>1777</v>
      </c>
      <c r="B265" t="s">
        <v>940</v>
      </c>
      <c r="C265" t="s">
        <v>1567</v>
      </c>
      <c r="D265" t="s">
        <v>1715</v>
      </c>
      <c r="E265" s="31">
        <v>23.869565217391305</v>
      </c>
      <c r="F265" s="31">
        <v>3.3879781420765029</v>
      </c>
      <c r="G265" s="31">
        <v>3.1642759562841523</v>
      </c>
      <c r="H265" s="31">
        <v>1.0431466302367942</v>
      </c>
      <c r="I265" s="31">
        <v>0.81944444444444442</v>
      </c>
      <c r="J265" s="31">
        <v>80.869565217391312</v>
      </c>
      <c r="K265" s="31">
        <v>75.529891304347814</v>
      </c>
      <c r="L265" s="31">
        <v>24.899456521739133</v>
      </c>
      <c r="M265" s="31">
        <v>19.559782608695652</v>
      </c>
      <c r="N265" s="31">
        <v>0</v>
      </c>
      <c r="O265" s="31">
        <v>5.3396739130434785</v>
      </c>
      <c r="P265" s="31">
        <v>17.410326086956523</v>
      </c>
      <c r="Q265" s="31">
        <v>17.410326086956523</v>
      </c>
      <c r="R265" s="31">
        <v>0</v>
      </c>
      <c r="S265" s="31">
        <v>38.559782608695649</v>
      </c>
      <c r="T265" s="31">
        <v>38.559782608695649</v>
      </c>
      <c r="U265" s="31">
        <v>0</v>
      </c>
      <c r="V265" s="31">
        <v>0</v>
      </c>
      <c r="W265" s="31">
        <v>4.0733695652173907</v>
      </c>
      <c r="X265" s="31">
        <v>1.4456521739130435</v>
      </c>
      <c r="Y265" s="31">
        <v>0</v>
      </c>
      <c r="Z265" s="31">
        <v>0</v>
      </c>
      <c r="AA265" s="31">
        <v>0.3125</v>
      </c>
      <c r="AB265" s="31">
        <v>0</v>
      </c>
      <c r="AC265" s="31">
        <v>2.3152173913043477</v>
      </c>
      <c r="AD265" s="31">
        <v>0</v>
      </c>
      <c r="AE265" s="31">
        <v>0</v>
      </c>
      <c r="AF265" t="s">
        <v>254</v>
      </c>
      <c r="AG265" s="32">
        <v>3</v>
      </c>
      <c r="AH265"/>
    </row>
    <row r="266" spans="1:34" x14ac:dyDescent="0.25">
      <c r="A266" t="s">
        <v>1777</v>
      </c>
      <c r="B266" t="s">
        <v>955</v>
      </c>
      <c r="C266" t="s">
        <v>1556</v>
      </c>
      <c r="D266" t="s">
        <v>1718</v>
      </c>
      <c r="E266" s="31">
        <v>34.315217391304351</v>
      </c>
      <c r="F266" s="31">
        <v>2.6056382641748494</v>
      </c>
      <c r="G266" s="31">
        <v>2.4658694963573007</v>
      </c>
      <c r="H266" s="31">
        <v>0.66415901171998726</v>
      </c>
      <c r="I266" s="31">
        <v>0.52439024390243894</v>
      </c>
      <c r="J266" s="31">
        <v>89.413043478260875</v>
      </c>
      <c r="K266" s="31">
        <v>84.616847826086953</v>
      </c>
      <c r="L266" s="31">
        <v>22.790760869565219</v>
      </c>
      <c r="M266" s="31">
        <v>17.994565217391305</v>
      </c>
      <c r="N266" s="31">
        <v>0</v>
      </c>
      <c r="O266" s="31">
        <v>4.7961956521739131</v>
      </c>
      <c r="P266" s="31">
        <v>16.695652173913043</v>
      </c>
      <c r="Q266" s="31">
        <v>16.695652173913043</v>
      </c>
      <c r="R266" s="31">
        <v>0</v>
      </c>
      <c r="S266" s="31">
        <v>49.926630434782609</v>
      </c>
      <c r="T266" s="31">
        <v>49.926630434782609</v>
      </c>
      <c r="U266" s="31">
        <v>0</v>
      </c>
      <c r="V266" s="31">
        <v>0</v>
      </c>
      <c r="W266" s="31">
        <v>0.18478260869565216</v>
      </c>
      <c r="X266" s="31">
        <v>0</v>
      </c>
      <c r="Y266" s="31">
        <v>0</v>
      </c>
      <c r="Z266" s="31">
        <v>0</v>
      </c>
      <c r="AA266" s="31">
        <v>0</v>
      </c>
      <c r="AB266" s="31">
        <v>0</v>
      </c>
      <c r="AC266" s="31">
        <v>0.18478260869565216</v>
      </c>
      <c r="AD266" s="31">
        <v>0</v>
      </c>
      <c r="AE266" s="31">
        <v>0</v>
      </c>
      <c r="AF266" t="s">
        <v>269</v>
      </c>
      <c r="AG266" s="32">
        <v>3</v>
      </c>
      <c r="AH266"/>
    </row>
    <row r="267" spans="1:34" x14ac:dyDescent="0.25">
      <c r="A267" t="s">
        <v>1777</v>
      </c>
      <c r="B267" t="s">
        <v>1175</v>
      </c>
      <c r="C267" t="s">
        <v>1517</v>
      </c>
      <c r="D267" t="s">
        <v>1673</v>
      </c>
      <c r="E267" s="31">
        <v>37.032608695652172</v>
      </c>
      <c r="F267" s="31">
        <v>3.1189462870560614</v>
      </c>
      <c r="G267" s="31">
        <v>2.9752714998532435</v>
      </c>
      <c r="H267" s="31">
        <v>0.87063398884649268</v>
      </c>
      <c r="I267" s="31">
        <v>0.72695920164367489</v>
      </c>
      <c r="J267" s="31">
        <v>115.50271739130436</v>
      </c>
      <c r="K267" s="31">
        <v>110.18206521739131</v>
      </c>
      <c r="L267" s="31">
        <v>32.241847826086961</v>
      </c>
      <c r="M267" s="31">
        <v>26.921195652173914</v>
      </c>
      <c r="N267" s="31">
        <v>5.3206521739130439</v>
      </c>
      <c r="O267" s="31">
        <v>0</v>
      </c>
      <c r="P267" s="31">
        <v>20.793478260869566</v>
      </c>
      <c r="Q267" s="31">
        <v>20.793478260869566</v>
      </c>
      <c r="R267" s="31">
        <v>0</v>
      </c>
      <c r="S267" s="31">
        <v>62.467391304347828</v>
      </c>
      <c r="T267" s="31">
        <v>62.467391304347828</v>
      </c>
      <c r="U267" s="31">
        <v>0</v>
      </c>
      <c r="V267" s="31">
        <v>0</v>
      </c>
      <c r="W267" s="31">
        <v>56.160326086956523</v>
      </c>
      <c r="X267" s="31">
        <v>13.758152173913043</v>
      </c>
      <c r="Y267" s="31">
        <v>0</v>
      </c>
      <c r="Z267" s="31">
        <v>0</v>
      </c>
      <c r="AA267" s="31">
        <v>11.989130434782609</v>
      </c>
      <c r="AB267" s="31">
        <v>0</v>
      </c>
      <c r="AC267" s="31">
        <v>30.413043478260871</v>
      </c>
      <c r="AD267" s="31">
        <v>0</v>
      </c>
      <c r="AE267" s="31">
        <v>0</v>
      </c>
      <c r="AF267" t="s">
        <v>497</v>
      </c>
      <c r="AG267" s="32">
        <v>3</v>
      </c>
      <c r="AH267"/>
    </row>
    <row r="268" spans="1:34" x14ac:dyDescent="0.25">
      <c r="A268" t="s">
        <v>1777</v>
      </c>
      <c r="B268" t="s">
        <v>1258</v>
      </c>
      <c r="C268" t="s">
        <v>1429</v>
      </c>
      <c r="D268" t="s">
        <v>1711</v>
      </c>
      <c r="E268" s="31">
        <v>90.380434782608702</v>
      </c>
      <c r="F268" s="31">
        <v>3.2422730006013225</v>
      </c>
      <c r="G268" s="31">
        <v>2.9840950090198439</v>
      </c>
      <c r="H268" s="31">
        <v>0.60712567648827409</v>
      </c>
      <c r="I268" s="31">
        <v>0.34894768490679495</v>
      </c>
      <c r="J268" s="31">
        <v>293.03804347826087</v>
      </c>
      <c r="K268" s="31">
        <v>269.70380434782612</v>
      </c>
      <c r="L268" s="31">
        <v>54.872282608695649</v>
      </c>
      <c r="M268" s="31">
        <v>31.538043478260871</v>
      </c>
      <c r="N268" s="31">
        <v>17.171195652173914</v>
      </c>
      <c r="O268" s="31">
        <v>6.1630434782608692</v>
      </c>
      <c r="P268" s="31">
        <v>76.396739130434781</v>
      </c>
      <c r="Q268" s="31">
        <v>76.396739130434781</v>
      </c>
      <c r="R268" s="31">
        <v>0</v>
      </c>
      <c r="S268" s="31">
        <v>161.76902173913044</v>
      </c>
      <c r="T268" s="31">
        <v>140.49728260869566</v>
      </c>
      <c r="U268" s="31">
        <v>21.271739130434781</v>
      </c>
      <c r="V268" s="31">
        <v>0</v>
      </c>
      <c r="W268" s="31">
        <v>14.244565217391305</v>
      </c>
      <c r="X268" s="31">
        <v>11.548913043478262</v>
      </c>
      <c r="Y268" s="31">
        <v>0</v>
      </c>
      <c r="Z268" s="31">
        <v>0</v>
      </c>
      <c r="AA268" s="31">
        <v>2.6956521739130435</v>
      </c>
      <c r="AB268" s="31">
        <v>0</v>
      </c>
      <c r="AC268" s="31">
        <v>0</v>
      </c>
      <c r="AD268" s="31">
        <v>0</v>
      </c>
      <c r="AE268" s="31">
        <v>0</v>
      </c>
      <c r="AF268" t="s">
        <v>581</v>
      </c>
      <c r="AG268" s="32">
        <v>3</v>
      </c>
      <c r="AH268"/>
    </row>
    <row r="269" spans="1:34" x14ac:dyDescent="0.25">
      <c r="A269" t="s">
        <v>1777</v>
      </c>
      <c r="B269" t="s">
        <v>814</v>
      </c>
      <c r="C269" t="s">
        <v>1513</v>
      </c>
      <c r="D269" t="s">
        <v>1716</v>
      </c>
      <c r="E269" s="31">
        <v>40.282608695652172</v>
      </c>
      <c r="F269" s="31">
        <v>4.4059309228278485</v>
      </c>
      <c r="G269" s="31">
        <v>4.1266082029141939</v>
      </c>
      <c r="H269" s="31">
        <v>1.0961710739341612</v>
      </c>
      <c r="I269" s="31">
        <v>0.81684835402050771</v>
      </c>
      <c r="J269" s="31">
        <v>177.48239130434789</v>
      </c>
      <c r="K269" s="31">
        <v>166.2305434782609</v>
      </c>
      <c r="L269" s="31">
        <v>44.156630434782628</v>
      </c>
      <c r="M269" s="31">
        <v>32.904782608695669</v>
      </c>
      <c r="N269" s="31">
        <v>6.529021739130437</v>
      </c>
      <c r="O269" s="31">
        <v>4.7228260869565215</v>
      </c>
      <c r="P269" s="31">
        <v>46.209130434782615</v>
      </c>
      <c r="Q269" s="31">
        <v>46.209130434782615</v>
      </c>
      <c r="R269" s="31">
        <v>0</v>
      </c>
      <c r="S269" s="31">
        <v>87.116630434782621</v>
      </c>
      <c r="T269" s="31">
        <v>84.79445652173915</v>
      </c>
      <c r="U269" s="31">
        <v>2.322173913043478</v>
      </c>
      <c r="V269" s="31">
        <v>0</v>
      </c>
      <c r="W269" s="31">
        <v>0</v>
      </c>
      <c r="X269" s="31">
        <v>0</v>
      </c>
      <c r="Y269" s="31">
        <v>0</v>
      </c>
      <c r="Z269" s="31">
        <v>0</v>
      </c>
      <c r="AA269" s="31">
        <v>0</v>
      </c>
      <c r="AB269" s="31">
        <v>0</v>
      </c>
      <c r="AC269" s="31">
        <v>0</v>
      </c>
      <c r="AD269" s="31">
        <v>0</v>
      </c>
      <c r="AE269" s="31">
        <v>0</v>
      </c>
      <c r="AF269" t="s">
        <v>127</v>
      </c>
      <c r="AG269" s="32">
        <v>3</v>
      </c>
      <c r="AH269"/>
    </row>
    <row r="270" spans="1:34" x14ac:dyDescent="0.25">
      <c r="A270" t="s">
        <v>1777</v>
      </c>
      <c r="B270" t="s">
        <v>1227</v>
      </c>
      <c r="C270" t="s">
        <v>1417</v>
      </c>
      <c r="D270" t="s">
        <v>1715</v>
      </c>
      <c r="E270" s="31">
        <v>54.423913043478258</v>
      </c>
      <c r="F270" s="31">
        <v>2.6879808268424203</v>
      </c>
      <c r="G270" s="31">
        <v>2.4231016576792497</v>
      </c>
      <c r="H270" s="31">
        <v>0.63428599960055931</v>
      </c>
      <c r="I270" s="31">
        <v>0.36940683043738765</v>
      </c>
      <c r="J270" s="31">
        <v>146.29043478260868</v>
      </c>
      <c r="K270" s="31">
        <v>131.87467391304349</v>
      </c>
      <c r="L270" s="31">
        <v>34.520326086956523</v>
      </c>
      <c r="M270" s="31">
        <v>20.104565217391304</v>
      </c>
      <c r="N270" s="31">
        <v>10.154891304347826</v>
      </c>
      <c r="O270" s="31">
        <v>4.2608695652173916</v>
      </c>
      <c r="P270" s="31">
        <v>38.751086956521739</v>
      </c>
      <c r="Q270" s="31">
        <v>38.751086956521739</v>
      </c>
      <c r="R270" s="31">
        <v>0</v>
      </c>
      <c r="S270" s="31">
        <v>73.019021739130437</v>
      </c>
      <c r="T270" s="31">
        <v>68.766304347826093</v>
      </c>
      <c r="U270" s="31">
        <v>4.2527173913043477</v>
      </c>
      <c r="V270" s="31">
        <v>0</v>
      </c>
      <c r="W270" s="31">
        <v>2.2415217391304347</v>
      </c>
      <c r="X270" s="31">
        <v>0.61815217391304345</v>
      </c>
      <c r="Y270" s="31">
        <v>0</v>
      </c>
      <c r="Z270" s="31">
        <v>0.17391304347826086</v>
      </c>
      <c r="AA270" s="31">
        <v>0.7239130434782608</v>
      </c>
      <c r="AB270" s="31">
        <v>0</v>
      </c>
      <c r="AC270" s="31">
        <v>0.72554347826086951</v>
      </c>
      <c r="AD270" s="31">
        <v>0</v>
      </c>
      <c r="AE270" s="31">
        <v>0</v>
      </c>
      <c r="AF270" t="s">
        <v>549</v>
      </c>
      <c r="AG270" s="32">
        <v>3</v>
      </c>
      <c r="AH270"/>
    </row>
    <row r="271" spans="1:34" x14ac:dyDescent="0.25">
      <c r="A271" t="s">
        <v>1777</v>
      </c>
      <c r="B271" t="s">
        <v>877</v>
      </c>
      <c r="C271" t="s">
        <v>1417</v>
      </c>
      <c r="D271" t="s">
        <v>1715</v>
      </c>
      <c r="E271" s="31">
        <v>91.358695652173907</v>
      </c>
      <c r="F271" s="31">
        <v>3.5710172516359311</v>
      </c>
      <c r="G271" s="31">
        <v>3.3156216537775136</v>
      </c>
      <c r="H271" s="31">
        <v>0.6565139797739441</v>
      </c>
      <c r="I271" s="31">
        <v>0.40111838191552657</v>
      </c>
      <c r="J271" s="31">
        <v>326.24347826086955</v>
      </c>
      <c r="K271" s="31">
        <v>302.91086956521741</v>
      </c>
      <c r="L271" s="31">
        <v>59.978260869565219</v>
      </c>
      <c r="M271" s="31">
        <v>36.645652173913049</v>
      </c>
      <c r="N271" s="31">
        <v>14.114130434782604</v>
      </c>
      <c r="O271" s="31">
        <v>9.2184782608695635</v>
      </c>
      <c r="P271" s="31">
        <v>90.757608695652166</v>
      </c>
      <c r="Q271" s="31">
        <v>90.757608695652166</v>
      </c>
      <c r="R271" s="31">
        <v>0</v>
      </c>
      <c r="S271" s="31">
        <v>175.50760869565215</v>
      </c>
      <c r="T271" s="31">
        <v>171.97717391304346</v>
      </c>
      <c r="U271" s="31">
        <v>3.5304347826086966</v>
      </c>
      <c r="V271" s="31">
        <v>0</v>
      </c>
      <c r="W271" s="31">
        <v>147.35869565217394</v>
      </c>
      <c r="X271" s="31">
        <v>30.460869565217386</v>
      </c>
      <c r="Y271" s="31">
        <v>0</v>
      </c>
      <c r="Z271" s="31">
        <v>8.2619565217391298</v>
      </c>
      <c r="AA271" s="31">
        <v>56.436956521739141</v>
      </c>
      <c r="AB271" s="31">
        <v>0</v>
      </c>
      <c r="AC271" s="31">
        <v>52.198913043478271</v>
      </c>
      <c r="AD271" s="31">
        <v>0</v>
      </c>
      <c r="AE271" s="31">
        <v>0</v>
      </c>
      <c r="AF271" t="s">
        <v>191</v>
      </c>
      <c r="AG271" s="32">
        <v>3</v>
      </c>
      <c r="AH271"/>
    </row>
    <row r="272" spans="1:34" x14ac:dyDescent="0.25">
      <c r="A272" t="s">
        <v>1777</v>
      </c>
      <c r="B272" t="s">
        <v>1234</v>
      </c>
      <c r="C272" t="s">
        <v>1625</v>
      </c>
      <c r="D272" t="s">
        <v>1675</v>
      </c>
      <c r="E272" s="31">
        <v>33.684782608695649</v>
      </c>
      <c r="F272" s="31">
        <v>3.7980800258147793</v>
      </c>
      <c r="G272" s="31">
        <v>3.4573249435301712</v>
      </c>
      <c r="H272" s="31">
        <v>0.63899645046789288</v>
      </c>
      <c r="I272" s="31">
        <v>0.46861890932558892</v>
      </c>
      <c r="J272" s="31">
        <v>127.9375</v>
      </c>
      <c r="K272" s="31">
        <v>116.45923913043478</v>
      </c>
      <c r="L272" s="31">
        <v>21.524456521739129</v>
      </c>
      <c r="M272" s="31">
        <v>15.785326086956522</v>
      </c>
      <c r="N272" s="31">
        <v>0</v>
      </c>
      <c r="O272" s="31">
        <v>5.7391304347826084</v>
      </c>
      <c r="P272" s="31">
        <v>46.630434782608695</v>
      </c>
      <c r="Q272" s="31">
        <v>40.891304347826086</v>
      </c>
      <c r="R272" s="31">
        <v>5.7391304347826084</v>
      </c>
      <c r="S272" s="31">
        <v>59.782608695652172</v>
      </c>
      <c r="T272" s="31">
        <v>59.782608695652172</v>
      </c>
      <c r="U272" s="31">
        <v>0</v>
      </c>
      <c r="V272" s="31">
        <v>0</v>
      </c>
      <c r="W272" s="31">
        <v>33.478260869565219</v>
      </c>
      <c r="X272" s="31">
        <v>6.6793478260869561</v>
      </c>
      <c r="Y272" s="31">
        <v>0</v>
      </c>
      <c r="Z272" s="31">
        <v>0</v>
      </c>
      <c r="AA272" s="31">
        <v>2.8695652173913042</v>
      </c>
      <c r="AB272" s="31">
        <v>0</v>
      </c>
      <c r="AC272" s="31">
        <v>23.929347826086957</v>
      </c>
      <c r="AD272" s="31">
        <v>0</v>
      </c>
      <c r="AE272" s="31">
        <v>0</v>
      </c>
      <c r="AF272" t="s">
        <v>556</v>
      </c>
      <c r="AG272" s="32">
        <v>3</v>
      </c>
      <c r="AH272"/>
    </row>
    <row r="273" spans="1:34" x14ac:dyDescent="0.25">
      <c r="A273" t="s">
        <v>1777</v>
      </c>
      <c r="B273" t="s">
        <v>853</v>
      </c>
      <c r="C273" t="s">
        <v>1358</v>
      </c>
      <c r="D273" t="s">
        <v>1689</v>
      </c>
      <c r="E273" s="31">
        <v>82.065217391304344</v>
      </c>
      <c r="F273" s="31">
        <v>3.313973509933775</v>
      </c>
      <c r="G273" s="31">
        <v>3.0675827814569536</v>
      </c>
      <c r="H273" s="31">
        <v>0.56817880794701991</v>
      </c>
      <c r="I273" s="31">
        <v>0.32178807947019872</v>
      </c>
      <c r="J273" s="31">
        <v>271.96195652173913</v>
      </c>
      <c r="K273" s="31">
        <v>251.74184782608694</v>
      </c>
      <c r="L273" s="31">
        <v>46.627717391304351</v>
      </c>
      <c r="M273" s="31">
        <v>26.407608695652176</v>
      </c>
      <c r="N273" s="31">
        <v>15.611413043478262</v>
      </c>
      <c r="O273" s="31">
        <v>4.6086956521739131</v>
      </c>
      <c r="P273" s="31">
        <v>73.434782608695656</v>
      </c>
      <c r="Q273" s="31">
        <v>73.434782608695656</v>
      </c>
      <c r="R273" s="31">
        <v>0</v>
      </c>
      <c r="S273" s="31">
        <v>151.89945652173913</v>
      </c>
      <c r="T273" s="31">
        <v>145.79891304347825</v>
      </c>
      <c r="U273" s="31">
        <v>6.1005434782608692</v>
      </c>
      <c r="V273" s="31">
        <v>0</v>
      </c>
      <c r="W273" s="31">
        <v>10.154891304347826</v>
      </c>
      <c r="X273" s="31">
        <v>0</v>
      </c>
      <c r="Y273" s="31">
        <v>0</v>
      </c>
      <c r="Z273" s="31">
        <v>0</v>
      </c>
      <c r="AA273" s="31">
        <v>3.0788043478260869</v>
      </c>
      <c r="AB273" s="31">
        <v>0</v>
      </c>
      <c r="AC273" s="31">
        <v>7.0760869565217392</v>
      </c>
      <c r="AD273" s="31">
        <v>0</v>
      </c>
      <c r="AE273" s="31">
        <v>0</v>
      </c>
      <c r="AF273" t="s">
        <v>167</v>
      </c>
      <c r="AG273" s="32">
        <v>3</v>
      </c>
      <c r="AH273"/>
    </row>
    <row r="274" spans="1:34" x14ac:dyDescent="0.25">
      <c r="A274" t="s">
        <v>1777</v>
      </c>
      <c r="B274" t="s">
        <v>1235</v>
      </c>
      <c r="C274" t="s">
        <v>1493</v>
      </c>
      <c r="D274" t="s">
        <v>1703</v>
      </c>
      <c r="E274" s="31">
        <v>36.630434782608695</v>
      </c>
      <c r="F274" s="31">
        <v>3.8003798219584572</v>
      </c>
      <c r="G274" s="31">
        <v>3.4264925816023739</v>
      </c>
      <c r="H274" s="31">
        <v>1.4553412462908011</v>
      </c>
      <c r="I274" s="31">
        <v>1.0814540059347182</v>
      </c>
      <c r="J274" s="31">
        <v>139.20956521739132</v>
      </c>
      <c r="K274" s="31">
        <v>125.51391304347825</v>
      </c>
      <c r="L274" s="31">
        <v>53.309782608695649</v>
      </c>
      <c r="M274" s="31">
        <v>39.614130434782609</v>
      </c>
      <c r="N274" s="31">
        <v>5.5652173913043477</v>
      </c>
      <c r="O274" s="31">
        <v>8.1304347826086953</v>
      </c>
      <c r="P274" s="31">
        <v>25.989456521739129</v>
      </c>
      <c r="Q274" s="31">
        <v>25.989456521739129</v>
      </c>
      <c r="R274" s="31">
        <v>0</v>
      </c>
      <c r="S274" s="31">
        <v>59.910326086956523</v>
      </c>
      <c r="T274" s="31">
        <v>59.910326086956523</v>
      </c>
      <c r="U274" s="31">
        <v>0</v>
      </c>
      <c r="V274" s="31">
        <v>0</v>
      </c>
      <c r="W274" s="31">
        <v>0</v>
      </c>
      <c r="X274" s="31">
        <v>0</v>
      </c>
      <c r="Y274" s="31">
        <v>0</v>
      </c>
      <c r="Z274" s="31">
        <v>0</v>
      </c>
      <c r="AA274" s="31">
        <v>0</v>
      </c>
      <c r="AB274" s="31">
        <v>0</v>
      </c>
      <c r="AC274" s="31">
        <v>0</v>
      </c>
      <c r="AD274" s="31">
        <v>0</v>
      </c>
      <c r="AE274" s="31">
        <v>0</v>
      </c>
      <c r="AF274" t="s">
        <v>557</v>
      </c>
      <c r="AG274" s="32">
        <v>3</v>
      </c>
      <c r="AH274"/>
    </row>
    <row r="275" spans="1:34" x14ac:dyDescent="0.25">
      <c r="A275" t="s">
        <v>1777</v>
      </c>
      <c r="B275" t="s">
        <v>1261</v>
      </c>
      <c r="C275" t="s">
        <v>1564</v>
      </c>
      <c r="D275" t="s">
        <v>1732</v>
      </c>
      <c r="E275" s="31">
        <v>67.271739130434781</v>
      </c>
      <c r="F275" s="31">
        <v>3.8085344966876713</v>
      </c>
      <c r="G275" s="31">
        <v>3.2315430602682178</v>
      </c>
      <c r="H275" s="31">
        <v>0.85462110195508156</v>
      </c>
      <c r="I275" s="31">
        <v>0.39117789626757149</v>
      </c>
      <c r="J275" s="31">
        <v>256.20673913043476</v>
      </c>
      <c r="K275" s="31">
        <v>217.39152173913044</v>
      </c>
      <c r="L275" s="31">
        <v>57.491847826086953</v>
      </c>
      <c r="M275" s="31">
        <v>26.315217391304348</v>
      </c>
      <c r="N275" s="31">
        <v>25.644021739130434</v>
      </c>
      <c r="O275" s="31">
        <v>5.5326086956521738</v>
      </c>
      <c r="P275" s="31">
        <v>68.589673913043484</v>
      </c>
      <c r="Q275" s="31">
        <v>60.951086956521742</v>
      </c>
      <c r="R275" s="31">
        <v>7.6385869565217392</v>
      </c>
      <c r="S275" s="31">
        <v>130.12521739130435</v>
      </c>
      <c r="T275" s="31">
        <v>130.12521739130435</v>
      </c>
      <c r="U275" s="31">
        <v>0</v>
      </c>
      <c r="V275" s="31">
        <v>0</v>
      </c>
      <c r="W275" s="31">
        <v>10.992065217391305</v>
      </c>
      <c r="X275" s="31">
        <v>0</v>
      </c>
      <c r="Y275" s="31">
        <v>0</v>
      </c>
      <c r="Z275" s="31">
        <v>0</v>
      </c>
      <c r="AA275" s="31">
        <v>8.6956521739130432E-2</v>
      </c>
      <c r="AB275" s="31">
        <v>0</v>
      </c>
      <c r="AC275" s="31">
        <v>10.905108695652174</v>
      </c>
      <c r="AD275" s="31">
        <v>0</v>
      </c>
      <c r="AE275" s="31">
        <v>0</v>
      </c>
      <c r="AF275" t="s">
        <v>584</v>
      </c>
      <c r="AG275" s="32">
        <v>3</v>
      </c>
      <c r="AH275"/>
    </row>
    <row r="276" spans="1:34" x14ac:dyDescent="0.25">
      <c r="A276" t="s">
        <v>1777</v>
      </c>
      <c r="B276" t="s">
        <v>1073</v>
      </c>
      <c r="C276" t="s">
        <v>1611</v>
      </c>
      <c r="D276" t="s">
        <v>1713</v>
      </c>
      <c r="E276" s="31">
        <v>104.8804347826087</v>
      </c>
      <c r="F276" s="31">
        <v>3.3367478495180842</v>
      </c>
      <c r="G276" s="31">
        <v>3.0829650741009429</v>
      </c>
      <c r="H276" s="31">
        <v>0.63659446574774592</v>
      </c>
      <c r="I276" s="31">
        <v>0.38281169033060419</v>
      </c>
      <c r="J276" s="31">
        <v>349.95956521739129</v>
      </c>
      <c r="K276" s="31">
        <v>323.34271739130435</v>
      </c>
      <c r="L276" s="31">
        <v>66.766304347826093</v>
      </c>
      <c r="M276" s="31">
        <v>40.149456521739133</v>
      </c>
      <c r="N276" s="31">
        <v>21.095108695652176</v>
      </c>
      <c r="O276" s="31">
        <v>5.5217391304347823</v>
      </c>
      <c r="P276" s="31">
        <v>101.95380434782609</v>
      </c>
      <c r="Q276" s="31">
        <v>101.95380434782609</v>
      </c>
      <c r="R276" s="31">
        <v>0</v>
      </c>
      <c r="S276" s="31">
        <v>181.23945652173913</v>
      </c>
      <c r="T276" s="31">
        <v>181.23945652173913</v>
      </c>
      <c r="U276" s="31">
        <v>0</v>
      </c>
      <c r="V276" s="31">
        <v>0</v>
      </c>
      <c r="W276" s="31">
        <v>0</v>
      </c>
      <c r="X276" s="31">
        <v>0</v>
      </c>
      <c r="Y276" s="31">
        <v>0</v>
      </c>
      <c r="Z276" s="31">
        <v>0</v>
      </c>
      <c r="AA276" s="31">
        <v>0</v>
      </c>
      <c r="AB276" s="31">
        <v>0</v>
      </c>
      <c r="AC276" s="31">
        <v>0</v>
      </c>
      <c r="AD276" s="31">
        <v>0</v>
      </c>
      <c r="AE276" s="31">
        <v>0</v>
      </c>
      <c r="AF276" t="s">
        <v>391</v>
      </c>
      <c r="AG276" s="32">
        <v>3</v>
      </c>
      <c r="AH276"/>
    </row>
    <row r="277" spans="1:34" x14ac:dyDescent="0.25">
      <c r="A277" t="s">
        <v>1777</v>
      </c>
      <c r="B277" t="s">
        <v>1154</v>
      </c>
      <c r="C277" t="s">
        <v>1491</v>
      </c>
      <c r="D277" t="s">
        <v>1678</v>
      </c>
      <c r="E277" s="31">
        <v>72.543478260869563</v>
      </c>
      <c r="F277" s="31">
        <v>3.6871051842972733</v>
      </c>
      <c r="G277" s="31">
        <v>3.5387953251423436</v>
      </c>
      <c r="H277" s="31">
        <v>0.63548546598741396</v>
      </c>
      <c r="I277" s="31">
        <v>0.55996853461192697</v>
      </c>
      <c r="J277" s="31">
        <v>267.47543478260872</v>
      </c>
      <c r="K277" s="31">
        <v>256.71652173913043</v>
      </c>
      <c r="L277" s="31">
        <v>46.100326086956528</v>
      </c>
      <c r="M277" s="31">
        <v>40.622065217391309</v>
      </c>
      <c r="N277" s="31">
        <v>5.4782608695652177</v>
      </c>
      <c r="O277" s="31">
        <v>0</v>
      </c>
      <c r="P277" s="31">
        <v>64.271304347826046</v>
      </c>
      <c r="Q277" s="31">
        <v>58.990652173913006</v>
      </c>
      <c r="R277" s="31">
        <v>5.2806521739130439</v>
      </c>
      <c r="S277" s="31">
        <v>157.10380434782613</v>
      </c>
      <c r="T277" s="31">
        <v>157.10380434782613</v>
      </c>
      <c r="U277" s="31">
        <v>0</v>
      </c>
      <c r="V277" s="31">
        <v>0</v>
      </c>
      <c r="W277" s="31">
        <v>77.295869565217387</v>
      </c>
      <c r="X277" s="31">
        <v>0</v>
      </c>
      <c r="Y277" s="31">
        <v>0</v>
      </c>
      <c r="Z277" s="31">
        <v>0</v>
      </c>
      <c r="AA277" s="31">
        <v>11.298369565217392</v>
      </c>
      <c r="AB277" s="31">
        <v>0.13315217391304349</v>
      </c>
      <c r="AC277" s="31">
        <v>65.864347826086956</v>
      </c>
      <c r="AD277" s="31">
        <v>0</v>
      </c>
      <c r="AE277" s="31">
        <v>0</v>
      </c>
      <c r="AF277" t="s">
        <v>476</v>
      </c>
      <c r="AG277" s="32">
        <v>3</v>
      </c>
      <c r="AH277"/>
    </row>
    <row r="278" spans="1:34" x14ac:dyDescent="0.25">
      <c r="A278" t="s">
        <v>1777</v>
      </c>
      <c r="B278" t="s">
        <v>1090</v>
      </c>
      <c r="C278" t="s">
        <v>1429</v>
      </c>
      <c r="D278" t="s">
        <v>1711</v>
      </c>
      <c r="E278" s="31">
        <v>52.076086956521742</v>
      </c>
      <c r="F278" s="31">
        <v>3.9549154664996866</v>
      </c>
      <c r="G278" s="31">
        <v>3.6643706950532247</v>
      </c>
      <c r="H278" s="31">
        <v>1.2433208098518054</v>
      </c>
      <c r="I278" s="31">
        <v>0.9527760384053432</v>
      </c>
      <c r="J278" s="31">
        <v>205.95652173913044</v>
      </c>
      <c r="K278" s="31">
        <v>190.82608695652175</v>
      </c>
      <c r="L278" s="31">
        <v>64.747282608695656</v>
      </c>
      <c r="M278" s="31">
        <v>49.616847826086953</v>
      </c>
      <c r="N278" s="31">
        <v>10.347826086956522</v>
      </c>
      <c r="O278" s="31">
        <v>4.7826086956521738</v>
      </c>
      <c r="P278" s="31">
        <v>48.211956521739133</v>
      </c>
      <c r="Q278" s="31">
        <v>48.211956521739133</v>
      </c>
      <c r="R278" s="31">
        <v>0</v>
      </c>
      <c r="S278" s="31">
        <v>92.997282608695656</v>
      </c>
      <c r="T278" s="31">
        <v>85.334239130434781</v>
      </c>
      <c r="U278" s="31">
        <v>7.6630434782608692</v>
      </c>
      <c r="V278" s="31">
        <v>0</v>
      </c>
      <c r="W278" s="31">
        <v>0</v>
      </c>
      <c r="X278" s="31">
        <v>0</v>
      </c>
      <c r="Y278" s="31">
        <v>0</v>
      </c>
      <c r="Z278" s="31">
        <v>0</v>
      </c>
      <c r="AA278" s="31">
        <v>0</v>
      </c>
      <c r="AB278" s="31">
        <v>0</v>
      </c>
      <c r="AC278" s="31">
        <v>0</v>
      </c>
      <c r="AD278" s="31">
        <v>0</v>
      </c>
      <c r="AE278" s="31">
        <v>0</v>
      </c>
      <c r="AF278" t="s">
        <v>409</v>
      </c>
      <c r="AG278" s="32">
        <v>3</v>
      </c>
      <c r="AH278"/>
    </row>
    <row r="279" spans="1:34" x14ac:dyDescent="0.25">
      <c r="A279" t="s">
        <v>1777</v>
      </c>
      <c r="B279" t="s">
        <v>1137</v>
      </c>
      <c r="C279" t="s">
        <v>1622</v>
      </c>
      <c r="D279" t="s">
        <v>1699</v>
      </c>
      <c r="E279" s="31">
        <v>73.706521739130437</v>
      </c>
      <c r="F279" s="31">
        <v>4.4593349063559948</v>
      </c>
      <c r="G279" s="31">
        <v>3.9757410411443739</v>
      </c>
      <c r="H279" s="31">
        <v>1.0260286093496533</v>
      </c>
      <c r="I279" s="31">
        <v>0.54243474413803272</v>
      </c>
      <c r="J279" s="31">
        <v>328.68206521739131</v>
      </c>
      <c r="K279" s="31">
        <v>293.03804347826087</v>
      </c>
      <c r="L279" s="31">
        <v>75.625</v>
      </c>
      <c r="M279" s="31">
        <v>39.980978260869563</v>
      </c>
      <c r="N279" s="31">
        <v>30.404891304347824</v>
      </c>
      <c r="O279" s="31">
        <v>5.2391304347826084</v>
      </c>
      <c r="P279" s="31">
        <v>72.135869565217391</v>
      </c>
      <c r="Q279" s="31">
        <v>72.135869565217391</v>
      </c>
      <c r="R279" s="31">
        <v>0</v>
      </c>
      <c r="S279" s="31">
        <v>180.92119565217394</v>
      </c>
      <c r="T279" s="31">
        <v>178.49184782608697</v>
      </c>
      <c r="U279" s="31">
        <v>2.4293478260869565</v>
      </c>
      <c r="V279" s="31">
        <v>0</v>
      </c>
      <c r="W279" s="31">
        <v>1.4728260869565217</v>
      </c>
      <c r="X279" s="31">
        <v>0</v>
      </c>
      <c r="Y279" s="31">
        <v>0</v>
      </c>
      <c r="Z279" s="31">
        <v>0</v>
      </c>
      <c r="AA279" s="31">
        <v>0</v>
      </c>
      <c r="AB279" s="31">
        <v>0</v>
      </c>
      <c r="AC279" s="31">
        <v>1.4728260869565217</v>
      </c>
      <c r="AD279" s="31">
        <v>0</v>
      </c>
      <c r="AE279" s="31">
        <v>0</v>
      </c>
      <c r="AF279" t="s">
        <v>457</v>
      </c>
      <c r="AG279" s="32">
        <v>3</v>
      </c>
      <c r="AH279"/>
    </row>
    <row r="280" spans="1:34" x14ac:dyDescent="0.25">
      <c r="A280" t="s">
        <v>1777</v>
      </c>
      <c r="B280" t="s">
        <v>1200</v>
      </c>
      <c r="C280" t="s">
        <v>1623</v>
      </c>
      <c r="D280" t="s">
        <v>1729</v>
      </c>
      <c r="E280" s="31">
        <v>28.673913043478262</v>
      </c>
      <c r="F280" s="31">
        <v>3.4502729340409397</v>
      </c>
      <c r="G280" s="31">
        <v>3.1094844579226688</v>
      </c>
      <c r="H280" s="31">
        <v>1.1836884003032597</v>
      </c>
      <c r="I280" s="31">
        <v>0.84289992418498849</v>
      </c>
      <c r="J280" s="31">
        <v>98.93282608695651</v>
      </c>
      <c r="K280" s="31">
        <v>89.161086956521743</v>
      </c>
      <c r="L280" s="31">
        <v>33.940978260869556</v>
      </c>
      <c r="M280" s="31">
        <v>24.169239130434779</v>
      </c>
      <c r="N280" s="31">
        <v>4.8423913043478262</v>
      </c>
      <c r="O280" s="31">
        <v>4.9293478260869561</v>
      </c>
      <c r="P280" s="31">
        <v>17.255434782608695</v>
      </c>
      <c r="Q280" s="31">
        <v>17.255434782608695</v>
      </c>
      <c r="R280" s="31">
        <v>0</v>
      </c>
      <c r="S280" s="31">
        <v>47.736413043478258</v>
      </c>
      <c r="T280" s="31">
        <v>40.453804347826086</v>
      </c>
      <c r="U280" s="31">
        <v>7.2826086956521738</v>
      </c>
      <c r="V280" s="31">
        <v>0</v>
      </c>
      <c r="W280" s="31">
        <v>0</v>
      </c>
      <c r="X280" s="31">
        <v>0</v>
      </c>
      <c r="Y280" s="31">
        <v>0</v>
      </c>
      <c r="Z280" s="31">
        <v>0</v>
      </c>
      <c r="AA280" s="31">
        <v>0</v>
      </c>
      <c r="AB280" s="31">
        <v>0</v>
      </c>
      <c r="AC280" s="31">
        <v>0</v>
      </c>
      <c r="AD280" s="31">
        <v>0</v>
      </c>
      <c r="AE280" s="31">
        <v>0</v>
      </c>
      <c r="AF280" t="s">
        <v>522</v>
      </c>
      <c r="AG280" s="32">
        <v>3</v>
      </c>
      <c r="AH280"/>
    </row>
    <row r="281" spans="1:34" x14ac:dyDescent="0.25">
      <c r="A281" t="s">
        <v>1777</v>
      </c>
      <c r="B281" t="s">
        <v>1138</v>
      </c>
      <c r="C281" t="s">
        <v>1366</v>
      </c>
      <c r="D281" t="s">
        <v>1699</v>
      </c>
      <c r="E281" s="31">
        <v>347.05434782608694</v>
      </c>
      <c r="F281" s="31">
        <v>2.9267405806633464</v>
      </c>
      <c r="G281" s="31">
        <v>2.7835478718406463</v>
      </c>
      <c r="H281" s="31">
        <v>0.30356728992452009</v>
      </c>
      <c r="I281" s="31">
        <v>0.17451219894140124</v>
      </c>
      <c r="J281" s="31">
        <v>1015.7380434782607</v>
      </c>
      <c r="K281" s="31">
        <v>966.04239130434769</v>
      </c>
      <c r="L281" s="31">
        <v>105.35434782608696</v>
      </c>
      <c r="M281" s="31">
        <v>60.565217391304351</v>
      </c>
      <c r="N281" s="31">
        <v>39.745652173913051</v>
      </c>
      <c r="O281" s="31">
        <v>5.0434782608695654</v>
      </c>
      <c r="P281" s="31">
        <v>322.33804347826089</v>
      </c>
      <c r="Q281" s="31">
        <v>317.43152173913046</v>
      </c>
      <c r="R281" s="31">
        <v>4.9065217391304357</v>
      </c>
      <c r="S281" s="31">
        <v>588.04565217391291</v>
      </c>
      <c r="T281" s="31">
        <v>557.29782608695643</v>
      </c>
      <c r="U281" s="31">
        <v>30.747826086956533</v>
      </c>
      <c r="V281" s="31">
        <v>0</v>
      </c>
      <c r="W281" s="31">
        <v>2.8293478260869565</v>
      </c>
      <c r="X281" s="31">
        <v>0</v>
      </c>
      <c r="Y281" s="31">
        <v>0</v>
      </c>
      <c r="Z281" s="31">
        <v>0</v>
      </c>
      <c r="AA281" s="31">
        <v>2.2282608695652173</v>
      </c>
      <c r="AB281" s="31">
        <v>0</v>
      </c>
      <c r="AC281" s="31">
        <v>0.60108695652173905</v>
      </c>
      <c r="AD281" s="31">
        <v>0</v>
      </c>
      <c r="AE281" s="31">
        <v>0</v>
      </c>
      <c r="AF281" t="s">
        <v>459</v>
      </c>
      <c r="AG281" s="32">
        <v>3</v>
      </c>
      <c r="AH281"/>
    </row>
    <row r="282" spans="1:34" x14ac:dyDescent="0.25">
      <c r="A282" t="s">
        <v>1777</v>
      </c>
      <c r="B282" t="s">
        <v>1156</v>
      </c>
      <c r="C282" t="s">
        <v>1519</v>
      </c>
      <c r="D282" t="s">
        <v>1699</v>
      </c>
      <c r="E282" s="31">
        <v>85.815217391304344</v>
      </c>
      <c r="F282" s="31">
        <v>4.903571880937303</v>
      </c>
      <c r="G282" s="31">
        <v>4.5519582013932869</v>
      </c>
      <c r="H282" s="31">
        <v>0.89197846738442055</v>
      </c>
      <c r="I282" s="31">
        <v>0.69197466751108294</v>
      </c>
      <c r="J282" s="31">
        <v>420.80108695652177</v>
      </c>
      <c r="K282" s="31">
        <v>390.62728260869562</v>
      </c>
      <c r="L282" s="31">
        <v>76.545326086956521</v>
      </c>
      <c r="M282" s="31">
        <v>59.381956521739127</v>
      </c>
      <c r="N282" s="31">
        <v>12.293804347826079</v>
      </c>
      <c r="O282" s="31">
        <v>4.8695652173913047</v>
      </c>
      <c r="P282" s="31">
        <v>116.51347826086956</v>
      </c>
      <c r="Q282" s="31">
        <v>103.50304347826088</v>
      </c>
      <c r="R282" s="31">
        <v>13.010434782608684</v>
      </c>
      <c r="S282" s="31">
        <v>227.74228260869566</v>
      </c>
      <c r="T282" s="31">
        <v>227.74228260869566</v>
      </c>
      <c r="U282" s="31">
        <v>0</v>
      </c>
      <c r="V282" s="31">
        <v>0</v>
      </c>
      <c r="W282" s="31">
        <v>15.93336956521739</v>
      </c>
      <c r="X282" s="31">
        <v>1.6106521739130433</v>
      </c>
      <c r="Y282" s="31">
        <v>1.3288043478260869</v>
      </c>
      <c r="Z282" s="31">
        <v>0</v>
      </c>
      <c r="AA282" s="31">
        <v>4.0601086956521746</v>
      </c>
      <c r="AB282" s="31">
        <v>0</v>
      </c>
      <c r="AC282" s="31">
        <v>8.9338043478260865</v>
      </c>
      <c r="AD282" s="31">
        <v>0</v>
      </c>
      <c r="AE282" s="31">
        <v>0</v>
      </c>
      <c r="AF282" t="s">
        <v>478</v>
      </c>
      <c r="AG282" s="32">
        <v>3</v>
      </c>
      <c r="AH282"/>
    </row>
    <row r="283" spans="1:34" x14ac:dyDescent="0.25">
      <c r="A283" t="s">
        <v>1777</v>
      </c>
      <c r="B283" t="s">
        <v>965</v>
      </c>
      <c r="C283" t="s">
        <v>1561</v>
      </c>
      <c r="D283" t="s">
        <v>1705</v>
      </c>
      <c r="E283" s="31">
        <v>104.59782608695652</v>
      </c>
      <c r="F283" s="31">
        <v>2.6011898576327548</v>
      </c>
      <c r="G283" s="31">
        <v>2.4478852748623092</v>
      </c>
      <c r="H283" s="31">
        <v>0.57921126467837469</v>
      </c>
      <c r="I283" s="31">
        <v>0.43240153798191838</v>
      </c>
      <c r="J283" s="31">
        <v>272.07880434782606</v>
      </c>
      <c r="K283" s="31">
        <v>256.04347826086956</v>
      </c>
      <c r="L283" s="31">
        <v>60.584239130434781</v>
      </c>
      <c r="M283" s="31">
        <v>45.228260869565219</v>
      </c>
      <c r="N283" s="31">
        <v>10.138586956521738</v>
      </c>
      <c r="O283" s="31">
        <v>5.2173913043478262</v>
      </c>
      <c r="P283" s="31">
        <v>64.391304347826093</v>
      </c>
      <c r="Q283" s="31">
        <v>63.711956521739133</v>
      </c>
      <c r="R283" s="31">
        <v>0.67934782608695654</v>
      </c>
      <c r="S283" s="31">
        <v>147.10326086956522</v>
      </c>
      <c r="T283" s="31">
        <v>123.21739130434783</v>
      </c>
      <c r="U283" s="31">
        <v>23.885869565217391</v>
      </c>
      <c r="V283" s="31">
        <v>0</v>
      </c>
      <c r="W283" s="31">
        <v>0</v>
      </c>
      <c r="X283" s="31">
        <v>0</v>
      </c>
      <c r="Y283" s="31">
        <v>0</v>
      </c>
      <c r="Z283" s="31">
        <v>0</v>
      </c>
      <c r="AA283" s="31">
        <v>0</v>
      </c>
      <c r="AB283" s="31">
        <v>0</v>
      </c>
      <c r="AC283" s="31">
        <v>0</v>
      </c>
      <c r="AD283" s="31">
        <v>0</v>
      </c>
      <c r="AE283" s="31">
        <v>0</v>
      </c>
      <c r="AF283" t="s">
        <v>279</v>
      </c>
      <c r="AG283" s="32">
        <v>3</v>
      </c>
      <c r="AH283"/>
    </row>
    <row r="284" spans="1:34" x14ac:dyDescent="0.25">
      <c r="A284" t="s">
        <v>1777</v>
      </c>
      <c r="B284" t="s">
        <v>886</v>
      </c>
      <c r="C284" t="s">
        <v>1436</v>
      </c>
      <c r="D284" t="s">
        <v>1713</v>
      </c>
      <c r="E284" s="31">
        <v>103.94565217391305</v>
      </c>
      <c r="F284" s="31">
        <v>3.6258193035658266</v>
      </c>
      <c r="G284" s="31">
        <v>3.4470971452473074</v>
      </c>
      <c r="H284" s="31">
        <v>0.6792972916448814</v>
      </c>
      <c r="I284" s="31">
        <v>0.55224511136672605</v>
      </c>
      <c r="J284" s="31">
        <v>376.88815217391306</v>
      </c>
      <c r="K284" s="31">
        <v>358.31076086956523</v>
      </c>
      <c r="L284" s="31">
        <v>70.610000000000014</v>
      </c>
      <c r="M284" s="31">
        <v>57.403478260869576</v>
      </c>
      <c r="N284" s="31">
        <v>7.9565217391304346</v>
      </c>
      <c r="O284" s="31">
        <v>5.25</v>
      </c>
      <c r="P284" s="31">
        <v>85.783586956521717</v>
      </c>
      <c r="Q284" s="31">
        <v>80.412717391304326</v>
      </c>
      <c r="R284" s="31">
        <v>5.3708695652173901</v>
      </c>
      <c r="S284" s="31">
        <v>220.49456521739131</v>
      </c>
      <c r="T284" s="31">
        <v>210.80836956521739</v>
      </c>
      <c r="U284" s="31">
        <v>9.686195652173911</v>
      </c>
      <c r="V284" s="31">
        <v>0</v>
      </c>
      <c r="W284" s="31">
        <v>82.514565217391322</v>
      </c>
      <c r="X284" s="31">
        <v>5.7578260869565208</v>
      </c>
      <c r="Y284" s="31">
        <v>0</v>
      </c>
      <c r="Z284" s="31">
        <v>0</v>
      </c>
      <c r="AA284" s="31">
        <v>17.027934782608696</v>
      </c>
      <c r="AB284" s="31">
        <v>0</v>
      </c>
      <c r="AC284" s="31">
        <v>59.728804347826099</v>
      </c>
      <c r="AD284" s="31">
        <v>0</v>
      </c>
      <c r="AE284" s="31">
        <v>0</v>
      </c>
      <c r="AF284" t="s">
        <v>200</v>
      </c>
      <c r="AG284" s="32">
        <v>3</v>
      </c>
      <c r="AH284"/>
    </row>
    <row r="285" spans="1:34" x14ac:dyDescent="0.25">
      <c r="A285" t="s">
        <v>1777</v>
      </c>
      <c r="B285" t="s">
        <v>1027</v>
      </c>
      <c r="C285" t="s">
        <v>1448</v>
      </c>
      <c r="D285" t="s">
        <v>1674</v>
      </c>
      <c r="E285" s="31">
        <v>171.02173913043478</v>
      </c>
      <c r="F285" s="31">
        <v>2.7368958942417696</v>
      </c>
      <c r="G285" s="31">
        <v>2.5673337994152789</v>
      </c>
      <c r="H285" s="31">
        <v>0.46945659082242286</v>
      </c>
      <c r="I285" s="31">
        <v>0.29989449599593238</v>
      </c>
      <c r="J285" s="31">
        <v>468.06869565217397</v>
      </c>
      <c r="K285" s="31">
        <v>439.06989130434783</v>
      </c>
      <c r="L285" s="31">
        <v>80.287282608695662</v>
      </c>
      <c r="M285" s="31">
        <v>51.288478260869567</v>
      </c>
      <c r="N285" s="31">
        <v>24.053152173913041</v>
      </c>
      <c r="O285" s="31">
        <v>4.9456521739130439</v>
      </c>
      <c r="P285" s="31">
        <v>105.14836956521739</v>
      </c>
      <c r="Q285" s="31">
        <v>105.14836956521739</v>
      </c>
      <c r="R285" s="31">
        <v>0</v>
      </c>
      <c r="S285" s="31">
        <v>282.6330434782609</v>
      </c>
      <c r="T285" s="31">
        <v>282.6330434782609</v>
      </c>
      <c r="U285" s="31">
        <v>0</v>
      </c>
      <c r="V285" s="31">
        <v>0</v>
      </c>
      <c r="W285" s="31">
        <v>6.2201086956521738</v>
      </c>
      <c r="X285" s="31">
        <v>0</v>
      </c>
      <c r="Y285" s="31">
        <v>0</v>
      </c>
      <c r="Z285" s="31">
        <v>0</v>
      </c>
      <c r="AA285" s="31">
        <v>1.9673913043478262</v>
      </c>
      <c r="AB285" s="31">
        <v>0</v>
      </c>
      <c r="AC285" s="31">
        <v>4.2527173913043477</v>
      </c>
      <c r="AD285" s="31">
        <v>0</v>
      </c>
      <c r="AE285" s="31">
        <v>0</v>
      </c>
      <c r="AF285" t="s">
        <v>344</v>
      </c>
      <c r="AG285" s="32">
        <v>3</v>
      </c>
      <c r="AH285"/>
    </row>
    <row r="286" spans="1:34" x14ac:dyDescent="0.25">
      <c r="A286" t="s">
        <v>1777</v>
      </c>
      <c r="B286" t="s">
        <v>777</v>
      </c>
      <c r="C286" t="s">
        <v>1491</v>
      </c>
      <c r="D286" t="s">
        <v>1678</v>
      </c>
      <c r="E286" s="31">
        <v>48.554347826086953</v>
      </c>
      <c r="F286" s="31">
        <v>3.4394582493843746</v>
      </c>
      <c r="G286" s="31">
        <v>3.1638885157824044</v>
      </c>
      <c r="H286" s="31">
        <v>0.81161182001343202</v>
      </c>
      <c r="I286" s="31">
        <v>0.536042086411462</v>
      </c>
      <c r="J286" s="31">
        <v>167.00065217391304</v>
      </c>
      <c r="K286" s="31">
        <v>153.62054347826086</v>
      </c>
      <c r="L286" s="31">
        <v>39.40728260869566</v>
      </c>
      <c r="M286" s="31">
        <v>26.027173913043484</v>
      </c>
      <c r="N286" s="31">
        <v>8.9235869565217385</v>
      </c>
      <c r="O286" s="31">
        <v>4.4565217391304346</v>
      </c>
      <c r="P286" s="31">
        <v>44.52880434782611</v>
      </c>
      <c r="Q286" s="31">
        <v>44.52880434782611</v>
      </c>
      <c r="R286" s="31">
        <v>0</v>
      </c>
      <c r="S286" s="31">
        <v>83.064565217391277</v>
      </c>
      <c r="T286" s="31">
        <v>83.064565217391277</v>
      </c>
      <c r="U286" s="31">
        <v>0</v>
      </c>
      <c r="V286" s="31">
        <v>0</v>
      </c>
      <c r="W286" s="31">
        <v>5.2715217391304341</v>
      </c>
      <c r="X286" s="31">
        <v>0</v>
      </c>
      <c r="Y286" s="31">
        <v>0</v>
      </c>
      <c r="Z286" s="31">
        <v>0</v>
      </c>
      <c r="AA286" s="31">
        <v>0</v>
      </c>
      <c r="AB286" s="31">
        <v>0</v>
      </c>
      <c r="AC286" s="31">
        <v>5.2715217391304341</v>
      </c>
      <c r="AD286" s="31">
        <v>0</v>
      </c>
      <c r="AE286" s="31">
        <v>0</v>
      </c>
      <c r="AF286" t="s">
        <v>89</v>
      </c>
      <c r="AG286" s="32">
        <v>3</v>
      </c>
      <c r="AH286"/>
    </row>
    <row r="287" spans="1:34" x14ac:dyDescent="0.25">
      <c r="A287" t="s">
        <v>1777</v>
      </c>
      <c r="B287" t="s">
        <v>972</v>
      </c>
      <c r="C287" t="s">
        <v>1429</v>
      </c>
      <c r="D287" t="s">
        <v>1711</v>
      </c>
      <c r="E287" s="31">
        <v>63.826086956521742</v>
      </c>
      <c r="F287" s="31">
        <v>3.6925936648501363</v>
      </c>
      <c r="G287" s="31">
        <v>3.4866161444141692</v>
      </c>
      <c r="H287" s="31">
        <v>0.68111376021798364</v>
      </c>
      <c r="I287" s="31">
        <v>0.50183072207084467</v>
      </c>
      <c r="J287" s="31">
        <v>235.68380434782611</v>
      </c>
      <c r="K287" s="31">
        <v>222.53706521739133</v>
      </c>
      <c r="L287" s="31">
        <v>43.472826086956523</v>
      </c>
      <c r="M287" s="31">
        <v>32.029891304347828</v>
      </c>
      <c r="N287" s="31">
        <v>6.8342391304347823</v>
      </c>
      <c r="O287" s="31">
        <v>4.6086956521739131</v>
      </c>
      <c r="P287" s="31">
        <v>60.652173913043477</v>
      </c>
      <c r="Q287" s="31">
        <v>58.948369565217391</v>
      </c>
      <c r="R287" s="31">
        <v>1.7038043478260869</v>
      </c>
      <c r="S287" s="31">
        <v>131.55880434782611</v>
      </c>
      <c r="T287" s="31">
        <v>131.55880434782611</v>
      </c>
      <c r="U287" s="31">
        <v>0</v>
      </c>
      <c r="V287" s="31">
        <v>0</v>
      </c>
      <c r="W287" s="31">
        <v>15.067934782608695</v>
      </c>
      <c r="X287" s="31">
        <v>0</v>
      </c>
      <c r="Y287" s="31">
        <v>0</v>
      </c>
      <c r="Z287" s="31">
        <v>0</v>
      </c>
      <c r="AA287" s="31">
        <v>10.684782608695652</v>
      </c>
      <c r="AB287" s="31">
        <v>0</v>
      </c>
      <c r="AC287" s="31">
        <v>4.3831521739130439</v>
      </c>
      <c r="AD287" s="31">
        <v>0</v>
      </c>
      <c r="AE287" s="31">
        <v>0</v>
      </c>
      <c r="AF287" t="s">
        <v>286</v>
      </c>
      <c r="AG287" s="32">
        <v>3</v>
      </c>
      <c r="AH287"/>
    </row>
    <row r="288" spans="1:34" x14ac:dyDescent="0.25">
      <c r="A288" t="s">
        <v>1777</v>
      </c>
      <c r="B288" t="s">
        <v>1215</v>
      </c>
      <c r="C288" t="s">
        <v>1650</v>
      </c>
      <c r="D288" t="s">
        <v>1697</v>
      </c>
      <c r="E288" s="31">
        <v>48.282608695652172</v>
      </c>
      <c r="F288" s="31">
        <v>4.6530841963079697</v>
      </c>
      <c r="G288" s="31">
        <v>4.4110760918505187</v>
      </c>
      <c r="H288" s="31">
        <v>1.1889914452949122</v>
      </c>
      <c r="I288" s="31">
        <v>0.96499324628545713</v>
      </c>
      <c r="J288" s="31">
        <v>224.66304347826087</v>
      </c>
      <c r="K288" s="31">
        <v>212.97826086956525</v>
      </c>
      <c r="L288" s="31">
        <v>57.407608695652172</v>
      </c>
      <c r="M288" s="31">
        <v>46.592391304347828</v>
      </c>
      <c r="N288" s="31">
        <v>6.2255434782608692</v>
      </c>
      <c r="O288" s="31">
        <v>4.5896739130434785</v>
      </c>
      <c r="P288" s="31">
        <v>44.418478260869563</v>
      </c>
      <c r="Q288" s="31">
        <v>43.548913043478258</v>
      </c>
      <c r="R288" s="31">
        <v>0.86956521739130432</v>
      </c>
      <c r="S288" s="31">
        <v>122.83695652173913</v>
      </c>
      <c r="T288" s="31">
        <v>94.885869565217391</v>
      </c>
      <c r="U288" s="31">
        <v>27.951086956521738</v>
      </c>
      <c r="V288" s="31">
        <v>0</v>
      </c>
      <c r="W288" s="31">
        <v>3.3586956521739131</v>
      </c>
      <c r="X288" s="31">
        <v>0</v>
      </c>
      <c r="Y288" s="31">
        <v>0</v>
      </c>
      <c r="Z288" s="31">
        <v>0</v>
      </c>
      <c r="AA288" s="31">
        <v>0</v>
      </c>
      <c r="AB288" s="31">
        <v>0</v>
      </c>
      <c r="AC288" s="31">
        <v>3.3586956521739131</v>
      </c>
      <c r="AD288" s="31">
        <v>0</v>
      </c>
      <c r="AE288" s="31">
        <v>0</v>
      </c>
      <c r="AF288" t="s">
        <v>537</v>
      </c>
      <c r="AG288" s="32">
        <v>3</v>
      </c>
      <c r="AH288"/>
    </row>
    <row r="289" spans="1:34" x14ac:dyDescent="0.25">
      <c r="A289" t="s">
        <v>1777</v>
      </c>
      <c r="B289" t="s">
        <v>1164</v>
      </c>
      <c r="C289" t="s">
        <v>1435</v>
      </c>
      <c r="D289" t="s">
        <v>1736</v>
      </c>
      <c r="E289" s="31">
        <v>93.282608695652172</v>
      </c>
      <c r="F289" s="31">
        <v>3.4629806571894672</v>
      </c>
      <c r="G289" s="31">
        <v>3.1209275227219768</v>
      </c>
      <c r="H289" s="31">
        <v>0.58100908879049185</v>
      </c>
      <c r="I289" s="31">
        <v>0.30857841994872992</v>
      </c>
      <c r="J289" s="31">
        <v>323.03586956521747</v>
      </c>
      <c r="K289" s="31">
        <v>291.12826086956528</v>
      </c>
      <c r="L289" s="31">
        <v>54.198043478260878</v>
      </c>
      <c r="M289" s="31">
        <v>28.785000000000004</v>
      </c>
      <c r="N289" s="31">
        <v>20.065217391304348</v>
      </c>
      <c r="O289" s="31">
        <v>5.3478260869565215</v>
      </c>
      <c r="P289" s="31">
        <v>81.394021739130437</v>
      </c>
      <c r="Q289" s="31">
        <v>74.899456521739125</v>
      </c>
      <c r="R289" s="31">
        <v>6.4945652173913047</v>
      </c>
      <c r="S289" s="31">
        <v>187.44380434782616</v>
      </c>
      <c r="T289" s="31">
        <v>187.44380434782616</v>
      </c>
      <c r="U289" s="31">
        <v>0</v>
      </c>
      <c r="V289" s="31">
        <v>0</v>
      </c>
      <c r="W289" s="31">
        <v>102.19619565217393</v>
      </c>
      <c r="X289" s="31">
        <v>6.5974999999999993</v>
      </c>
      <c r="Y289" s="31">
        <v>0</v>
      </c>
      <c r="Z289" s="31">
        <v>0</v>
      </c>
      <c r="AA289" s="31">
        <v>20.929347826086961</v>
      </c>
      <c r="AB289" s="31">
        <v>0</v>
      </c>
      <c r="AC289" s="31">
        <v>74.669347826086963</v>
      </c>
      <c r="AD289" s="31">
        <v>0</v>
      </c>
      <c r="AE289" s="31">
        <v>0</v>
      </c>
      <c r="AF289" t="s">
        <v>486</v>
      </c>
      <c r="AG289" s="32">
        <v>3</v>
      </c>
      <c r="AH289"/>
    </row>
    <row r="290" spans="1:34" x14ac:dyDescent="0.25">
      <c r="A290" t="s">
        <v>1777</v>
      </c>
      <c r="B290" t="s">
        <v>907</v>
      </c>
      <c r="C290" t="s">
        <v>1556</v>
      </c>
      <c r="D290" t="s">
        <v>1718</v>
      </c>
      <c r="E290" s="31">
        <v>73.586956521739125</v>
      </c>
      <c r="F290" s="31">
        <v>4.789060561299852</v>
      </c>
      <c r="G290" s="31">
        <v>4.5250649926144764</v>
      </c>
      <c r="H290" s="31">
        <v>0.78434268833087151</v>
      </c>
      <c r="I290" s="31">
        <v>0.52034711964549474</v>
      </c>
      <c r="J290" s="31">
        <v>352.41239130434781</v>
      </c>
      <c r="K290" s="31">
        <v>332.98576086956524</v>
      </c>
      <c r="L290" s="31">
        <v>57.717391304347821</v>
      </c>
      <c r="M290" s="31">
        <v>38.290760869565212</v>
      </c>
      <c r="N290" s="31">
        <v>14.698369565217391</v>
      </c>
      <c r="O290" s="31">
        <v>4.7282608695652177</v>
      </c>
      <c r="P290" s="31">
        <v>88.989565217391288</v>
      </c>
      <c r="Q290" s="31">
        <v>88.989565217391288</v>
      </c>
      <c r="R290" s="31">
        <v>0</v>
      </c>
      <c r="S290" s="31">
        <v>205.70543478260871</v>
      </c>
      <c r="T290" s="31">
        <v>201.65760869565219</v>
      </c>
      <c r="U290" s="31">
        <v>4.0478260869565217</v>
      </c>
      <c r="V290" s="31">
        <v>0</v>
      </c>
      <c r="W290" s="31">
        <v>52.095326086956533</v>
      </c>
      <c r="X290" s="31">
        <v>0.17934782608695651</v>
      </c>
      <c r="Y290" s="31">
        <v>0</v>
      </c>
      <c r="Z290" s="31">
        <v>0</v>
      </c>
      <c r="AA290" s="31">
        <v>19.185217391304349</v>
      </c>
      <c r="AB290" s="31">
        <v>0</v>
      </c>
      <c r="AC290" s="31">
        <v>32.730760869565223</v>
      </c>
      <c r="AD290" s="31">
        <v>0</v>
      </c>
      <c r="AE290" s="31">
        <v>0</v>
      </c>
      <c r="AF290" t="s">
        <v>221</v>
      </c>
      <c r="AG290" s="32">
        <v>3</v>
      </c>
      <c r="AH290"/>
    </row>
    <row r="291" spans="1:34" x14ac:dyDescent="0.25">
      <c r="A291" t="s">
        <v>1777</v>
      </c>
      <c r="B291" t="s">
        <v>1179</v>
      </c>
      <c r="C291" t="s">
        <v>1408</v>
      </c>
      <c r="D291" t="s">
        <v>1718</v>
      </c>
      <c r="E291" s="31">
        <v>51.543478260869563</v>
      </c>
      <c r="F291" s="31">
        <v>4.3108582876423451</v>
      </c>
      <c r="G291" s="31">
        <v>4.0593821172501059</v>
      </c>
      <c r="H291" s="31">
        <v>1.1689013074652046</v>
      </c>
      <c r="I291" s="31">
        <v>0.91742513707296525</v>
      </c>
      <c r="J291" s="31">
        <v>222.19663043478261</v>
      </c>
      <c r="K291" s="31">
        <v>209.23467391304348</v>
      </c>
      <c r="L291" s="31">
        <v>60.249239130434788</v>
      </c>
      <c r="M291" s="31">
        <v>47.287282608695662</v>
      </c>
      <c r="N291" s="31">
        <v>8.3152173913043477</v>
      </c>
      <c r="O291" s="31">
        <v>4.6467391304347823</v>
      </c>
      <c r="P291" s="31">
        <v>23.354130434782608</v>
      </c>
      <c r="Q291" s="31">
        <v>23.354130434782608</v>
      </c>
      <c r="R291" s="31">
        <v>0</v>
      </c>
      <c r="S291" s="31">
        <v>138.59326086956523</v>
      </c>
      <c r="T291" s="31">
        <v>138.59326086956523</v>
      </c>
      <c r="U291" s="31">
        <v>0</v>
      </c>
      <c r="V291" s="31">
        <v>0</v>
      </c>
      <c r="W291" s="31">
        <v>0</v>
      </c>
      <c r="X291" s="31">
        <v>0</v>
      </c>
      <c r="Y291" s="31">
        <v>0</v>
      </c>
      <c r="Z291" s="31">
        <v>0</v>
      </c>
      <c r="AA291" s="31">
        <v>0</v>
      </c>
      <c r="AB291" s="31">
        <v>0</v>
      </c>
      <c r="AC291" s="31">
        <v>0</v>
      </c>
      <c r="AD291" s="31">
        <v>0</v>
      </c>
      <c r="AE291" s="31">
        <v>0</v>
      </c>
      <c r="AF291" t="s">
        <v>501</v>
      </c>
      <c r="AG291" s="32">
        <v>3</v>
      </c>
      <c r="AH291"/>
    </row>
    <row r="292" spans="1:34" x14ac:dyDescent="0.25">
      <c r="A292" t="s">
        <v>1777</v>
      </c>
      <c r="B292" t="s">
        <v>883</v>
      </c>
      <c r="C292" t="s">
        <v>1456</v>
      </c>
      <c r="D292" t="s">
        <v>1701</v>
      </c>
      <c r="E292" s="31">
        <v>86.565217391304344</v>
      </c>
      <c r="F292" s="31">
        <v>3.2987820190858872</v>
      </c>
      <c r="G292" s="31">
        <v>2.9935334003013558</v>
      </c>
      <c r="H292" s="31">
        <v>0.52840909090909094</v>
      </c>
      <c r="I292" s="31">
        <v>0.25222877950778505</v>
      </c>
      <c r="J292" s="31">
        <v>285.55978260869568</v>
      </c>
      <c r="K292" s="31">
        <v>259.13586956521738</v>
      </c>
      <c r="L292" s="31">
        <v>45.741847826086953</v>
      </c>
      <c r="M292" s="31">
        <v>21.834239130434781</v>
      </c>
      <c r="N292" s="31">
        <v>15.782608695652174</v>
      </c>
      <c r="O292" s="31">
        <v>8.125</v>
      </c>
      <c r="P292" s="31">
        <v>112.76358695652175</v>
      </c>
      <c r="Q292" s="31">
        <v>110.24728260869566</v>
      </c>
      <c r="R292" s="31">
        <v>2.5163043478260869</v>
      </c>
      <c r="S292" s="31">
        <v>127.05434782608695</v>
      </c>
      <c r="T292" s="31">
        <v>127.05434782608695</v>
      </c>
      <c r="U292" s="31">
        <v>0</v>
      </c>
      <c r="V292" s="31">
        <v>0</v>
      </c>
      <c r="W292" s="31">
        <v>0</v>
      </c>
      <c r="X292" s="31">
        <v>0</v>
      </c>
      <c r="Y292" s="31">
        <v>0</v>
      </c>
      <c r="Z292" s="31">
        <v>0</v>
      </c>
      <c r="AA292" s="31">
        <v>0</v>
      </c>
      <c r="AB292" s="31">
        <v>0</v>
      </c>
      <c r="AC292" s="31">
        <v>0</v>
      </c>
      <c r="AD292" s="31">
        <v>0</v>
      </c>
      <c r="AE292" s="31">
        <v>0</v>
      </c>
      <c r="AF292" t="s">
        <v>197</v>
      </c>
      <c r="AG292" s="32">
        <v>3</v>
      </c>
      <c r="AH292"/>
    </row>
    <row r="293" spans="1:34" x14ac:dyDescent="0.25">
      <c r="A293" t="s">
        <v>1777</v>
      </c>
      <c r="B293" t="s">
        <v>1067</v>
      </c>
      <c r="C293" t="s">
        <v>1456</v>
      </c>
      <c r="D293" t="s">
        <v>1701</v>
      </c>
      <c r="E293" s="31">
        <v>78.402173913043484</v>
      </c>
      <c r="F293" s="31">
        <v>3.3915846388465272</v>
      </c>
      <c r="G293" s="31">
        <v>3.0559060030500484</v>
      </c>
      <c r="H293" s="31">
        <v>0.65541383612921111</v>
      </c>
      <c r="I293" s="31">
        <v>0.38884652710384027</v>
      </c>
      <c r="J293" s="31">
        <v>265.90760869565219</v>
      </c>
      <c r="K293" s="31">
        <v>239.5896739130435</v>
      </c>
      <c r="L293" s="31">
        <v>51.385869565217391</v>
      </c>
      <c r="M293" s="31">
        <v>30.486413043478262</v>
      </c>
      <c r="N293" s="31">
        <v>15.595108695652174</v>
      </c>
      <c r="O293" s="31">
        <v>5.3043478260869561</v>
      </c>
      <c r="P293" s="31">
        <v>73.415760869565219</v>
      </c>
      <c r="Q293" s="31">
        <v>67.997282608695656</v>
      </c>
      <c r="R293" s="31">
        <v>5.4184782608695654</v>
      </c>
      <c r="S293" s="31">
        <v>141.10597826086956</v>
      </c>
      <c r="T293" s="31">
        <v>141.10597826086956</v>
      </c>
      <c r="U293" s="31">
        <v>0</v>
      </c>
      <c r="V293" s="31">
        <v>0</v>
      </c>
      <c r="W293" s="31">
        <v>0</v>
      </c>
      <c r="X293" s="31">
        <v>0</v>
      </c>
      <c r="Y293" s="31">
        <v>0</v>
      </c>
      <c r="Z293" s="31">
        <v>0</v>
      </c>
      <c r="AA293" s="31">
        <v>0</v>
      </c>
      <c r="AB293" s="31">
        <v>0</v>
      </c>
      <c r="AC293" s="31">
        <v>0</v>
      </c>
      <c r="AD293" s="31">
        <v>0</v>
      </c>
      <c r="AE293" s="31">
        <v>0</v>
      </c>
      <c r="AF293" t="s">
        <v>385</v>
      </c>
      <c r="AG293" s="32">
        <v>3</v>
      </c>
      <c r="AH293"/>
    </row>
    <row r="294" spans="1:34" x14ac:dyDescent="0.25">
      <c r="A294" t="s">
        <v>1777</v>
      </c>
      <c r="B294" t="s">
        <v>1249</v>
      </c>
      <c r="C294" t="s">
        <v>1450</v>
      </c>
      <c r="D294" t="s">
        <v>1707</v>
      </c>
      <c r="E294" s="31">
        <v>32.565217391304351</v>
      </c>
      <c r="F294" s="31">
        <v>5.8384512683578116</v>
      </c>
      <c r="G294" s="31">
        <v>5.2863818424566089</v>
      </c>
      <c r="H294" s="31">
        <v>3.4775700934579445</v>
      </c>
      <c r="I294" s="31">
        <v>2.9255006675567428</v>
      </c>
      <c r="J294" s="31">
        <v>190.13043478260875</v>
      </c>
      <c r="K294" s="31">
        <v>172.1521739130435</v>
      </c>
      <c r="L294" s="31">
        <v>113.24782608695655</v>
      </c>
      <c r="M294" s="31">
        <v>95.269565217391332</v>
      </c>
      <c r="N294" s="31">
        <v>13.739130434782609</v>
      </c>
      <c r="O294" s="31">
        <v>4.2391304347826084</v>
      </c>
      <c r="P294" s="31">
        <v>0</v>
      </c>
      <c r="Q294" s="31">
        <v>0</v>
      </c>
      <c r="R294" s="31">
        <v>0</v>
      </c>
      <c r="S294" s="31">
        <v>76.882608695652181</v>
      </c>
      <c r="T294" s="31">
        <v>76.882608695652181</v>
      </c>
      <c r="U294" s="31">
        <v>0</v>
      </c>
      <c r="V294" s="31">
        <v>0</v>
      </c>
      <c r="W294" s="31">
        <v>0</v>
      </c>
      <c r="X294" s="31">
        <v>0</v>
      </c>
      <c r="Y294" s="31">
        <v>0</v>
      </c>
      <c r="Z294" s="31">
        <v>0</v>
      </c>
      <c r="AA294" s="31">
        <v>0</v>
      </c>
      <c r="AB294" s="31">
        <v>0</v>
      </c>
      <c r="AC294" s="31">
        <v>0</v>
      </c>
      <c r="AD294" s="31">
        <v>0</v>
      </c>
      <c r="AE294" s="31">
        <v>0</v>
      </c>
      <c r="AF294" t="s">
        <v>571</v>
      </c>
      <c r="AG294" s="32">
        <v>3</v>
      </c>
      <c r="AH294"/>
    </row>
    <row r="295" spans="1:34" x14ac:dyDescent="0.25">
      <c r="A295" t="s">
        <v>1777</v>
      </c>
      <c r="B295" t="s">
        <v>1204</v>
      </c>
      <c r="C295" t="s">
        <v>1644</v>
      </c>
      <c r="D295" t="s">
        <v>1706</v>
      </c>
      <c r="E295" s="31">
        <v>68.380434782608702</v>
      </c>
      <c r="F295" s="31">
        <v>0.49344301382927985</v>
      </c>
      <c r="G295" s="31">
        <v>0.44058973136226348</v>
      </c>
      <c r="H295" s="31">
        <v>0.12438404069305355</v>
      </c>
      <c r="I295" s="31">
        <v>7.7889047846129392E-2</v>
      </c>
      <c r="J295" s="31">
        <v>33.741847826086953</v>
      </c>
      <c r="K295" s="31">
        <v>30.127717391304348</v>
      </c>
      <c r="L295" s="31">
        <v>8.5054347826086953</v>
      </c>
      <c r="M295" s="31">
        <v>5.3260869565217392</v>
      </c>
      <c r="N295" s="31">
        <v>2.3532608695652173</v>
      </c>
      <c r="O295" s="31">
        <v>0.82608695652173914</v>
      </c>
      <c r="P295" s="31">
        <v>7.6005434782608701</v>
      </c>
      <c r="Q295" s="31">
        <v>7.1657608695652177</v>
      </c>
      <c r="R295" s="31">
        <v>0.43478260869565216</v>
      </c>
      <c r="S295" s="31">
        <v>17.635869565217391</v>
      </c>
      <c r="T295" s="31">
        <v>17.635869565217391</v>
      </c>
      <c r="U295" s="31">
        <v>0</v>
      </c>
      <c r="V295" s="31">
        <v>0</v>
      </c>
      <c r="W295" s="31">
        <v>1.7880434782608696</v>
      </c>
      <c r="X295" s="31">
        <v>0</v>
      </c>
      <c r="Y295" s="31">
        <v>0</v>
      </c>
      <c r="Z295" s="31">
        <v>0</v>
      </c>
      <c r="AA295" s="31">
        <v>0</v>
      </c>
      <c r="AB295" s="31">
        <v>0</v>
      </c>
      <c r="AC295" s="31">
        <v>1.7880434782608696</v>
      </c>
      <c r="AD295" s="31">
        <v>0</v>
      </c>
      <c r="AE295" s="31">
        <v>0</v>
      </c>
      <c r="AF295" t="s">
        <v>526</v>
      </c>
      <c r="AG295" s="32">
        <v>3</v>
      </c>
      <c r="AH295"/>
    </row>
    <row r="296" spans="1:34" x14ac:dyDescent="0.25">
      <c r="A296" t="s">
        <v>1777</v>
      </c>
      <c r="B296" t="s">
        <v>1132</v>
      </c>
      <c r="C296" t="s">
        <v>1429</v>
      </c>
      <c r="D296" t="s">
        <v>1711</v>
      </c>
      <c r="E296" s="31">
        <v>73.684782608695656</v>
      </c>
      <c r="F296" s="31">
        <v>3.0051998819884935</v>
      </c>
      <c r="G296" s="31">
        <v>2.9084304469685796</v>
      </c>
      <c r="H296" s="31">
        <v>0.76467768107390466</v>
      </c>
      <c r="I296" s="31">
        <v>0.66790824605399024</v>
      </c>
      <c r="J296" s="31">
        <v>221.4375</v>
      </c>
      <c r="K296" s="31">
        <v>214.30706521739131</v>
      </c>
      <c r="L296" s="31">
        <v>56.345108695652172</v>
      </c>
      <c r="M296" s="31">
        <v>49.214673913043477</v>
      </c>
      <c r="N296" s="31">
        <v>0</v>
      </c>
      <c r="O296" s="31">
        <v>7.1304347826086953</v>
      </c>
      <c r="P296" s="31">
        <v>37.453804347826086</v>
      </c>
      <c r="Q296" s="31">
        <v>37.453804347826086</v>
      </c>
      <c r="R296" s="31">
        <v>0</v>
      </c>
      <c r="S296" s="31">
        <v>127.63858695652173</v>
      </c>
      <c r="T296" s="31">
        <v>127.63858695652173</v>
      </c>
      <c r="U296" s="31">
        <v>0</v>
      </c>
      <c r="V296" s="31">
        <v>0</v>
      </c>
      <c r="W296" s="31">
        <v>0</v>
      </c>
      <c r="X296" s="31">
        <v>0</v>
      </c>
      <c r="Y296" s="31">
        <v>0</v>
      </c>
      <c r="Z296" s="31">
        <v>0</v>
      </c>
      <c r="AA296" s="31">
        <v>0</v>
      </c>
      <c r="AB296" s="31">
        <v>0</v>
      </c>
      <c r="AC296" s="31">
        <v>0</v>
      </c>
      <c r="AD296" s="31">
        <v>0</v>
      </c>
      <c r="AE296" s="31">
        <v>0</v>
      </c>
      <c r="AF296" t="s">
        <v>452</v>
      </c>
      <c r="AG296" s="32">
        <v>3</v>
      </c>
      <c r="AH296"/>
    </row>
    <row r="297" spans="1:34" x14ac:dyDescent="0.25">
      <c r="A297" t="s">
        <v>1777</v>
      </c>
      <c r="B297" t="s">
        <v>1113</v>
      </c>
      <c r="C297" t="s">
        <v>1546</v>
      </c>
      <c r="D297" t="s">
        <v>1705</v>
      </c>
      <c r="E297" s="31">
        <v>74.402173913043484</v>
      </c>
      <c r="F297" s="31">
        <v>4.5331570489408328</v>
      </c>
      <c r="G297" s="31">
        <v>4.1501826150474797</v>
      </c>
      <c r="H297" s="31">
        <v>0.6405346968590212</v>
      </c>
      <c r="I297" s="31">
        <v>0.25756026296566836</v>
      </c>
      <c r="J297" s="31">
        <v>337.27673913043481</v>
      </c>
      <c r="K297" s="31">
        <v>308.78260869565219</v>
      </c>
      <c r="L297" s="31">
        <v>47.657173913043479</v>
      </c>
      <c r="M297" s="31">
        <v>19.163043478260871</v>
      </c>
      <c r="N297" s="31">
        <v>23.420760869565218</v>
      </c>
      <c r="O297" s="31">
        <v>5.0733695652173916</v>
      </c>
      <c r="P297" s="31">
        <v>99</v>
      </c>
      <c r="Q297" s="31">
        <v>99</v>
      </c>
      <c r="R297" s="31">
        <v>0</v>
      </c>
      <c r="S297" s="31">
        <v>190.61956521739131</v>
      </c>
      <c r="T297" s="31">
        <v>183.56521739130434</v>
      </c>
      <c r="U297" s="31">
        <v>0</v>
      </c>
      <c r="V297" s="31">
        <v>7.0543478260869561</v>
      </c>
      <c r="W297" s="31">
        <v>5.8396739130434785</v>
      </c>
      <c r="X297" s="31">
        <v>0</v>
      </c>
      <c r="Y297" s="31">
        <v>0</v>
      </c>
      <c r="Z297" s="31">
        <v>0</v>
      </c>
      <c r="AA297" s="31">
        <v>0</v>
      </c>
      <c r="AB297" s="31">
        <v>0</v>
      </c>
      <c r="AC297" s="31">
        <v>5.8396739130434785</v>
      </c>
      <c r="AD297" s="31">
        <v>0</v>
      </c>
      <c r="AE297" s="31">
        <v>0</v>
      </c>
      <c r="AF297" t="s">
        <v>433</v>
      </c>
      <c r="AG297" s="32">
        <v>3</v>
      </c>
      <c r="AH297"/>
    </row>
    <row r="298" spans="1:34" x14ac:dyDescent="0.25">
      <c r="A298" t="s">
        <v>1777</v>
      </c>
      <c r="B298" t="s">
        <v>1101</v>
      </c>
      <c r="C298" t="s">
        <v>1462</v>
      </c>
      <c r="D298" t="s">
        <v>1710</v>
      </c>
      <c r="E298" s="31">
        <v>70.239130434782609</v>
      </c>
      <c r="F298" s="31">
        <v>3.0741798204890136</v>
      </c>
      <c r="G298" s="31">
        <v>2.8179124110182614</v>
      </c>
      <c r="H298" s="31">
        <v>0.68863819251005898</v>
      </c>
      <c r="I298" s="31">
        <v>0.49922315072732915</v>
      </c>
      <c r="J298" s="31">
        <v>215.92771739130441</v>
      </c>
      <c r="K298" s="31">
        <v>197.92771739130441</v>
      </c>
      <c r="L298" s="31">
        <v>48.369347826086965</v>
      </c>
      <c r="M298" s="31">
        <v>35.065000000000012</v>
      </c>
      <c r="N298" s="31">
        <v>8</v>
      </c>
      <c r="O298" s="31">
        <v>5.3043478260869561</v>
      </c>
      <c r="P298" s="31">
        <v>53.491304347826095</v>
      </c>
      <c r="Q298" s="31">
        <v>48.795652173913048</v>
      </c>
      <c r="R298" s="31">
        <v>4.6956521739130439</v>
      </c>
      <c r="S298" s="31">
        <v>114.06706521739135</v>
      </c>
      <c r="T298" s="31">
        <v>106.02347826086961</v>
      </c>
      <c r="U298" s="31">
        <v>8.0435869565217395</v>
      </c>
      <c r="V298" s="31">
        <v>0</v>
      </c>
      <c r="W298" s="31">
        <v>17.278586956521739</v>
      </c>
      <c r="X298" s="31">
        <v>0</v>
      </c>
      <c r="Y298" s="31">
        <v>0</v>
      </c>
      <c r="Z298" s="31">
        <v>0</v>
      </c>
      <c r="AA298" s="31">
        <v>6.7426086956521729</v>
      </c>
      <c r="AB298" s="31">
        <v>0</v>
      </c>
      <c r="AC298" s="31">
        <v>10.535978260869566</v>
      </c>
      <c r="AD298" s="31">
        <v>0</v>
      </c>
      <c r="AE298" s="31">
        <v>0</v>
      </c>
      <c r="AF298" t="s">
        <v>420</v>
      </c>
      <c r="AG298" s="32">
        <v>3</v>
      </c>
      <c r="AH298"/>
    </row>
    <row r="299" spans="1:34" x14ac:dyDescent="0.25">
      <c r="A299" t="s">
        <v>1777</v>
      </c>
      <c r="B299" t="s">
        <v>1170</v>
      </c>
      <c r="C299" t="s">
        <v>1502</v>
      </c>
      <c r="D299" t="s">
        <v>1694</v>
      </c>
      <c r="E299" s="31">
        <v>85.989130434782609</v>
      </c>
      <c r="F299" s="31">
        <v>4.3127480723043856</v>
      </c>
      <c r="G299" s="31">
        <v>4.1080432309442543</v>
      </c>
      <c r="H299" s="31">
        <v>1.3209025407660218</v>
      </c>
      <c r="I299" s="31">
        <v>1.1728277082543292</v>
      </c>
      <c r="J299" s="31">
        <v>370.84945652173906</v>
      </c>
      <c r="K299" s="31">
        <v>353.24706521739125</v>
      </c>
      <c r="L299" s="31">
        <v>113.58326086956519</v>
      </c>
      <c r="M299" s="31">
        <v>100.85043478260867</v>
      </c>
      <c r="N299" s="31">
        <v>8.1676086956521736</v>
      </c>
      <c r="O299" s="31">
        <v>4.5652173913043477</v>
      </c>
      <c r="P299" s="31">
        <v>13.389673913043477</v>
      </c>
      <c r="Q299" s="31">
        <v>8.5201086956521728</v>
      </c>
      <c r="R299" s="31">
        <v>4.8695652173913047</v>
      </c>
      <c r="S299" s="31">
        <v>243.8765217391304</v>
      </c>
      <c r="T299" s="31">
        <v>243.8765217391304</v>
      </c>
      <c r="U299" s="31">
        <v>0</v>
      </c>
      <c r="V299" s="31">
        <v>0</v>
      </c>
      <c r="W299" s="31">
        <v>0</v>
      </c>
      <c r="X299" s="31">
        <v>0</v>
      </c>
      <c r="Y299" s="31">
        <v>0</v>
      </c>
      <c r="Z299" s="31">
        <v>0</v>
      </c>
      <c r="AA299" s="31">
        <v>0</v>
      </c>
      <c r="AB299" s="31">
        <v>0</v>
      </c>
      <c r="AC299" s="31">
        <v>0</v>
      </c>
      <c r="AD299" s="31">
        <v>0</v>
      </c>
      <c r="AE299" s="31">
        <v>0</v>
      </c>
      <c r="AF299" t="s">
        <v>492</v>
      </c>
      <c r="AG299" s="32">
        <v>3</v>
      </c>
      <c r="AH299"/>
    </row>
    <row r="300" spans="1:34" x14ac:dyDescent="0.25">
      <c r="A300" t="s">
        <v>1777</v>
      </c>
      <c r="B300" t="s">
        <v>674</v>
      </c>
      <c r="C300" t="s">
        <v>1452</v>
      </c>
      <c r="D300" t="s">
        <v>1706</v>
      </c>
      <c r="E300" s="31">
        <v>45.532608695652172</v>
      </c>
      <c r="F300" s="31">
        <v>4.7101599427070893</v>
      </c>
      <c r="G300" s="31">
        <v>4.4612341847696344</v>
      </c>
      <c r="H300" s="31">
        <v>1.1277178324182382</v>
      </c>
      <c r="I300" s="31">
        <v>0.87879207448078289</v>
      </c>
      <c r="J300" s="31">
        <v>214.46586956521736</v>
      </c>
      <c r="K300" s="31">
        <v>203.13163043478258</v>
      </c>
      <c r="L300" s="31">
        <v>51.347934782608689</v>
      </c>
      <c r="M300" s="31">
        <v>40.013695652173908</v>
      </c>
      <c r="N300" s="31">
        <v>6.2038043478260869</v>
      </c>
      <c r="O300" s="31">
        <v>5.1304347826086953</v>
      </c>
      <c r="P300" s="31">
        <v>10.579673913043477</v>
      </c>
      <c r="Q300" s="31">
        <v>10.579673913043477</v>
      </c>
      <c r="R300" s="31">
        <v>0</v>
      </c>
      <c r="S300" s="31">
        <v>152.53826086956519</v>
      </c>
      <c r="T300" s="31">
        <v>152.48119565217388</v>
      </c>
      <c r="U300" s="31">
        <v>5.7065217391304345E-2</v>
      </c>
      <c r="V300" s="31">
        <v>0</v>
      </c>
      <c r="W300" s="31">
        <v>8.902717391304348</v>
      </c>
      <c r="X300" s="31">
        <v>8.2391304347826086E-2</v>
      </c>
      <c r="Y300" s="31">
        <v>0</v>
      </c>
      <c r="Z300" s="31">
        <v>0</v>
      </c>
      <c r="AA300" s="31">
        <v>0</v>
      </c>
      <c r="AB300" s="31">
        <v>0</v>
      </c>
      <c r="AC300" s="31">
        <v>8.8203260869565216</v>
      </c>
      <c r="AD300" s="31">
        <v>0</v>
      </c>
      <c r="AE300" s="31">
        <v>0</v>
      </c>
      <c r="AF300" t="s">
        <v>645</v>
      </c>
      <c r="AG300" s="32">
        <v>3</v>
      </c>
      <c r="AH300"/>
    </row>
    <row r="301" spans="1:34" x14ac:dyDescent="0.25">
      <c r="A301" t="s">
        <v>1777</v>
      </c>
      <c r="B301" t="s">
        <v>843</v>
      </c>
      <c r="C301" t="s">
        <v>1529</v>
      </c>
      <c r="D301" t="s">
        <v>1728</v>
      </c>
      <c r="E301" s="31">
        <v>78.793478260869563</v>
      </c>
      <c r="F301" s="31">
        <v>3.3197641053938476</v>
      </c>
      <c r="G301" s="31">
        <v>3.0586439508897776</v>
      </c>
      <c r="H301" s="31">
        <v>0.50442957649330944</v>
      </c>
      <c r="I301" s="31">
        <v>0.3100055180024831</v>
      </c>
      <c r="J301" s="31">
        <v>261.57576086956522</v>
      </c>
      <c r="K301" s="31">
        <v>241.00119565217389</v>
      </c>
      <c r="L301" s="31">
        <v>39.745760869565217</v>
      </c>
      <c r="M301" s="31">
        <v>24.426413043478259</v>
      </c>
      <c r="N301" s="31">
        <v>8.7486956521739128</v>
      </c>
      <c r="O301" s="31">
        <v>6.5706521739130439</v>
      </c>
      <c r="P301" s="31">
        <v>81.780869565217387</v>
      </c>
      <c r="Q301" s="31">
        <v>76.525652173913045</v>
      </c>
      <c r="R301" s="31">
        <v>5.2552173913043481</v>
      </c>
      <c r="S301" s="31">
        <v>140.0491304347826</v>
      </c>
      <c r="T301" s="31">
        <v>111.81728260869563</v>
      </c>
      <c r="U301" s="31">
        <v>28.231847826086952</v>
      </c>
      <c r="V301" s="31">
        <v>0</v>
      </c>
      <c r="W301" s="31">
        <v>0</v>
      </c>
      <c r="X301" s="31">
        <v>0</v>
      </c>
      <c r="Y301" s="31">
        <v>0</v>
      </c>
      <c r="Z301" s="31">
        <v>0</v>
      </c>
      <c r="AA301" s="31">
        <v>0</v>
      </c>
      <c r="AB301" s="31">
        <v>0</v>
      </c>
      <c r="AC301" s="31">
        <v>0</v>
      </c>
      <c r="AD301" s="31">
        <v>0</v>
      </c>
      <c r="AE301" s="31">
        <v>0</v>
      </c>
      <c r="AF301" t="s">
        <v>157</v>
      </c>
      <c r="AG301" s="32">
        <v>3</v>
      </c>
      <c r="AH301"/>
    </row>
    <row r="302" spans="1:34" x14ac:dyDescent="0.25">
      <c r="A302" t="s">
        <v>1777</v>
      </c>
      <c r="B302" t="s">
        <v>1212</v>
      </c>
      <c r="C302" t="s">
        <v>1627</v>
      </c>
      <c r="D302" t="s">
        <v>1706</v>
      </c>
      <c r="E302" s="31">
        <v>55.945652173913047</v>
      </c>
      <c r="F302" s="31">
        <v>4.058917816203615</v>
      </c>
      <c r="G302" s="31">
        <v>3.8284146104526924</v>
      </c>
      <c r="H302" s="31">
        <v>1.0948125121429977</v>
      </c>
      <c r="I302" s="31">
        <v>0.86430930639207459</v>
      </c>
      <c r="J302" s="31">
        <v>227.07880434782618</v>
      </c>
      <c r="K302" s="31">
        <v>214.18315217391313</v>
      </c>
      <c r="L302" s="31">
        <v>61.250000000000099</v>
      </c>
      <c r="M302" s="31">
        <v>48.354347826087043</v>
      </c>
      <c r="N302" s="31">
        <v>8.9391304347826175</v>
      </c>
      <c r="O302" s="31">
        <v>3.9565217391304346</v>
      </c>
      <c r="P302" s="31">
        <v>57.095108695652172</v>
      </c>
      <c r="Q302" s="31">
        <v>57.095108695652172</v>
      </c>
      <c r="R302" s="31">
        <v>0</v>
      </c>
      <c r="S302" s="31">
        <v>108.73369565217391</v>
      </c>
      <c r="T302" s="31">
        <v>108.73369565217391</v>
      </c>
      <c r="U302" s="31">
        <v>0</v>
      </c>
      <c r="V302" s="31">
        <v>0</v>
      </c>
      <c r="W302" s="31">
        <v>32.388586956521735</v>
      </c>
      <c r="X302" s="31">
        <v>13.054347826086957</v>
      </c>
      <c r="Y302" s="31">
        <v>0</v>
      </c>
      <c r="Z302" s="31">
        <v>0</v>
      </c>
      <c r="AA302" s="31">
        <v>2.9673913043478262</v>
      </c>
      <c r="AB302" s="31">
        <v>0</v>
      </c>
      <c r="AC302" s="31">
        <v>16.366847826086957</v>
      </c>
      <c r="AD302" s="31">
        <v>0</v>
      </c>
      <c r="AE302" s="31">
        <v>0</v>
      </c>
      <c r="AF302" t="s">
        <v>534</v>
      </c>
      <c r="AG302" s="32">
        <v>3</v>
      </c>
      <c r="AH302"/>
    </row>
    <row r="303" spans="1:34" x14ac:dyDescent="0.25">
      <c r="A303" t="s">
        <v>1777</v>
      </c>
      <c r="B303" t="s">
        <v>1196</v>
      </c>
      <c r="C303" t="s">
        <v>1641</v>
      </c>
      <c r="D303" t="s">
        <v>1719</v>
      </c>
      <c r="E303" s="31">
        <v>61.782608695652172</v>
      </c>
      <c r="F303" s="31">
        <v>3.0665517241379319</v>
      </c>
      <c r="G303" s="31">
        <v>2.8611505981703034</v>
      </c>
      <c r="H303" s="31">
        <v>0.86599753694581283</v>
      </c>
      <c r="I303" s="31">
        <v>0.66059641097818445</v>
      </c>
      <c r="J303" s="31">
        <v>189.45956521739134</v>
      </c>
      <c r="K303" s="31">
        <v>176.769347826087</v>
      </c>
      <c r="L303" s="31">
        <v>53.503586956521737</v>
      </c>
      <c r="M303" s="31">
        <v>40.813369565217393</v>
      </c>
      <c r="N303" s="31">
        <v>7.8539130434782587</v>
      </c>
      <c r="O303" s="31">
        <v>4.8363043478260863</v>
      </c>
      <c r="P303" s="31">
        <v>30.575217391304353</v>
      </c>
      <c r="Q303" s="31">
        <v>30.575217391304353</v>
      </c>
      <c r="R303" s="31">
        <v>0</v>
      </c>
      <c r="S303" s="31">
        <v>105.38076086956525</v>
      </c>
      <c r="T303" s="31">
        <v>105.38076086956525</v>
      </c>
      <c r="U303" s="31">
        <v>0</v>
      </c>
      <c r="V303" s="31">
        <v>0</v>
      </c>
      <c r="W303" s="31">
        <v>13.358586956521739</v>
      </c>
      <c r="X303" s="31">
        <v>13.358586956521739</v>
      </c>
      <c r="Y303" s="31">
        <v>0</v>
      </c>
      <c r="Z303" s="31">
        <v>0</v>
      </c>
      <c r="AA303" s="31">
        <v>0</v>
      </c>
      <c r="AB303" s="31">
        <v>0</v>
      </c>
      <c r="AC303" s="31">
        <v>0</v>
      </c>
      <c r="AD303" s="31">
        <v>0</v>
      </c>
      <c r="AE303" s="31">
        <v>0</v>
      </c>
      <c r="AF303" t="s">
        <v>518</v>
      </c>
      <c r="AG303" s="32">
        <v>3</v>
      </c>
      <c r="AH303"/>
    </row>
    <row r="304" spans="1:34" x14ac:dyDescent="0.25">
      <c r="A304" t="s">
        <v>1777</v>
      </c>
      <c r="B304" t="s">
        <v>885</v>
      </c>
      <c r="C304" t="s">
        <v>1519</v>
      </c>
      <c r="D304" t="s">
        <v>1699</v>
      </c>
      <c r="E304" s="31">
        <v>80.978260869565219</v>
      </c>
      <c r="F304" s="31">
        <v>3.9243624161073827</v>
      </c>
      <c r="G304" s="31">
        <v>3.6479530201342287</v>
      </c>
      <c r="H304" s="31">
        <v>0.67667785234899325</v>
      </c>
      <c r="I304" s="31">
        <v>0.46379194630872483</v>
      </c>
      <c r="J304" s="31">
        <v>317.78804347826087</v>
      </c>
      <c r="K304" s="31">
        <v>295.40489130434787</v>
      </c>
      <c r="L304" s="31">
        <v>54.796195652173914</v>
      </c>
      <c r="M304" s="31">
        <v>37.557065217391305</v>
      </c>
      <c r="N304" s="31">
        <v>13.081521739130435</v>
      </c>
      <c r="O304" s="31">
        <v>4.1576086956521738</v>
      </c>
      <c r="P304" s="31">
        <v>104.29076086956522</v>
      </c>
      <c r="Q304" s="31">
        <v>99.146739130434781</v>
      </c>
      <c r="R304" s="31">
        <v>5.1440217391304346</v>
      </c>
      <c r="S304" s="31">
        <v>158.70108695652175</v>
      </c>
      <c r="T304" s="31">
        <v>158.70108695652175</v>
      </c>
      <c r="U304" s="31">
        <v>0</v>
      </c>
      <c r="V304" s="31">
        <v>0</v>
      </c>
      <c r="W304" s="31">
        <v>33.595108695652172</v>
      </c>
      <c r="X304" s="31">
        <v>1.4592391304347827</v>
      </c>
      <c r="Y304" s="31">
        <v>0</v>
      </c>
      <c r="Z304" s="31">
        <v>0</v>
      </c>
      <c r="AA304" s="31">
        <v>13.135869565217391</v>
      </c>
      <c r="AB304" s="31">
        <v>0</v>
      </c>
      <c r="AC304" s="31">
        <v>19</v>
      </c>
      <c r="AD304" s="31">
        <v>0</v>
      </c>
      <c r="AE304" s="31">
        <v>0</v>
      </c>
      <c r="AF304" t="s">
        <v>199</v>
      </c>
      <c r="AG304" s="32">
        <v>3</v>
      </c>
      <c r="AH304"/>
    </row>
    <row r="305" spans="1:34" x14ac:dyDescent="0.25">
      <c r="A305" t="s">
        <v>1777</v>
      </c>
      <c r="B305" t="s">
        <v>1012</v>
      </c>
      <c r="C305" t="s">
        <v>1450</v>
      </c>
      <c r="D305" t="s">
        <v>1707</v>
      </c>
      <c r="E305" s="31">
        <v>54.543478260869563</v>
      </c>
      <c r="F305" s="31">
        <v>3.9407233957752097</v>
      </c>
      <c r="G305" s="31">
        <v>3.5646771622160225</v>
      </c>
      <c r="H305" s="31">
        <v>0.90153846153846162</v>
      </c>
      <c r="I305" s="31">
        <v>0.52549222797927464</v>
      </c>
      <c r="J305" s="31">
        <v>214.94076086956522</v>
      </c>
      <c r="K305" s="31">
        <v>194.42989130434782</v>
      </c>
      <c r="L305" s="31">
        <v>49.173043478260873</v>
      </c>
      <c r="M305" s="31">
        <v>28.662173913043478</v>
      </c>
      <c r="N305" s="31">
        <v>15.423913043478262</v>
      </c>
      <c r="O305" s="31">
        <v>5.0869565217391308</v>
      </c>
      <c r="P305" s="31">
        <v>58.021521739130428</v>
      </c>
      <c r="Q305" s="31">
        <v>58.021521739130428</v>
      </c>
      <c r="R305" s="31">
        <v>0</v>
      </c>
      <c r="S305" s="31">
        <v>107.74619565217391</v>
      </c>
      <c r="T305" s="31">
        <v>107.74619565217391</v>
      </c>
      <c r="U305" s="31">
        <v>0</v>
      </c>
      <c r="V305" s="31">
        <v>0</v>
      </c>
      <c r="W305" s="31">
        <v>48.188043478260859</v>
      </c>
      <c r="X305" s="31">
        <v>1.591521739130435</v>
      </c>
      <c r="Y305" s="31">
        <v>0</v>
      </c>
      <c r="Z305" s="31">
        <v>0</v>
      </c>
      <c r="AA305" s="31">
        <v>17.298695652173912</v>
      </c>
      <c r="AB305" s="31">
        <v>0</v>
      </c>
      <c r="AC305" s="31">
        <v>29.297826086956512</v>
      </c>
      <c r="AD305" s="31">
        <v>0</v>
      </c>
      <c r="AE305" s="31">
        <v>0</v>
      </c>
      <c r="AF305" t="s">
        <v>328</v>
      </c>
      <c r="AG305" s="32">
        <v>3</v>
      </c>
      <c r="AH305"/>
    </row>
    <row r="306" spans="1:34" x14ac:dyDescent="0.25">
      <c r="A306" t="s">
        <v>1777</v>
      </c>
      <c r="B306" t="s">
        <v>858</v>
      </c>
      <c r="C306" t="s">
        <v>1534</v>
      </c>
      <c r="D306" t="s">
        <v>1673</v>
      </c>
      <c r="E306" s="31">
        <v>116.80434782608695</v>
      </c>
      <c r="F306" s="31">
        <v>2.8216778336125068</v>
      </c>
      <c r="G306" s="31">
        <v>2.6841615484831562</v>
      </c>
      <c r="H306" s="31">
        <v>0.67529778522240846</v>
      </c>
      <c r="I306" s="31">
        <v>0.53778150009305792</v>
      </c>
      <c r="J306" s="31">
        <v>329.58423913043475</v>
      </c>
      <c r="K306" s="31">
        <v>313.52173913043475</v>
      </c>
      <c r="L306" s="31">
        <v>78.877717391304358</v>
      </c>
      <c r="M306" s="31">
        <v>62.815217391304351</v>
      </c>
      <c r="N306" s="31">
        <v>10.355978260869565</v>
      </c>
      <c r="O306" s="31">
        <v>5.7065217391304346</v>
      </c>
      <c r="P306" s="31">
        <v>57.119565217391305</v>
      </c>
      <c r="Q306" s="31">
        <v>57.119565217391305</v>
      </c>
      <c r="R306" s="31">
        <v>0</v>
      </c>
      <c r="S306" s="31">
        <v>193.58695652173913</v>
      </c>
      <c r="T306" s="31">
        <v>193.27445652173913</v>
      </c>
      <c r="U306" s="31">
        <v>0.3125</v>
      </c>
      <c r="V306" s="31">
        <v>0</v>
      </c>
      <c r="W306" s="31">
        <v>59.877717391304344</v>
      </c>
      <c r="X306" s="31">
        <v>12.690217391304348</v>
      </c>
      <c r="Y306" s="31">
        <v>0</v>
      </c>
      <c r="Z306" s="31">
        <v>0</v>
      </c>
      <c r="AA306" s="31">
        <v>4.4565217391304346</v>
      </c>
      <c r="AB306" s="31">
        <v>0</v>
      </c>
      <c r="AC306" s="31">
        <v>42.730978260869563</v>
      </c>
      <c r="AD306" s="31">
        <v>0</v>
      </c>
      <c r="AE306" s="31">
        <v>0</v>
      </c>
      <c r="AF306" t="s">
        <v>172</v>
      </c>
      <c r="AG306" s="32">
        <v>3</v>
      </c>
      <c r="AH306"/>
    </row>
    <row r="307" spans="1:34" x14ac:dyDescent="0.25">
      <c r="A307" t="s">
        <v>1777</v>
      </c>
      <c r="B307" t="s">
        <v>1161</v>
      </c>
      <c r="C307" t="s">
        <v>1631</v>
      </c>
      <c r="D307" t="s">
        <v>1673</v>
      </c>
      <c r="E307" s="31">
        <v>66.358695652173907</v>
      </c>
      <c r="F307" s="31">
        <v>3.8584226044226044</v>
      </c>
      <c r="G307" s="31">
        <v>3.3324193284193289</v>
      </c>
      <c r="H307" s="31">
        <v>1.023013923013923</v>
      </c>
      <c r="I307" s="31">
        <v>0.52014742014742021</v>
      </c>
      <c r="J307" s="31">
        <v>256.0398913043478</v>
      </c>
      <c r="K307" s="31">
        <v>221.13500000000002</v>
      </c>
      <c r="L307" s="31">
        <v>67.885869565217391</v>
      </c>
      <c r="M307" s="31">
        <v>34.516304347826086</v>
      </c>
      <c r="N307" s="31">
        <v>28.682065217391305</v>
      </c>
      <c r="O307" s="31">
        <v>4.6875</v>
      </c>
      <c r="P307" s="31">
        <v>42.369565217391305</v>
      </c>
      <c r="Q307" s="31">
        <v>40.834239130434781</v>
      </c>
      <c r="R307" s="31">
        <v>1.5353260869565217</v>
      </c>
      <c r="S307" s="31">
        <v>145.78445652173914</v>
      </c>
      <c r="T307" s="31">
        <v>142.34967391304349</v>
      </c>
      <c r="U307" s="31">
        <v>3.4347826086956523</v>
      </c>
      <c r="V307" s="31">
        <v>0</v>
      </c>
      <c r="W307" s="31">
        <v>1.4918478260869565</v>
      </c>
      <c r="X307" s="31">
        <v>1.0706521739130435</v>
      </c>
      <c r="Y307" s="31">
        <v>0</v>
      </c>
      <c r="Z307" s="31">
        <v>0</v>
      </c>
      <c r="AA307" s="31">
        <v>0.42119565217391303</v>
      </c>
      <c r="AB307" s="31">
        <v>0</v>
      </c>
      <c r="AC307" s="31">
        <v>0</v>
      </c>
      <c r="AD307" s="31">
        <v>0</v>
      </c>
      <c r="AE307" s="31">
        <v>0</v>
      </c>
      <c r="AF307" t="s">
        <v>483</v>
      </c>
      <c r="AG307" s="32">
        <v>3</v>
      </c>
      <c r="AH307"/>
    </row>
    <row r="308" spans="1:34" x14ac:dyDescent="0.25">
      <c r="A308" t="s">
        <v>1777</v>
      </c>
      <c r="B308" t="s">
        <v>1166</v>
      </c>
      <c r="C308" t="s">
        <v>1634</v>
      </c>
      <c r="D308" t="s">
        <v>1729</v>
      </c>
      <c r="E308" s="31">
        <v>75.956521739130437</v>
      </c>
      <c r="F308" s="31">
        <v>3.6949055523755008</v>
      </c>
      <c r="G308" s="31">
        <v>3.3402618775042927</v>
      </c>
      <c r="H308" s="31">
        <v>0.71901831711505437</v>
      </c>
      <c r="I308" s="31">
        <v>0.48862335432169435</v>
      </c>
      <c r="J308" s="31">
        <v>280.6521739130435</v>
      </c>
      <c r="K308" s="31">
        <v>253.71467391304347</v>
      </c>
      <c r="L308" s="31">
        <v>54.614130434782609</v>
      </c>
      <c r="M308" s="31">
        <v>37.114130434782609</v>
      </c>
      <c r="N308" s="31">
        <v>13.304347826086957</v>
      </c>
      <c r="O308" s="31">
        <v>4.1956521739130439</v>
      </c>
      <c r="P308" s="31">
        <v>68.453804347826093</v>
      </c>
      <c r="Q308" s="31">
        <v>59.016304347826086</v>
      </c>
      <c r="R308" s="31">
        <v>9.4375</v>
      </c>
      <c r="S308" s="31">
        <v>157.58423913043478</v>
      </c>
      <c r="T308" s="31">
        <v>157.58423913043478</v>
      </c>
      <c r="U308" s="31">
        <v>0</v>
      </c>
      <c r="V308" s="31">
        <v>0</v>
      </c>
      <c r="W308" s="31">
        <v>6.1358695652173916</v>
      </c>
      <c r="X308" s="31">
        <v>0</v>
      </c>
      <c r="Y308" s="31">
        <v>0</v>
      </c>
      <c r="Z308" s="31">
        <v>0</v>
      </c>
      <c r="AA308" s="31">
        <v>5.6086956521739131</v>
      </c>
      <c r="AB308" s="31">
        <v>0</v>
      </c>
      <c r="AC308" s="31">
        <v>0.52717391304347827</v>
      </c>
      <c r="AD308" s="31">
        <v>0</v>
      </c>
      <c r="AE308" s="31">
        <v>0</v>
      </c>
      <c r="AF308" t="s">
        <v>488</v>
      </c>
      <c r="AG308" s="32">
        <v>3</v>
      </c>
      <c r="AH308"/>
    </row>
    <row r="309" spans="1:34" x14ac:dyDescent="0.25">
      <c r="A309" t="s">
        <v>1777</v>
      </c>
      <c r="B309" t="s">
        <v>732</v>
      </c>
      <c r="C309" t="s">
        <v>1470</v>
      </c>
      <c r="D309" t="s">
        <v>1713</v>
      </c>
      <c r="E309" s="31">
        <v>164.68478260869566</v>
      </c>
      <c r="F309" s="31">
        <v>3.070221767540096</v>
      </c>
      <c r="G309" s="31">
        <v>2.9332011088377001</v>
      </c>
      <c r="H309" s="31">
        <v>0.68294568015312529</v>
      </c>
      <c r="I309" s="31">
        <v>0.54592502145072941</v>
      </c>
      <c r="J309" s="31">
        <v>505.61880434782603</v>
      </c>
      <c r="K309" s="31">
        <v>483.05358695652171</v>
      </c>
      <c r="L309" s="31">
        <v>112.47076086956523</v>
      </c>
      <c r="M309" s="31">
        <v>89.905543478260881</v>
      </c>
      <c r="N309" s="31">
        <v>17.565217391304348</v>
      </c>
      <c r="O309" s="31">
        <v>5</v>
      </c>
      <c r="P309" s="31">
        <v>105.42913043478261</v>
      </c>
      <c r="Q309" s="31">
        <v>105.42913043478261</v>
      </c>
      <c r="R309" s="31">
        <v>0</v>
      </c>
      <c r="S309" s="31">
        <v>287.71891304347821</v>
      </c>
      <c r="T309" s="31">
        <v>287.62108695652171</v>
      </c>
      <c r="U309" s="31">
        <v>0</v>
      </c>
      <c r="V309" s="31">
        <v>9.7826086956521743E-2</v>
      </c>
      <c r="W309" s="31">
        <v>37.249239130434781</v>
      </c>
      <c r="X309" s="31">
        <v>6.2914130434782605</v>
      </c>
      <c r="Y309" s="31">
        <v>0</v>
      </c>
      <c r="Z309" s="31">
        <v>0</v>
      </c>
      <c r="AA309" s="31">
        <v>10.934565217391304</v>
      </c>
      <c r="AB309" s="31">
        <v>0</v>
      </c>
      <c r="AC309" s="31">
        <v>20.023260869565217</v>
      </c>
      <c r="AD309" s="31">
        <v>0</v>
      </c>
      <c r="AE309" s="31">
        <v>0</v>
      </c>
      <c r="AF309" t="s">
        <v>44</v>
      </c>
      <c r="AG309" s="32">
        <v>3</v>
      </c>
      <c r="AH309"/>
    </row>
    <row r="310" spans="1:34" x14ac:dyDescent="0.25">
      <c r="A310" t="s">
        <v>1777</v>
      </c>
      <c r="B310" t="s">
        <v>936</v>
      </c>
      <c r="C310" t="s">
        <v>1500</v>
      </c>
      <c r="D310" t="s">
        <v>1698</v>
      </c>
      <c r="E310" s="31">
        <v>102.28260869565217</v>
      </c>
      <c r="F310" s="31">
        <v>3.4477725823591925</v>
      </c>
      <c r="G310" s="31">
        <v>3.2635270988310316</v>
      </c>
      <c r="H310" s="31">
        <v>0.69152497343251862</v>
      </c>
      <c r="I310" s="31">
        <v>0.55488841657810839</v>
      </c>
      <c r="J310" s="31">
        <v>352.6471739130435</v>
      </c>
      <c r="K310" s="31">
        <v>333.80206521739137</v>
      </c>
      <c r="L310" s="31">
        <v>70.730978260869563</v>
      </c>
      <c r="M310" s="31">
        <v>56.755434782608695</v>
      </c>
      <c r="N310" s="31">
        <v>5.3913043478260869</v>
      </c>
      <c r="O310" s="31">
        <v>8.5842391304347831</v>
      </c>
      <c r="P310" s="31">
        <v>64.551413043478249</v>
      </c>
      <c r="Q310" s="31">
        <v>59.681847826086951</v>
      </c>
      <c r="R310" s="31">
        <v>4.8695652173913047</v>
      </c>
      <c r="S310" s="31">
        <v>217.36478260869572</v>
      </c>
      <c r="T310" s="31">
        <v>217.36478260869572</v>
      </c>
      <c r="U310" s="31">
        <v>0</v>
      </c>
      <c r="V310" s="31">
        <v>0</v>
      </c>
      <c r="W310" s="31">
        <v>2.8129347826086959</v>
      </c>
      <c r="X310" s="31">
        <v>0</v>
      </c>
      <c r="Y310" s="31">
        <v>0</v>
      </c>
      <c r="Z310" s="31">
        <v>0</v>
      </c>
      <c r="AA310" s="31">
        <v>0.16554347826086957</v>
      </c>
      <c r="AB310" s="31">
        <v>0</v>
      </c>
      <c r="AC310" s="31">
        <v>2.6473913043478263</v>
      </c>
      <c r="AD310" s="31">
        <v>0</v>
      </c>
      <c r="AE310" s="31">
        <v>0</v>
      </c>
      <c r="AF310" t="s">
        <v>250</v>
      </c>
      <c r="AG310" s="32">
        <v>3</v>
      </c>
      <c r="AH310"/>
    </row>
    <row r="311" spans="1:34" x14ac:dyDescent="0.25">
      <c r="A311" t="s">
        <v>1777</v>
      </c>
      <c r="B311" t="s">
        <v>901</v>
      </c>
      <c r="C311" t="s">
        <v>1553</v>
      </c>
      <c r="D311" t="s">
        <v>1705</v>
      </c>
      <c r="E311" s="31">
        <v>130.63043478260869</v>
      </c>
      <c r="F311" s="31">
        <v>3.2238800133133636</v>
      </c>
      <c r="G311" s="31">
        <v>2.9337319021467798</v>
      </c>
      <c r="H311" s="31">
        <v>0.5244466633383259</v>
      </c>
      <c r="I311" s="31">
        <v>0.27174238642036946</v>
      </c>
      <c r="J311" s="31">
        <v>421.13684782608698</v>
      </c>
      <c r="K311" s="31">
        <v>383.23467391304348</v>
      </c>
      <c r="L311" s="31">
        <v>68.508695652173913</v>
      </c>
      <c r="M311" s="31">
        <v>35.497826086956522</v>
      </c>
      <c r="N311" s="31">
        <v>28.201086956521738</v>
      </c>
      <c r="O311" s="31">
        <v>4.8097826086956523</v>
      </c>
      <c r="P311" s="31">
        <v>107.91402173913042</v>
      </c>
      <c r="Q311" s="31">
        <v>103.02271739130433</v>
      </c>
      <c r="R311" s="31">
        <v>4.8913043478260869</v>
      </c>
      <c r="S311" s="31">
        <v>244.71413043478262</v>
      </c>
      <c r="T311" s="31">
        <v>244.71413043478262</v>
      </c>
      <c r="U311" s="31">
        <v>0</v>
      </c>
      <c r="V311" s="31">
        <v>0</v>
      </c>
      <c r="W311" s="31">
        <v>165.41847826086956</v>
      </c>
      <c r="X311" s="31">
        <v>19.192934782608695</v>
      </c>
      <c r="Y311" s="31">
        <v>2.4347826086956523</v>
      </c>
      <c r="Z311" s="31">
        <v>0</v>
      </c>
      <c r="AA311" s="31">
        <v>21.516304347826086</v>
      </c>
      <c r="AB311" s="31">
        <v>0</v>
      </c>
      <c r="AC311" s="31">
        <v>122.27445652173913</v>
      </c>
      <c r="AD311" s="31">
        <v>0</v>
      </c>
      <c r="AE311" s="31">
        <v>0</v>
      </c>
      <c r="AF311" t="s">
        <v>215</v>
      </c>
      <c r="AG311" s="32">
        <v>3</v>
      </c>
      <c r="AH311"/>
    </row>
    <row r="312" spans="1:34" x14ac:dyDescent="0.25">
      <c r="A312" t="s">
        <v>1777</v>
      </c>
      <c r="B312" t="s">
        <v>820</v>
      </c>
      <c r="C312" t="s">
        <v>1517</v>
      </c>
      <c r="D312" t="s">
        <v>1716</v>
      </c>
      <c r="E312" s="31">
        <v>115.05434782608695</v>
      </c>
      <c r="F312" s="31">
        <v>3.1702361832782238</v>
      </c>
      <c r="G312" s="31">
        <v>3.0156069910250349</v>
      </c>
      <c r="H312" s="31">
        <v>0.80923476617855461</v>
      </c>
      <c r="I312" s="31">
        <v>0.65460557392536611</v>
      </c>
      <c r="J312" s="31">
        <v>364.74945652173909</v>
      </c>
      <c r="K312" s="31">
        <v>346.95869565217384</v>
      </c>
      <c r="L312" s="31">
        <v>93.105978260869563</v>
      </c>
      <c r="M312" s="31">
        <v>75.315217391304344</v>
      </c>
      <c r="N312" s="31">
        <v>11.323369565217391</v>
      </c>
      <c r="O312" s="31">
        <v>6.4673913043478262</v>
      </c>
      <c r="P312" s="31">
        <v>56.362173913043463</v>
      </c>
      <c r="Q312" s="31">
        <v>56.362173913043463</v>
      </c>
      <c r="R312" s="31">
        <v>0</v>
      </c>
      <c r="S312" s="31">
        <v>215.28130434782605</v>
      </c>
      <c r="T312" s="31">
        <v>215.28130434782605</v>
      </c>
      <c r="U312" s="31">
        <v>0</v>
      </c>
      <c r="V312" s="31">
        <v>0</v>
      </c>
      <c r="W312" s="31">
        <v>23.746413043478263</v>
      </c>
      <c r="X312" s="31">
        <v>0</v>
      </c>
      <c r="Y312" s="31">
        <v>0</v>
      </c>
      <c r="Z312" s="31">
        <v>0</v>
      </c>
      <c r="AA312" s="31">
        <v>13.653152173913044</v>
      </c>
      <c r="AB312" s="31">
        <v>0</v>
      </c>
      <c r="AC312" s="31">
        <v>10.093260869565217</v>
      </c>
      <c r="AD312" s="31">
        <v>0</v>
      </c>
      <c r="AE312" s="31">
        <v>0</v>
      </c>
      <c r="AF312" t="s">
        <v>133</v>
      </c>
      <c r="AG312" s="32">
        <v>3</v>
      </c>
      <c r="AH312"/>
    </row>
    <row r="313" spans="1:34" x14ac:dyDescent="0.25">
      <c r="A313" t="s">
        <v>1777</v>
      </c>
      <c r="B313" t="s">
        <v>1263</v>
      </c>
      <c r="C313" t="s">
        <v>1456</v>
      </c>
      <c r="D313" t="s">
        <v>1701</v>
      </c>
      <c r="E313" s="31">
        <v>70.336956521739125</v>
      </c>
      <c r="F313" s="31">
        <v>4.2586153608406736</v>
      </c>
      <c r="G313" s="31">
        <v>3.9629500849945911</v>
      </c>
      <c r="H313" s="31">
        <v>0.82537474887961682</v>
      </c>
      <c r="I313" s="31">
        <v>0.60407974038015766</v>
      </c>
      <c r="J313" s="31">
        <v>299.53804347826082</v>
      </c>
      <c r="K313" s="31">
        <v>278.74184782608694</v>
      </c>
      <c r="L313" s="31">
        <v>58.054347826086953</v>
      </c>
      <c r="M313" s="31">
        <v>42.489130434782609</v>
      </c>
      <c r="N313" s="31">
        <v>10.521739130434783</v>
      </c>
      <c r="O313" s="31">
        <v>5.0434782608695654</v>
      </c>
      <c r="P313" s="31">
        <v>80</v>
      </c>
      <c r="Q313" s="31">
        <v>74.769021739130437</v>
      </c>
      <c r="R313" s="31">
        <v>5.2309782608695654</v>
      </c>
      <c r="S313" s="31">
        <v>161.48369565217391</v>
      </c>
      <c r="T313" s="31">
        <v>157.20380434782609</v>
      </c>
      <c r="U313" s="31">
        <v>4.2798913043478262</v>
      </c>
      <c r="V313" s="31">
        <v>0</v>
      </c>
      <c r="W313" s="31">
        <v>26.122282608695652</v>
      </c>
      <c r="X313" s="31">
        <v>3.6467391304347827</v>
      </c>
      <c r="Y313" s="31">
        <v>0</v>
      </c>
      <c r="Z313" s="31">
        <v>0</v>
      </c>
      <c r="AA313" s="31">
        <v>9.3722826086956523</v>
      </c>
      <c r="AB313" s="31">
        <v>0</v>
      </c>
      <c r="AC313" s="31">
        <v>13.103260869565217</v>
      </c>
      <c r="AD313" s="31">
        <v>0</v>
      </c>
      <c r="AE313" s="31">
        <v>0</v>
      </c>
      <c r="AF313" t="s">
        <v>586</v>
      </c>
      <c r="AG313" s="32">
        <v>3</v>
      </c>
      <c r="AH313"/>
    </row>
    <row r="314" spans="1:34" x14ac:dyDescent="0.25">
      <c r="A314" t="s">
        <v>1777</v>
      </c>
      <c r="B314" t="s">
        <v>749</v>
      </c>
      <c r="C314" t="s">
        <v>1478</v>
      </c>
      <c r="D314" t="s">
        <v>1717</v>
      </c>
      <c r="E314" s="31">
        <v>117.70652173913044</v>
      </c>
      <c r="F314" s="31">
        <v>3.1917166866746705</v>
      </c>
      <c r="G314" s="31">
        <v>2.9680755379074708</v>
      </c>
      <c r="H314" s="31">
        <v>0.49984116723612509</v>
      </c>
      <c r="I314" s="31">
        <v>0.36630713823991135</v>
      </c>
      <c r="J314" s="31">
        <v>375.68586956521744</v>
      </c>
      <c r="K314" s="31">
        <v>349.361847826087</v>
      </c>
      <c r="L314" s="31">
        <v>58.834565217391294</v>
      </c>
      <c r="M314" s="31">
        <v>43.11673913043478</v>
      </c>
      <c r="N314" s="31">
        <v>10.935217391304343</v>
      </c>
      <c r="O314" s="31">
        <v>4.7826086956521738</v>
      </c>
      <c r="P314" s="31">
        <v>111.51119565217391</v>
      </c>
      <c r="Q314" s="31">
        <v>100.905</v>
      </c>
      <c r="R314" s="31">
        <v>10.606195652173914</v>
      </c>
      <c r="S314" s="31">
        <v>205.34010869565222</v>
      </c>
      <c r="T314" s="31">
        <v>183.91880434782612</v>
      </c>
      <c r="U314" s="31">
        <v>21.421304347826084</v>
      </c>
      <c r="V314" s="31">
        <v>0</v>
      </c>
      <c r="W314" s="31">
        <v>71.428369565217395</v>
      </c>
      <c r="X314" s="31">
        <v>3.9779347826086959</v>
      </c>
      <c r="Y314" s="31">
        <v>0</v>
      </c>
      <c r="Z314" s="31">
        <v>0</v>
      </c>
      <c r="AA314" s="31">
        <v>12.582826086956517</v>
      </c>
      <c r="AB314" s="31">
        <v>0</v>
      </c>
      <c r="AC314" s="31">
        <v>54.867608695652173</v>
      </c>
      <c r="AD314" s="31">
        <v>0</v>
      </c>
      <c r="AE314" s="31">
        <v>0</v>
      </c>
      <c r="AF314" t="s">
        <v>61</v>
      </c>
      <c r="AG314" s="32">
        <v>3</v>
      </c>
      <c r="AH314"/>
    </row>
    <row r="315" spans="1:34" x14ac:dyDescent="0.25">
      <c r="A315" t="s">
        <v>1777</v>
      </c>
      <c r="B315" t="s">
        <v>1044</v>
      </c>
      <c r="C315" t="s">
        <v>1498</v>
      </c>
      <c r="D315" t="s">
        <v>1715</v>
      </c>
      <c r="E315" s="31">
        <v>82.695652173913047</v>
      </c>
      <c r="F315" s="31">
        <v>3.3483412197686642</v>
      </c>
      <c r="G315" s="31">
        <v>3.036804679284963</v>
      </c>
      <c r="H315" s="31">
        <v>0.52917586750788626</v>
      </c>
      <c r="I315" s="31">
        <v>0.33779837013669811</v>
      </c>
      <c r="J315" s="31">
        <v>276.89326086956521</v>
      </c>
      <c r="K315" s="31">
        <v>251.13054347826085</v>
      </c>
      <c r="L315" s="31">
        <v>43.760543478260857</v>
      </c>
      <c r="M315" s="31">
        <v>27.934456521739122</v>
      </c>
      <c r="N315" s="31">
        <v>11.043478260869565</v>
      </c>
      <c r="O315" s="31">
        <v>4.7826086956521738</v>
      </c>
      <c r="P315" s="31">
        <v>83.963913043478257</v>
      </c>
      <c r="Q315" s="31">
        <v>74.027282608695643</v>
      </c>
      <c r="R315" s="31">
        <v>9.9366304347826109</v>
      </c>
      <c r="S315" s="31">
        <v>149.1688043478261</v>
      </c>
      <c r="T315" s="31">
        <v>137.19032608695653</v>
      </c>
      <c r="U315" s="31">
        <v>11.978478260869565</v>
      </c>
      <c r="V315" s="31">
        <v>0</v>
      </c>
      <c r="W315" s="31">
        <v>44.005326086956529</v>
      </c>
      <c r="X315" s="31">
        <v>7.5281521739130435</v>
      </c>
      <c r="Y315" s="31">
        <v>0</v>
      </c>
      <c r="Z315" s="31">
        <v>0</v>
      </c>
      <c r="AA315" s="31">
        <v>2.1879347826086954</v>
      </c>
      <c r="AB315" s="31">
        <v>0</v>
      </c>
      <c r="AC315" s="31">
        <v>34.289239130434787</v>
      </c>
      <c r="AD315" s="31">
        <v>0</v>
      </c>
      <c r="AE315" s="31">
        <v>0</v>
      </c>
      <c r="AF315" t="s">
        <v>362</v>
      </c>
      <c r="AG315" s="32">
        <v>3</v>
      </c>
      <c r="AH315"/>
    </row>
    <row r="316" spans="1:34" x14ac:dyDescent="0.25">
      <c r="A316" t="s">
        <v>1777</v>
      </c>
      <c r="B316" t="s">
        <v>1327</v>
      </c>
      <c r="C316" t="s">
        <v>1368</v>
      </c>
      <c r="D316" t="s">
        <v>1699</v>
      </c>
      <c r="E316" s="31">
        <v>37.978260869565219</v>
      </c>
      <c r="F316" s="31">
        <v>4.2937149398969661</v>
      </c>
      <c r="G316" s="31">
        <v>3.7367601602747564</v>
      </c>
      <c r="H316" s="31">
        <v>1.1312965082999429</v>
      </c>
      <c r="I316" s="31">
        <v>0.6815827132226675</v>
      </c>
      <c r="J316" s="31">
        <v>163.06782608695653</v>
      </c>
      <c r="K316" s="31">
        <v>141.91565217391303</v>
      </c>
      <c r="L316" s="31">
        <v>42.964673913043484</v>
      </c>
      <c r="M316" s="31">
        <v>25.885326086956525</v>
      </c>
      <c r="N316" s="31">
        <v>14.122826086956524</v>
      </c>
      <c r="O316" s="31">
        <v>2.9565217391304346</v>
      </c>
      <c r="P316" s="31">
        <v>41.533586956521731</v>
      </c>
      <c r="Q316" s="31">
        <v>37.460760869565213</v>
      </c>
      <c r="R316" s="31">
        <v>4.0728260869565203</v>
      </c>
      <c r="S316" s="31">
        <v>78.5695652173913</v>
      </c>
      <c r="T316" s="31">
        <v>78.5695652173913</v>
      </c>
      <c r="U316" s="31">
        <v>0</v>
      </c>
      <c r="V316" s="31">
        <v>0</v>
      </c>
      <c r="W316" s="31">
        <v>8.9673913043478257E-2</v>
      </c>
      <c r="X316" s="31">
        <v>0</v>
      </c>
      <c r="Y316" s="31">
        <v>0</v>
      </c>
      <c r="Z316" s="31">
        <v>0</v>
      </c>
      <c r="AA316" s="31">
        <v>8.9673913043478257E-2</v>
      </c>
      <c r="AB316" s="31">
        <v>0</v>
      </c>
      <c r="AC316" s="31">
        <v>0</v>
      </c>
      <c r="AD316" s="31">
        <v>0</v>
      </c>
      <c r="AE316" s="31">
        <v>0</v>
      </c>
      <c r="AF316" t="s">
        <v>652</v>
      </c>
      <c r="AG316" s="32">
        <v>3</v>
      </c>
      <c r="AH316"/>
    </row>
    <row r="317" spans="1:34" x14ac:dyDescent="0.25">
      <c r="A317" t="s">
        <v>1777</v>
      </c>
      <c r="B317" t="s">
        <v>1302</v>
      </c>
      <c r="C317" t="s">
        <v>1390</v>
      </c>
      <c r="D317" t="s">
        <v>1736</v>
      </c>
      <c r="E317" s="31">
        <v>39.826086956521742</v>
      </c>
      <c r="F317" s="31">
        <v>3.5748881004366817</v>
      </c>
      <c r="G317" s="31">
        <v>3.2538182314410489</v>
      </c>
      <c r="H317" s="31">
        <v>1.1227046943231442</v>
      </c>
      <c r="I317" s="31">
        <v>0.80163482532751096</v>
      </c>
      <c r="J317" s="31">
        <v>142.37380434782611</v>
      </c>
      <c r="K317" s="31">
        <v>129.58684782608699</v>
      </c>
      <c r="L317" s="31">
        <v>44.712934782608706</v>
      </c>
      <c r="M317" s="31">
        <v>31.92597826086957</v>
      </c>
      <c r="N317" s="31">
        <v>7.6882608695652204</v>
      </c>
      <c r="O317" s="31">
        <v>5.0986956521739133</v>
      </c>
      <c r="P317" s="31">
        <v>26.913586956521748</v>
      </c>
      <c r="Q317" s="31">
        <v>26.913586956521748</v>
      </c>
      <c r="R317" s="31">
        <v>0</v>
      </c>
      <c r="S317" s="31">
        <v>70.74728260869567</v>
      </c>
      <c r="T317" s="31">
        <v>70.682065217391326</v>
      </c>
      <c r="U317" s="31">
        <v>6.5217391304347824E-2</v>
      </c>
      <c r="V317" s="31">
        <v>0</v>
      </c>
      <c r="W317" s="31">
        <v>14.989239130434784</v>
      </c>
      <c r="X317" s="31">
        <v>0</v>
      </c>
      <c r="Y317" s="31">
        <v>0</v>
      </c>
      <c r="Z317" s="31">
        <v>0</v>
      </c>
      <c r="AA317" s="31">
        <v>1.4673913043478262</v>
      </c>
      <c r="AB317" s="31">
        <v>0</v>
      </c>
      <c r="AC317" s="31">
        <v>13.521847826086958</v>
      </c>
      <c r="AD317" s="31">
        <v>0</v>
      </c>
      <c r="AE317" s="31">
        <v>0</v>
      </c>
      <c r="AF317" t="s">
        <v>626</v>
      </c>
      <c r="AG317" s="32">
        <v>3</v>
      </c>
      <c r="AH317"/>
    </row>
    <row r="318" spans="1:34" x14ac:dyDescent="0.25">
      <c r="A318" t="s">
        <v>1777</v>
      </c>
      <c r="B318" t="s">
        <v>1199</v>
      </c>
      <c r="C318" t="s">
        <v>1429</v>
      </c>
      <c r="D318" t="s">
        <v>1711</v>
      </c>
      <c r="E318" s="31">
        <v>137.41304347826087</v>
      </c>
      <c r="F318" s="31">
        <v>2.9960386014871059</v>
      </c>
      <c r="G318" s="31">
        <v>2.8358780256288552</v>
      </c>
      <c r="H318" s="31">
        <v>0.38043822180034798</v>
      </c>
      <c r="I318" s="31">
        <v>0.22027764594209773</v>
      </c>
      <c r="J318" s="31">
        <v>411.69478260869556</v>
      </c>
      <c r="K318" s="31">
        <v>389.6866304347825</v>
      </c>
      <c r="L318" s="31">
        <v>52.27717391304347</v>
      </c>
      <c r="M318" s="31">
        <v>30.26902173913043</v>
      </c>
      <c r="N318" s="31">
        <v>14.095108695652174</v>
      </c>
      <c r="O318" s="31">
        <v>7.9130434782608692</v>
      </c>
      <c r="P318" s="31">
        <v>122.3170652173913</v>
      </c>
      <c r="Q318" s="31">
        <v>122.3170652173913</v>
      </c>
      <c r="R318" s="31">
        <v>0</v>
      </c>
      <c r="S318" s="31">
        <v>237.10054347826079</v>
      </c>
      <c r="T318" s="31">
        <v>237.10054347826079</v>
      </c>
      <c r="U318" s="31">
        <v>0</v>
      </c>
      <c r="V318" s="31">
        <v>0</v>
      </c>
      <c r="W318" s="31">
        <v>23.543152173913043</v>
      </c>
      <c r="X318" s="31">
        <v>0.41630434782608694</v>
      </c>
      <c r="Y318" s="31">
        <v>0.95652173913043481</v>
      </c>
      <c r="Z318" s="31">
        <v>0</v>
      </c>
      <c r="AA318" s="31">
        <v>8.0839130434782618</v>
      </c>
      <c r="AB318" s="31">
        <v>0</v>
      </c>
      <c r="AC318" s="31">
        <v>14.086413043478261</v>
      </c>
      <c r="AD318" s="31">
        <v>0</v>
      </c>
      <c r="AE318" s="31">
        <v>0</v>
      </c>
      <c r="AF318" t="s">
        <v>521</v>
      </c>
      <c r="AG318" s="32">
        <v>3</v>
      </c>
      <c r="AH318"/>
    </row>
    <row r="319" spans="1:34" x14ac:dyDescent="0.25">
      <c r="A319" t="s">
        <v>1777</v>
      </c>
      <c r="B319" t="s">
        <v>1283</v>
      </c>
      <c r="C319" t="s">
        <v>1350</v>
      </c>
      <c r="D319" t="s">
        <v>1696</v>
      </c>
      <c r="E319" s="31">
        <v>81.195652173913047</v>
      </c>
      <c r="F319" s="31">
        <v>5.0032101740294506</v>
      </c>
      <c r="G319" s="31">
        <v>4.8281097724230255</v>
      </c>
      <c r="H319" s="31">
        <v>0.59317269076305223</v>
      </c>
      <c r="I319" s="31">
        <v>0.41807228915662653</v>
      </c>
      <c r="J319" s="31">
        <v>406.23891304347825</v>
      </c>
      <c r="K319" s="31">
        <v>392.02152173913043</v>
      </c>
      <c r="L319" s="31">
        <v>48.163043478260875</v>
      </c>
      <c r="M319" s="31">
        <v>33.945652173913047</v>
      </c>
      <c r="N319" s="31">
        <v>9.2608695652173907</v>
      </c>
      <c r="O319" s="31">
        <v>4.9565217391304346</v>
      </c>
      <c r="P319" s="31">
        <v>144.46739130434781</v>
      </c>
      <c r="Q319" s="31">
        <v>144.46739130434781</v>
      </c>
      <c r="R319" s="31">
        <v>0</v>
      </c>
      <c r="S319" s="31">
        <v>213.60847826086956</v>
      </c>
      <c r="T319" s="31">
        <v>213.60847826086956</v>
      </c>
      <c r="U319" s="31">
        <v>0</v>
      </c>
      <c r="V319" s="31">
        <v>0</v>
      </c>
      <c r="W319" s="31">
        <v>5.3858695652173916</v>
      </c>
      <c r="X319" s="31">
        <v>0.57880434782608692</v>
      </c>
      <c r="Y319" s="31">
        <v>0</v>
      </c>
      <c r="Z319" s="31">
        <v>0</v>
      </c>
      <c r="AA319" s="31">
        <v>4.8070652173913047</v>
      </c>
      <c r="AB319" s="31">
        <v>0</v>
      </c>
      <c r="AC319" s="31">
        <v>0</v>
      </c>
      <c r="AD319" s="31">
        <v>0</v>
      </c>
      <c r="AE319" s="31">
        <v>0</v>
      </c>
      <c r="AF319" t="s">
        <v>606</v>
      </c>
      <c r="AG319" s="32">
        <v>3</v>
      </c>
      <c r="AH319"/>
    </row>
    <row r="320" spans="1:34" x14ac:dyDescent="0.25">
      <c r="A320" t="s">
        <v>1777</v>
      </c>
      <c r="B320" t="s">
        <v>1133</v>
      </c>
      <c r="C320" t="s">
        <v>1452</v>
      </c>
      <c r="D320" t="s">
        <v>1706</v>
      </c>
      <c r="E320" s="31">
        <v>68.206521739130437</v>
      </c>
      <c r="F320" s="31">
        <v>4.4893163346613534</v>
      </c>
      <c r="G320" s="31">
        <v>3.8219458167330678</v>
      </c>
      <c r="H320" s="31">
        <v>0.98924302788844609</v>
      </c>
      <c r="I320" s="31">
        <v>0.32187250996015931</v>
      </c>
      <c r="J320" s="31">
        <v>306.200652173913</v>
      </c>
      <c r="K320" s="31">
        <v>260.68163043478262</v>
      </c>
      <c r="L320" s="31">
        <v>67.472826086956516</v>
      </c>
      <c r="M320" s="31">
        <v>21.953804347826086</v>
      </c>
      <c r="N320" s="31">
        <v>41.203804347826086</v>
      </c>
      <c r="O320" s="31">
        <v>4.3152173913043477</v>
      </c>
      <c r="P320" s="31">
        <v>62.043478260869563</v>
      </c>
      <c r="Q320" s="31">
        <v>62.043478260869563</v>
      </c>
      <c r="R320" s="31">
        <v>0</v>
      </c>
      <c r="S320" s="31">
        <v>176.68434782608693</v>
      </c>
      <c r="T320" s="31">
        <v>176.68434782608693</v>
      </c>
      <c r="U320" s="31">
        <v>0</v>
      </c>
      <c r="V320" s="31">
        <v>0</v>
      </c>
      <c r="W320" s="31">
        <v>33.842391304347828</v>
      </c>
      <c r="X320" s="31">
        <v>6.7038043478260869</v>
      </c>
      <c r="Y320" s="31">
        <v>0</v>
      </c>
      <c r="Z320" s="31">
        <v>0</v>
      </c>
      <c r="AA320" s="31">
        <v>7.6494565217391308</v>
      </c>
      <c r="AB320" s="31">
        <v>0</v>
      </c>
      <c r="AC320" s="31">
        <v>19.489130434782609</v>
      </c>
      <c r="AD320" s="31">
        <v>0</v>
      </c>
      <c r="AE320" s="31">
        <v>0</v>
      </c>
      <c r="AF320" t="s">
        <v>453</v>
      </c>
      <c r="AG320" s="32">
        <v>3</v>
      </c>
      <c r="AH320"/>
    </row>
    <row r="321" spans="1:34" x14ac:dyDescent="0.25">
      <c r="A321" t="s">
        <v>1777</v>
      </c>
      <c r="B321" t="s">
        <v>939</v>
      </c>
      <c r="C321" t="s">
        <v>1528</v>
      </c>
      <c r="D321" t="s">
        <v>1673</v>
      </c>
      <c r="E321" s="31">
        <v>104.31521739130434</v>
      </c>
      <c r="F321" s="31">
        <v>2.9799676982390331</v>
      </c>
      <c r="G321" s="31">
        <v>2.7002188183807441</v>
      </c>
      <c r="H321" s="31">
        <v>0.65481400437636772</v>
      </c>
      <c r="I321" s="31">
        <v>0.37506512451807855</v>
      </c>
      <c r="J321" s="31">
        <v>310.85597826086956</v>
      </c>
      <c r="K321" s="31">
        <v>281.67391304347825</v>
      </c>
      <c r="L321" s="31">
        <v>68.307065217391312</v>
      </c>
      <c r="M321" s="31">
        <v>39.125</v>
      </c>
      <c r="N321" s="31">
        <v>23.269021739130434</v>
      </c>
      <c r="O321" s="31">
        <v>5.9130434782608692</v>
      </c>
      <c r="P321" s="31">
        <v>67.986413043478265</v>
      </c>
      <c r="Q321" s="31">
        <v>67.986413043478265</v>
      </c>
      <c r="R321" s="31">
        <v>0</v>
      </c>
      <c r="S321" s="31">
        <v>174.5625</v>
      </c>
      <c r="T321" s="31">
        <v>145.19293478260869</v>
      </c>
      <c r="U321" s="31">
        <v>29.369565217391305</v>
      </c>
      <c r="V321" s="31">
        <v>0</v>
      </c>
      <c r="W321" s="31">
        <v>48.054347826086953</v>
      </c>
      <c r="X321" s="31">
        <v>14.304347826086957</v>
      </c>
      <c r="Y321" s="31">
        <v>0</v>
      </c>
      <c r="Z321" s="31">
        <v>0</v>
      </c>
      <c r="AA321" s="31">
        <v>11.440217391304348</v>
      </c>
      <c r="AB321" s="31">
        <v>0</v>
      </c>
      <c r="AC321" s="31">
        <v>22.309782608695652</v>
      </c>
      <c r="AD321" s="31">
        <v>0</v>
      </c>
      <c r="AE321" s="31">
        <v>0</v>
      </c>
      <c r="AF321" t="s">
        <v>253</v>
      </c>
      <c r="AG321" s="32">
        <v>3</v>
      </c>
      <c r="AH321"/>
    </row>
    <row r="322" spans="1:34" x14ac:dyDescent="0.25">
      <c r="A322" t="s">
        <v>1777</v>
      </c>
      <c r="B322" t="s">
        <v>1036</v>
      </c>
      <c r="C322" t="s">
        <v>1462</v>
      </c>
      <c r="D322" t="s">
        <v>1710</v>
      </c>
      <c r="E322" s="31">
        <v>52.75</v>
      </c>
      <c r="F322" s="31">
        <v>3.6245106119925818</v>
      </c>
      <c r="G322" s="31">
        <v>3.2527817844632185</v>
      </c>
      <c r="H322" s="31">
        <v>0.91134349886668042</v>
      </c>
      <c r="I322" s="31">
        <v>0.61709252009066562</v>
      </c>
      <c r="J322" s="31">
        <v>191.19293478260869</v>
      </c>
      <c r="K322" s="31">
        <v>171.58423913043478</v>
      </c>
      <c r="L322" s="31">
        <v>48.073369565217391</v>
      </c>
      <c r="M322" s="31">
        <v>32.551630434782609</v>
      </c>
      <c r="N322" s="31">
        <v>10.565217391304348</v>
      </c>
      <c r="O322" s="31">
        <v>4.9565217391304346</v>
      </c>
      <c r="P322" s="31">
        <v>33.796195652173914</v>
      </c>
      <c r="Q322" s="31">
        <v>29.709239130434781</v>
      </c>
      <c r="R322" s="31">
        <v>4.0869565217391308</v>
      </c>
      <c r="S322" s="31">
        <v>109.32336956521739</v>
      </c>
      <c r="T322" s="31">
        <v>109.32336956521739</v>
      </c>
      <c r="U322" s="31">
        <v>0</v>
      </c>
      <c r="V322" s="31">
        <v>0</v>
      </c>
      <c r="W322" s="31">
        <v>57.410326086956523</v>
      </c>
      <c r="X322" s="31">
        <v>5.8043478260869561</v>
      </c>
      <c r="Y322" s="31">
        <v>0</v>
      </c>
      <c r="Z322" s="31">
        <v>0</v>
      </c>
      <c r="AA322" s="31">
        <v>9.6032608695652169</v>
      </c>
      <c r="AB322" s="31">
        <v>0</v>
      </c>
      <c r="AC322" s="31">
        <v>42.002717391304351</v>
      </c>
      <c r="AD322" s="31">
        <v>0</v>
      </c>
      <c r="AE322" s="31">
        <v>0</v>
      </c>
      <c r="AF322" t="s">
        <v>354</v>
      </c>
      <c r="AG322" s="32">
        <v>3</v>
      </c>
      <c r="AH322"/>
    </row>
    <row r="323" spans="1:34" x14ac:dyDescent="0.25">
      <c r="A323" t="s">
        <v>1777</v>
      </c>
      <c r="B323" t="s">
        <v>989</v>
      </c>
      <c r="C323" t="s">
        <v>1406</v>
      </c>
      <c r="D323" t="s">
        <v>1699</v>
      </c>
      <c r="E323" s="31">
        <v>352.17391304347825</v>
      </c>
      <c r="F323" s="31">
        <v>4.2798972222222238</v>
      </c>
      <c r="G323" s="31">
        <v>3.8782555555555573</v>
      </c>
      <c r="H323" s="31">
        <v>0.85210123456790121</v>
      </c>
      <c r="I323" s="31">
        <v>0.47505617283950619</v>
      </c>
      <c r="J323" s="31">
        <v>1507.2681521739137</v>
      </c>
      <c r="K323" s="31">
        <v>1365.8204347826093</v>
      </c>
      <c r="L323" s="31">
        <v>300.08782608695651</v>
      </c>
      <c r="M323" s="31">
        <v>167.30239130434782</v>
      </c>
      <c r="N323" s="31">
        <v>127.33434782608693</v>
      </c>
      <c r="O323" s="31">
        <v>5.4510869565217392</v>
      </c>
      <c r="P323" s="31">
        <v>323.61163043478257</v>
      </c>
      <c r="Q323" s="31">
        <v>314.94934782608692</v>
      </c>
      <c r="R323" s="31">
        <v>8.6622826086956533</v>
      </c>
      <c r="S323" s="31">
        <v>883.56869565217437</v>
      </c>
      <c r="T323" s="31">
        <v>868.66815217391354</v>
      </c>
      <c r="U323" s="31">
        <v>14.900543478260872</v>
      </c>
      <c r="V323" s="31">
        <v>0</v>
      </c>
      <c r="W323" s="31">
        <v>0</v>
      </c>
      <c r="X323" s="31">
        <v>0</v>
      </c>
      <c r="Y323" s="31">
        <v>0</v>
      </c>
      <c r="Z323" s="31">
        <v>0</v>
      </c>
      <c r="AA323" s="31">
        <v>0</v>
      </c>
      <c r="AB323" s="31">
        <v>0</v>
      </c>
      <c r="AC323" s="31">
        <v>0</v>
      </c>
      <c r="AD323" s="31">
        <v>0</v>
      </c>
      <c r="AE323" s="31">
        <v>0</v>
      </c>
      <c r="AF323" t="s">
        <v>304</v>
      </c>
      <c r="AG323" s="32">
        <v>3</v>
      </c>
      <c r="AH323"/>
    </row>
    <row r="324" spans="1:34" x14ac:dyDescent="0.25">
      <c r="A324" t="s">
        <v>1777</v>
      </c>
      <c r="B324" t="s">
        <v>1168</v>
      </c>
      <c r="C324" t="s">
        <v>1636</v>
      </c>
      <c r="D324" t="s">
        <v>1673</v>
      </c>
      <c r="E324" s="31">
        <v>53.141304347826086</v>
      </c>
      <c r="F324" s="31">
        <v>4.0835896911433816</v>
      </c>
      <c r="G324" s="31">
        <v>3.8043914911024732</v>
      </c>
      <c r="H324" s="31">
        <v>1.0293597872775617</v>
      </c>
      <c r="I324" s="31">
        <v>0.7501615872366536</v>
      </c>
      <c r="J324" s="31">
        <v>217.00728260869556</v>
      </c>
      <c r="K324" s="31">
        <v>202.17032608695644</v>
      </c>
      <c r="L324" s="31">
        <v>54.701521739130428</v>
      </c>
      <c r="M324" s="31">
        <v>39.864565217391295</v>
      </c>
      <c r="N324" s="31">
        <v>7.8260869565217392</v>
      </c>
      <c r="O324" s="31">
        <v>7.0108695652173916</v>
      </c>
      <c r="P324" s="31">
        <v>33.88195652173912</v>
      </c>
      <c r="Q324" s="31">
        <v>33.88195652173912</v>
      </c>
      <c r="R324" s="31">
        <v>0</v>
      </c>
      <c r="S324" s="31">
        <v>128.42380434782601</v>
      </c>
      <c r="T324" s="31">
        <v>128.42380434782601</v>
      </c>
      <c r="U324" s="31">
        <v>0</v>
      </c>
      <c r="V324" s="31">
        <v>0</v>
      </c>
      <c r="W324" s="31">
        <v>0</v>
      </c>
      <c r="X324" s="31">
        <v>0</v>
      </c>
      <c r="Y324" s="31">
        <v>0</v>
      </c>
      <c r="Z324" s="31">
        <v>0</v>
      </c>
      <c r="AA324" s="31">
        <v>0</v>
      </c>
      <c r="AB324" s="31">
        <v>0</v>
      </c>
      <c r="AC324" s="31">
        <v>0</v>
      </c>
      <c r="AD324" s="31">
        <v>0</v>
      </c>
      <c r="AE324" s="31">
        <v>0</v>
      </c>
      <c r="AF324" t="s">
        <v>490</v>
      </c>
      <c r="AG324" s="32">
        <v>3</v>
      </c>
      <c r="AH324"/>
    </row>
    <row r="325" spans="1:34" x14ac:dyDescent="0.25">
      <c r="A325" t="s">
        <v>1777</v>
      </c>
      <c r="B325" t="s">
        <v>1046</v>
      </c>
      <c r="C325" t="s">
        <v>1603</v>
      </c>
      <c r="D325" t="s">
        <v>1706</v>
      </c>
      <c r="E325" s="31">
        <v>111.72826086956522</v>
      </c>
      <c r="F325" s="31">
        <v>3.3454917793559686</v>
      </c>
      <c r="G325" s="31">
        <v>2.9875863410837629</v>
      </c>
      <c r="H325" s="31">
        <v>0.86369296624185232</v>
      </c>
      <c r="I325" s="31">
        <v>0.50578752796964688</v>
      </c>
      <c r="J325" s="31">
        <v>373.78597826086957</v>
      </c>
      <c r="K325" s="31">
        <v>333.79782608695649</v>
      </c>
      <c r="L325" s="31">
        <v>96.498913043478268</v>
      </c>
      <c r="M325" s="31">
        <v>56.510760869565217</v>
      </c>
      <c r="N325" s="31">
        <v>35.096847826086957</v>
      </c>
      <c r="O325" s="31">
        <v>4.8913043478260869</v>
      </c>
      <c r="P325" s="31">
        <v>63.893478260869543</v>
      </c>
      <c r="Q325" s="31">
        <v>63.893478260869543</v>
      </c>
      <c r="R325" s="31">
        <v>0</v>
      </c>
      <c r="S325" s="31">
        <v>213.39358695652172</v>
      </c>
      <c r="T325" s="31">
        <v>213.22967391304346</v>
      </c>
      <c r="U325" s="31">
        <v>0.16391304347826088</v>
      </c>
      <c r="V325" s="31">
        <v>0</v>
      </c>
      <c r="W325" s="31">
        <v>0</v>
      </c>
      <c r="X325" s="31">
        <v>0</v>
      </c>
      <c r="Y325" s="31">
        <v>0</v>
      </c>
      <c r="Z325" s="31">
        <v>0</v>
      </c>
      <c r="AA325" s="31">
        <v>0</v>
      </c>
      <c r="AB325" s="31">
        <v>0</v>
      </c>
      <c r="AC325" s="31">
        <v>0</v>
      </c>
      <c r="AD325" s="31">
        <v>0</v>
      </c>
      <c r="AE325" s="31">
        <v>0</v>
      </c>
      <c r="AF325" t="s">
        <v>364</v>
      </c>
      <c r="AG325" s="32">
        <v>3</v>
      </c>
      <c r="AH325"/>
    </row>
    <row r="326" spans="1:34" x14ac:dyDescent="0.25">
      <c r="A326" t="s">
        <v>1777</v>
      </c>
      <c r="B326" t="s">
        <v>1277</v>
      </c>
      <c r="C326" t="s">
        <v>1553</v>
      </c>
      <c r="D326" t="s">
        <v>1705</v>
      </c>
      <c r="E326" s="31">
        <v>39.619565217391305</v>
      </c>
      <c r="F326" s="31">
        <v>3.4942716049382705</v>
      </c>
      <c r="G326" s="31">
        <v>3.1481618655692718</v>
      </c>
      <c r="H326" s="31">
        <v>1.2129574759945134</v>
      </c>
      <c r="I326" s="31">
        <v>0.86684773662551473</v>
      </c>
      <c r="J326" s="31">
        <v>138.44152173913039</v>
      </c>
      <c r="K326" s="31">
        <v>124.72880434782604</v>
      </c>
      <c r="L326" s="31">
        <v>48.056847826086972</v>
      </c>
      <c r="M326" s="31">
        <v>34.34413043478262</v>
      </c>
      <c r="N326" s="31">
        <v>8.6855434782608718</v>
      </c>
      <c r="O326" s="31">
        <v>5.0271739130434785</v>
      </c>
      <c r="P326" s="31">
        <v>5.4439130434782603</v>
      </c>
      <c r="Q326" s="31">
        <v>5.4439130434782603</v>
      </c>
      <c r="R326" s="31">
        <v>0</v>
      </c>
      <c r="S326" s="31">
        <v>84.940760869565153</v>
      </c>
      <c r="T326" s="31">
        <v>84.940760869565153</v>
      </c>
      <c r="U326" s="31">
        <v>0</v>
      </c>
      <c r="V326" s="31">
        <v>0</v>
      </c>
      <c r="W326" s="31">
        <v>4.0760869565217392</v>
      </c>
      <c r="X326" s="31">
        <v>0</v>
      </c>
      <c r="Y326" s="31">
        <v>0</v>
      </c>
      <c r="Z326" s="31">
        <v>0</v>
      </c>
      <c r="AA326" s="31">
        <v>4.0760869565217392</v>
      </c>
      <c r="AB326" s="31">
        <v>0</v>
      </c>
      <c r="AC326" s="31">
        <v>0</v>
      </c>
      <c r="AD326" s="31">
        <v>0</v>
      </c>
      <c r="AE326" s="31">
        <v>0</v>
      </c>
      <c r="AF326" t="s">
        <v>600</v>
      </c>
      <c r="AG326" s="32">
        <v>3</v>
      </c>
      <c r="AH326"/>
    </row>
    <row r="327" spans="1:34" x14ac:dyDescent="0.25">
      <c r="A327" t="s">
        <v>1777</v>
      </c>
      <c r="B327" t="s">
        <v>960</v>
      </c>
      <c r="C327" t="s">
        <v>1351</v>
      </c>
      <c r="D327" t="s">
        <v>1709</v>
      </c>
      <c r="E327" s="31">
        <v>187.90217391304347</v>
      </c>
      <c r="F327" s="31">
        <v>3.7523682536009728</v>
      </c>
      <c r="G327" s="31">
        <v>3.3841678718111887</v>
      </c>
      <c r="H327" s="31">
        <v>0.37165384392896395</v>
      </c>
      <c r="I327" s="31">
        <v>0.20460982240990336</v>
      </c>
      <c r="J327" s="31">
        <v>705.07815217391317</v>
      </c>
      <c r="K327" s="31">
        <v>635.89250000000015</v>
      </c>
      <c r="L327" s="31">
        <v>69.834565217391301</v>
      </c>
      <c r="M327" s="31">
        <v>38.446630434782598</v>
      </c>
      <c r="N327" s="31">
        <v>26.095000000000002</v>
      </c>
      <c r="O327" s="31">
        <v>5.2929347826086959</v>
      </c>
      <c r="P327" s="31">
        <v>218.14119565217393</v>
      </c>
      <c r="Q327" s="31">
        <v>180.3434782608696</v>
      </c>
      <c r="R327" s="31">
        <v>37.797717391304339</v>
      </c>
      <c r="S327" s="31">
        <v>417.10239130434792</v>
      </c>
      <c r="T327" s="31">
        <v>416.85347826086968</v>
      </c>
      <c r="U327" s="31">
        <v>0.24891304347826085</v>
      </c>
      <c r="V327" s="31">
        <v>0</v>
      </c>
      <c r="W327" s="31">
        <v>106.47902173913042</v>
      </c>
      <c r="X327" s="31">
        <v>4.7647826086956524</v>
      </c>
      <c r="Y327" s="31">
        <v>0</v>
      </c>
      <c r="Z327" s="31">
        <v>0</v>
      </c>
      <c r="AA327" s="31">
        <v>46.512934782608689</v>
      </c>
      <c r="AB327" s="31">
        <v>0</v>
      </c>
      <c r="AC327" s="31">
        <v>55.201304347826081</v>
      </c>
      <c r="AD327" s="31">
        <v>0</v>
      </c>
      <c r="AE327" s="31">
        <v>0</v>
      </c>
      <c r="AF327" t="s">
        <v>274</v>
      </c>
      <c r="AG327" s="32">
        <v>3</v>
      </c>
      <c r="AH327"/>
    </row>
    <row r="328" spans="1:34" x14ac:dyDescent="0.25">
      <c r="A328" t="s">
        <v>1777</v>
      </c>
      <c r="B328" t="s">
        <v>703</v>
      </c>
      <c r="C328" t="s">
        <v>1455</v>
      </c>
      <c r="D328" t="s">
        <v>1676</v>
      </c>
      <c r="E328" s="31">
        <v>93.804347826086953</v>
      </c>
      <c r="F328" s="31">
        <v>3.4899779837775204</v>
      </c>
      <c r="G328" s="31">
        <v>3.2792595596755505</v>
      </c>
      <c r="H328" s="31">
        <v>0.72845191193510983</v>
      </c>
      <c r="I328" s="31">
        <v>0.51773348783313988</v>
      </c>
      <c r="J328" s="31">
        <v>327.37510869565216</v>
      </c>
      <c r="K328" s="31">
        <v>307.60880434782609</v>
      </c>
      <c r="L328" s="31">
        <v>68.331956521739102</v>
      </c>
      <c r="M328" s="31">
        <v>48.565652173913016</v>
      </c>
      <c r="N328" s="31">
        <v>14.940217391304348</v>
      </c>
      <c r="O328" s="31">
        <v>4.8260869565217392</v>
      </c>
      <c r="P328" s="31">
        <v>92.111195652173905</v>
      </c>
      <c r="Q328" s="31">
        <v>92.111195652173905</v>
      </c>
      <c r="R328" s="31">
        <v>0</v>
      </c>
      <c r="S328" s="31">
        <v>166.93195652173915</v>
      </c>
      <c r="T328" s="31">
        <v>166.93195652173915</v>
      </c>
      <c r="U328" s="31">
        <v>0</v>
      </c>
      <c r="V328" s="31">
        <v>0</v>
      </c>
      <c r="W328" s="31">
        <v>21.138695652173912</v>
      </c>
      <c r="X328" s="31">
        <v>6.5493478260869562</v>
      </c>
      <c r="Y328" s="31">
        <v>0</v>
      </c>
      <c r="Z328" s="31">
        <v>0</v>
      </c>
      <c r="AA328" s="31">
        <v>13.225326086956519</v>
      </c>
      <c r="AB328" s="31">
        <v>0</v>
      </c>
      <c r="AC328" s="31">
        <v>1.3640217391304348</v>
      </c>
      <c r="AD328" s="31">
        <v>0</v>
      </c>
      <c r="AE328" s="31">
        <v>0</v>
      </c>
      <c r="AF328" t="s">
        <v>15</v>
      </c>
      <c r="AG328" s="32">
        <v>3</v>
      </c>
      <c r="AH328"/>
    </row>
    <row r="329" spans="1:34" x14ac:dyDescent="0.25">
      <c r="A329" t="s">
        <v>1777</v>
      </c>
      <c r="B329" t="s">
        <v>723</v>
      </c>
      <c r="C329" t="s">
        <v>1365</v>
      </c>
      <c r="D329" t="s">
        <v>1712</v>
      </c>
      <c r="E329" s="31">
        <v>42.086956521739133</v>
      </c>
      <c r="F329" s="31">
        <v>3.2962939049586772</v>
      </c>
      <c r="G329" s="31">
        <v>3.1481146694214877</v>
      </c>
      <c r="H329" s="31">
        <v>0.7096461776859504</v>
      </c>
      <c r="I329" s="31">
        <v>0.56146694214876025</v>
      </c>
      <c r="J329" s="31">
        <v>138.73097826086956</v>
      </c>
      <c r="K329" s="31">
        <v>132.49456521739131</v>
      </c>
      <c r="L329" s="31">
        <v>29.866847826086957</v>
      </c>
      <c r="M329" s="31">
        <v>23.630434782608695</v>
      </c>
      <c r="N329" s="31">
        <v>2.5570652173913042</v>
      </c>
      <c r="O329" s="31">
        <v>3.6793478260869565</v>
      </c>
      <c r="P329" s="31">
        <v>32.815217391304351</v>
      </c>
      <c r="Q329" s="31">
        <v>32.815217391304351</v>
      </c>
      <c r="R329" s="31">
        <v>0</v>
      </c>
      <c r="S329" s="31">
        <v>76.048913043478265</v>
      </c>
      <c r="T329" s="31">
        <v>76.048913043478265</v>
      </c>
      <c r="U329" s="31">
        <v>0</v>
      </c>
      <c r="V329" s="31">
        <v>0</v>
      </c>
      <c r="W329" s="31">
        <v>11.304347826086955</v>
      </c>
      <c r="X329" s="31">
        <v>6.4429347826086953</v>
      </c>
      <c r="Y329" s="31">
        <v>0</v>
      </c>
      <c r="Z329" s="31">
        <v>2.2880434782608696</v>
      </c>
      <c r="AA329" s="31">
        <v>0</v>
      </c>
      <c r="AB329" s="31">
        <v>0</v>
      </c>
      <c r="AC329" s="31">
        <v>2.5733695652173911</v>
      </c>
      <c r="AD329" s="31">
        <v>0</v>
      </c>
      <c r="AE329" s="31">
        <v>0</v>
      </c>
      <c r="AF329" t="s">
        <v>35</v>
      </c>
      <c r="AG329" s="32">
        <v>3</v>
      </c>
      <c r="AH329"/>
    </row>
    <row r="330" spans="1:34" x14ac:dyDescent="0.25">
      <c r="A330" t="s">
        <v>1777</v>
      </c>
      <c r="B330" t="s">
        <v>1177</v>
      </c>
      <c r="C330" t="s">
        <v>1411</v>
      </c>
      <c r="D330" t="s">
        <v>1697</v>
      </c>
      <c r="E330" s="31">
        <v>85.891304347826093</v>
      </c>
      <c r="F330" s="31">
        <v>3.3095418881295871</v>
      </c>
      <c r="G330" s="31">
        <v>3.0726714755758029</v>
      </c>
      <c r="H330" s="31">
        <v>0.61272462667679062</v>
      </c>
      <c r="I330" s="31">
        <v>0.37585421412300679</v>
      </c>
      <c r="J330" s="31">
        <v>284.26086956521738</v>
      </c>
      <c r="K330" s="31">
        <v>263.91576086956519</v>
      </c>
      <c r="L330" s="31">
        <v>52.627717391304344</v>
      </c>
      <c r="M330" s="31">
        <v>32.282608695652172</v>
      </c>
      <c r="N330" s="31">
        <v>14.692934782608695</v>
      </c>
      <c r="O330" s="31">
        <v>5.6521739130434785</v>
      </c>
      <c r="P330" s="31">
        <v>84.608695652173907</v>
      </c>
      <c r="Q330" s="31">
        <v>84.608695652173907</v>
      </c>
      <c r="R330" s="31">
        <v>0</v>
      </c>
      <c r="S330" s="31">
        <v>147.02445652173913</v>
      </c>
      <c r="T330" s="31">
        <v>147.02445652173913</v>
      </c>
      <c r="U330" s="31">
        <v>0</v>
      </c>
      <c r="V330" s="31">
        <v>0</v>
      </c>
      <c r="W330" s="31">
        <v>36.342391304347828</v>
      </c>
      <c r="X330" s="31">
        <v>0</v>
      </c>
      <c r="Y330" s="31">
        <v>0</v>
      </c>
      <c r="Z330" s="31">
        <v>0</v>
      </c>
      <c r="AA330" s="31">
        <v>7.4728260869565215</v>
      </c>
      <c r="AB330" s="31">
        <v>0</v>
      </c>
      <c r="AC330" s="31">
        <v>28.869565217391305</v>
      </c>
      <c r="AD330" s="31">
        <v>0</v>
      </c>
      <c r="AE330" s="31">
        <v>0</v>
      </c>
      <c r="AF330" t="s">
        <v>499</v>
      </c>
      <c r="AG330" s="32">
        <v>3</v>
      </c>
      <c r="AH330"/>
    </row>
    <row r="331" spans="1:34" x14ac:dyDescent="0.25">
      <c r="A331" t="s">
        <v>1777</v>
      </c>
      <c r="B331" t="s">
        <v>1085</v>
      </c>
      <c r="C331" t="s">
        <v>1616</v>
      </c>
      <c r="D331" t="s">
        <v>1706</v>
      </c>
      <c r="E331" s="31">
        <v>50.434782608695649</v>
      </c>
      <c r="F331" s="31">
        <v>2.8684267241379313</v>
      </c>
      <c r="G331" s="31">
        <v>2.6891163793103452</v>
      </c>
      <c r="H331" s="31">
        <v>1.0514547413793105</v>
      </c>
      <c r="I331" s="31">
        <v>0.87214439655172415</v>
      </c>
      <c r="J331" s="31">
        <v>144.66847826086956</v>
      </c>
      <c r="K331" s="31">
        <v>135.625</v>
      </c>
      <c r="L331" s="31">
        <v>53.029891304347828</v>
      </c>
      <c r="M331" s="31">
        <v>43.986413043478258</v>
      </c>
      <c r="N331" s="31">
        <v>6.2173913043478262</v>
      </c>
      <c r="O331" s="31">
        <v>2.8260869565217392</v>
      </c>
      <c r="P331" s="31">
        <v>11.388586956521738</v>
      </c>
      <c r="Q331" s="31">
        <v>11.388586956521738</v>
      </c>
      <c r="R331" s="31">
        <v>0</v>
      </c>
      <c r="S331" s="31">
        <v>80.25</v>
      </c>
      <c r="T331" s="31">
        <v>60.1875</v>
      </c>
      <c r="U331" s="31">
        <v>20.0625</v>
      </c>
      <c r="V331" s="31">
        <v>0</v>
      </c>
      <c r="W331" s="31">
        <v>17.894021739130434</v>
      </c>
      <c r="X331" s="31">
        <v>1.1956521739130435</v>
      </c>
      <c r="Y331" s="31">
        <v>0</v>
      </c>
      <c r="Z331" s="31">
        <v>0</v>
      </c>
      <c r="AA331" s="31">
        <v>0.68478260869565222</v>
      </c>
      <c r="AB331" s="31">
        <v>0</v>
      </c>
      <c r="AC331" s="31">
        <v>16.013586956521738</v>
      </c>
      <c r="AD331" s="31">
        <v>0</v>
      </c>
      <c r="AE331" s="31">
        <v>0</v>
      </c>
      <c r="AF331" t="s">
        <v>404</v>
      </c>
      <c r="AG331" s="32">
        <v>3</v>
      </c>
      <c r="AH331"/>
    </row>
    <row r="332" spans="1:34" x14ac:dyDescent="0.25">
      <c r="A332" t="s">
        <v>1777</v>
      </c>
      <c r="B332" t="s">
        <v>1135</v>
      </c>
      <c r="C332" t="s">
        <v>1413</v>
      </c>
      <c r="D332" t="s">
        <v>1673</v>
      </c>
      <c r="E332" s="31">
        <v>55.75</v>
      </c>
      <c r="F332" s="31">
        <v>3.6838331058685907</v>
      </c>
      <c r="G332" s="31">
        <v>3.4242308442191467</v>
      </c>
      <c r="H332" s="31">
        <v>1.2574088516279978</v>
      </c>
      <c r="I332" s="31">
        <v>1.091489569116787</v>
      </c>
      <c r="J332" s="31">
        <v>205.37369565217392</v>
      </c>
      <c r="K332" s="31">
        <v>190.90086956521742</v>
      </c>
      <c r="L332" s="31">
        <v>70.100543478260875</v>
      </c>
      <c r="M332" s="31">
        <v>60.850543478260867</v>
      </c>
      <c r="N332" s="31">
        <v>9.25</v>
      </c>
      <c r="O332" s="31">
        <v>0</v>
      </c>
      <c r="P332" s="31">
        <v>35.706521739130437</v>
      </c>
      <c r="Q332" s="31">
        <v>30.483695652173914</v>
      </c>
      <c r="R332" s="31">
        <v>5.2228260869565215</v>
      </c>
      <c r="S332" s="31">
        <v>99.566630434782624</v>
      </c>
      <c r="T332" s="31">
        <v>99.566630434782624</v>
      </c>
      <c r="U332" s="31">
        <v>0</v>
      </c>
      <c r="V332" s="31">
        <v>0</v>
      </c>
      <c r="W332" s="31">
        <v>0</v>
      </c>
      <c r="X332" s="31">
        <v>0</v>
      </c>
      <c r="Y332" s="31">
        <v>0</v>
      </c>
      <c r="Z332" s="31">
        <v>0</v>
      </c>
      <c r="AA332" s="31">
        <v>0</v>
      </c>
      <c r="AB332" s="31">
        <v>0</v>
      </c>
      <c r="AC332" s="31">
        <v>0</v>
      </c>
      <c r="AD332" s="31">
        <v>0</v>
      </c>
      <c r="AE332" s="31">
        <v>0</v>
      </c>
      <c r="AF332" t="s">
        <v>455</v>
      </c>
      <c r="AG332" s="32">
        <v>3</v>
      </c>
      <c r="AH332"/>
    </row>
    <row r="333" spans="1:34" x14ac:dyDescent="0.25">
      <c r="A333" t="s">
        <v>1777</v>
      </c>
      <c r="B333" t="s">
        <v>1008</v>
      </c>
      <c r="C333" t="s">
        <v>1381</v>
      </c>
      <c r="D333" t="s">
        <v>1715</v>
      </c>
      <c r="E333" s="31">
        <v>84.695652173913047</v>
      </c>
      <c r="F333" s="31">
        <v>4.0971021560574945</v>
      </c>
      <c r="G333" s="31">
        <v>3.5686755646817248</v>
      </c>
      <c r="H333" s="31">
        <v>1.0594199178644763</v>
      </c>
      <c r="I333" s="31">
        <v>0.70418377823408618</v>
      </c>
      <c r="J333" s="31">
        <v>347.00673913043477</v>
      </c>
      <c r="K333" s="31">
        <v>302.25130434782608</v>
      </c>
      <c r="L333" s="31">
        <v>89.728260869565219</v>
      </c>
      <c r="M333" s="31">
        <v>59.641304347826086</v>
      </c>
      <c r="N333" s="31">
        <v>25.304347826086957</v>
      </c>
      <c r="O333" s="31">
        <v>4.7826086956521738</v>
      </c>
      <c r="P333" s="31">
        <v>90.8125</v>
      </c>
      <c r="Q333" s="31">
        <v>76.144021739130437</v>
      </c>
      <c r="R333" s="31">
        <v>14.668478260869565</v>
      </c>
      <c r="S333" s="31">
        <v>166.46597826086955</v>
      </c>
      <c r="T333" s="31">
        <v>162.03391304347824</v>
      </c>
      <c r="U333" s="31">
        <v>4.4320652173913047</v>
      </c>
      <c r="V333" s="31">
        <v>0</v>
      </c>
      <c r="W333" s="31">
        <v>9.8953260869565227</v>
      </c>
      <c r="X333" s="31">
        <v>0</v>
      </c>
      <c r="Y333" s="31">
        <v>0</v>
      </c>
      <c r="Z333" s="31">
        <v>0</v>
      </c>
      <c r="AA333" s="31">
        <v>0.28532608695652173</v>
      </c>
      <c r="AB333" s="31">
        <v>4.3206521739130439</v>
      </c>
      <c r="AC333" s="31">
        <v>5.2893478260869564</v>
      </c>
      <c r="AD333" s="31">
        <v>0</v>
      </c>
      <c r="AE333" s="31">
        <v>0</v>
      </c>
      <c r="AF333" t="s">
        <v>324</v>
      </c>
      <c r="AG333" s="32">
        <v>3</v>
      </c>
      <c r="AH333"/>
    </row>
    <row r="334" spans="1:34" x14ac:dyDescent="0.25">
      <c r="A334" t="s">
        <v>1777</v>
      </c>
      <c r="B334" t="s">
        <v>809</v>
      </c>
      <c r="C334" t="s">
        <v>1509</v>
      </c>
      <c r="D334" t="s">
        <v>1711</v>
      </c>
      <c r="E334" s="31">
        <v>220.06521739130434</v>
      </c>
      <c r="F334" s="31">
        <v>1.9373392275017292</v>
      </c>
      <c r="G334" s="31">
        <v>1.822131779116863</v>
      </c>
      <c r="H334" s="31">
        <v>0.29407438506371636</v>
      </c>
      <c r="I334" s="31">
        <v>0.26377457275511218</v>
      </c>
      <c r="J334" s="31">
        <v>426.34097826086963</v>
      </c>
      <c r="K334" s="31">
        <v>400.9878260869566</v>
      </c>
      <c r="L334" s="31">
        <v>64.715543478260884</v>
      </c>
      <c r="M334" s="31">
        <v>58.047608695652187</v>
      </c>
      <c r="N334" s="31">
        <v>1.1353260869565218</v>
      </c>
      <c r="O334" s="31">
        <v>5.5326086956521738</v>
      </c>
      <c r="P334" s="31">
        <v>139.88152173913051</v>
      </c>
      <c r="Q334" s="31">
        <v>121.19630434782614</v>
      </c>
      <c r="R334" s="31">
        <v>18.685217391304352</v>
      </c>
      <c r="S334" s="31">
        <v>221.74391304347827</v>
      </c>
      <c r="T334" s="31">
        <v>221.74391304347827</v>
      </c>
      <c r="U334" s="31">
        <v>0</v>
      </c>
      <c r="V334" s="31">
        <v>0</v>
      </c>
      <c r="W334" s="31">
        <v>108.82978260869564</v>
      </c>
      <c r="X334" s="31">
        <v>3.7803260869565221</v>
      </c>
      <c r="Y334" s="31">
        <v>0</v>
      </c>
      <c r="Z334" s="31">
        <v>0</v>
      </c>
      <c r="AA334" s="31">
        <v>5.3369565217391308</v>
      </c>
      <c r="AB334" s="31">
        <v>0</v>
      </c>
      <c r="AC334" s="31">
        <v>99.712499999999977</v>
      </c>
      <c r="AD334" s="31">
        <v>0</v>
      </c>
      <c r="AE334" s="31">
        <v>0</v>
      </c>
      <c r="AF334" t="s">
        <v>122</v>
      </c>
      <c r="AG334" s="32">
        <v>3</v>
      </c>
      <c r="AH334"/>
    </row>
    <row r="335" spans="1:34" x14ac:dyDescent="0.25">
      <c r="A335" t="s">
        <v>1777</v>
      </c>
      <c r="B335" t="s">
        <v>1218</v>
      </c>
      <c r="C335" t="s">
        <v>1430</v>
      </c>
      <c r="D335" t="s">
        <v>1683</v>
      </c>
      <c r="E335" s="31">
        <v>14.510869565217391</v>
      </c>
      <c r="F335" s="31">
        <v>7.5495131086142324</v>
      </c>
      <c r="G335" s="31">
        <v>7.2019475655430716</v>
      </c>
      <c r="H335" s="31">
        <v>2.0828464419475652</v>
      </c>
      <c r="I335" s="31">
        <v>1.7352808988764041</v>
      </c>
      <c r="J335" s="31">
        <v>109.55</v>
      </c>
      <c r="K335" s="31">
        <v>104.50652173913043</v>
      </c>
      <c r="L335" s="31">
        <v>30.223913043478255</v>
      </c>
      <c r="M335" s="31">
        <v>25.180434782608689</v>
      </c>
      <c r="N335" s="31">
        <v>0</v>
      </c>
      <c r="O335" s="31">
        <v>5.0434782608695654</v>
      </c>
      <c r="P335" s="31">
        <v>36.501086956521746</v>
      </c>
      <c r="Q335" s="31">
        <v>36.501086956521746</v>
      </c>
      <c r="R335" s="31">
        <v>0</v>
      </c>
      <c r="S335" s="31">
        <v>42.825000000000003</v>
      </c>
      <c r="T335" s="31">
        <v>42.825000000000003</v>
      </c>
      <c r="U335" s="31">
        <v>0</v>
      </c>
      <c r="V335" s="31">
        <v>0</v>
      </c>
      <c r="W335" s="31">
        <v>0</v>
      </c>
      <c r="X335" s="31">
        <v>0</v>
      </c>
      <c r="Y335" s="31">
        <v>0</v>
      </c>
      <c r="Z335" s="31">
        <v>0</v>
      </c>
      <c r="AA335" s="31">
        <v>0</v>
      </c>
      <c r="AB335" s="31">
        <v>0</v>
      </c>
      <c r="AC335" s="31">
        <v>0</v>
      </c>
      <c r="AD335" s="31">
        <v>0</v>
      </c>
      <c r="AE335" s="31">
        <v>0</v>
      </c>
      <c r="AF335" t="s">
        <v>540</v>
      </c>
      <c r="AG335" s="32">
        <v>3</v>
      </c>
      <c r="AH335"/>
    </row>
    <row r="336" spans="1:34" x14ac:dyDescent="0.25">
      <c r="A336" t="s">
        <v>1777</v>
      </c>
      <c r="B336" t="s">
        <v>1340</v>
      </c>
      <c r="C336" t="s">
        <v>1448</v>
      </c>
      <c r="D336" t="s">
        <v>1674</v>
      </c>
      <c r="E336" s="31">
        <v>24.967391304347824</v>
      </c>
      <c r="F336" s="31">
        <v>6.55010883761428</v>
      </c>
      <c r="G336" s="31">
        <v>6.1723334784501533</v>
      </c>
      <c r="H336" s="31">
        <v>1.5311275576839358</v>
      </c>
      <c r="I336" s="31">
        <v>1.3528515454941228</v>
      </c>
      <c r="J336" s="31">
        <v>163.53913043478261</v>
      </c>
      <c r="K336" s="31">
        <v>154.10706521739132</v>
      </c>
      <c r="L336" s="31">
        <v>38.228260869565219</v>
      </c>
      <c r="M336" s="31">
        <v>33.777173913043477</v>
      </c>
      <c r="N336" s="31">
        <v>0</v>
      </c>
      <c r="O336" s="31">
        <v>4.4510869565217392</v>
      </c>
      <c r="P336" s="31">
        <v>38.005434782608695</v>
      </c>
      <c r="Q336" s="31">
        <v>33.024456521739133</v>
      </c>
      <c r="R336" s="31">
        <v>4.9809782608695654</v>
      </c>
      <c r="S336" s="31">
        <v>87.3054347826087</v>
      </c>
      <c r="T336" s="31">
        <v>87.3054347826087</v>
      </c>
      <c r="U336" s="31">
        <v>0</v>
      </c>
      <c r="V336" s="31">
        <v>0</v>
      </c>
      <c r="W336" s="31">
        <v>4.1396739130434783</v>
      </c>
      <c r="X336" s="31">
        <v>2.277173913043478</v>
      </c>
      <c r="Y336" s="31">
        <v>0</v>
      </c>
      <c r="Z336" s="31">
        <v>0</v>
      </c>
      <c r="AA336" s="31">
        <v>0</v>
      </c>
      <c r="AB336" s="31">
        <v>0</v>
      </c>
      <c r="AC336" s="31">
        <v>1.8625</v>
      </c>
      <c r="AD336" s="31">
        <v>0</v>
      </c>
      <c r="AE336" s="31">
        <v>0</v>
      </c>
      <c r="AF336" t="s">
        <v>665</v>
      </c>
      <c r="AG336" s="32">
        <v>3</v>
      </c>
      <c r="AH336"/>
    </row>
    <row r="337" spans="1:34" x14ac:dyDescent="0.25">
      <c r="A337" t="s">
        <v>1777</v>
      </c>
      <c r="B337" t="s">
        <v>988</v>
      </c>
      <c r="C337" t="s">
        <v>1366</v>
      </c>
      <c r="D337" t="s">
        <v>1699</v>
      </c>
      <c r="E337" s="31">
        <v>114.28260869565217</v>
      </c>
      <c r="F337" s="31">
        <v>4.529199163020734</v>
      </c>
      <c r="G337" s="31">
        <v>4.2895425147422488</v>
      </c>
      <c r="H337" s="31">
        <v>0.64951493247099112</v>
      </c>
      <c r="I337" s="31">
        <v>0.45439414114513982</v>
      </c>
      <c r="J337" s="31">
        <v>517.60869565217388</v>
      </c>
      <c r="K337" s="31">
        <v>490.22010869565219</v>
      </c>
      <c r="L337" s="31">
        <v>74.228260869565219</v>
      </c>
      <c r="M337" s="31">
        <v>51.929347826086953</v>
      </c>
      <c r="N337" s="31">
        <v>17.603260869565219</v>
      </c>
      <c r="O337" s="31">
        <v>4.6956521739130439</v>
      </c>
      <c r="P337" s="31">
        <v>160.01630434782606</v>
      </c>
      <c r="Q337" s="31">
        <v>154.9266304347826</v>
      </c>
      <c r="R337" s="31">
        <v>5.0896739130434785</v>
      </c>
      <c r="S337" s="31">
        <v>283.36413043478262</v>
      </c>
      <c r="T337" s="31">
        <v>283.36413043478262</v>
      </c>
      <c r="U337" s="31">
        <v>0</v>
      </c>
      <c r="V337" s="31">
        <v>0</v>
      </c>
      <c r="W337" s="31">
        <v>58.203804347826093</v>
      </c>
      <c r="X337" s="31">
        <v>11.076086956521738</v>
      </c>
      <c r="Y337" s="31">
        <v>0</v>
      </c>
      <c r="Z337" s="31">
        <v>0</v>
      </c>
      <c r="AA337" s="31">
        <v>32.502717391304351</v>
      </c>
      <c r="AB337" s="31">
        <v>0</v>
      </c>
      <c r="AC337" s="31">
        <v>14.625</v>
      </c>
      <c r="AD337" s="31">
        <v>0</v>
      </c>
      <c r="AE337" s="31">
        <v>0</v>
      </c>
      <c r="AF337" t="s">
        <v>303</v>
      </c>
      <c r="AG337" s="32">
        <v>3</v>
      </c>
      <c r="AH337"/>
    </row>
    <row r="338" spans="1:34" x14ac:dyDescent="0.25">
      <c r="A338" t="s">
        <v>1777</v>
      </c>
      <c r="B338" t="s">
        <v>1191</v>
      </c>
      <c r="C338" t="s">
        <v>1381</v>
      </c>
      <c r="D338" t="s">
        <v>1715</v>
      </c>
      <c r="E338" s="31">
        <v>44.576086956521742</v>
      </c>
      <c r="F338" s="31">
        <v>4.188939283101683</v>
      </c>
      <c r="G338" s="31">
        <v>3.7953767373811265</v>
      </c>
      <c r="H338" s="31">
        <v>0.9529992684711045</v>
      </c>
      <c r="I338" s="31">
        <v>0.55943672275054857</v>
      </c>
      <c r="J338" s="31">
        <v>186.72652173913045</v>
      </c>
      <c r="K338" s="31">
        <v>169.18304347826088</v>
      </c>
      <c r="L338" s="31">
        <v>42.480978260869563</v>
      </c>
      <c r="M338" s="31">
        <v>24.9375</v>
      </c>
      <c r="N338" s="31">
        <v>10.326086956521738</v>
      </c>
      <c r="O338" s="31">
        <v>7.2173913043478262</v>
      </c>
      <c r="P338" s="31">
        <v>37.556956521739131</v>
      </c>
      <c r="Q338" s="31">
        <v>37.556956521739131</v>
      </c>
      <c r="R338" s="31">
        <v>0</v>
      </c>
      <c r="S338" s="31">
        <v>106.68858695652176</v>
      </c>
      <c r="T338" s="31">
        <v>106.68858695652176</v>
      </c>
      <c r="U338" s="31">
        <v>0</v>
      </c>
      <c r="V338" s="31">
        <v>0</v>
      </c>
      <c r="W338" s="31">
        <v>67.711956521739125</v>
      </c>
      <c r="X338" s="31">
        <v>4.0869565217391308</v>
      </c>
      <c r="Y338" s="31">
        <v>0</v>
      </c>
      <c r="Z338" s="31">
        <v>0.2608695652173913</v>
      </c>
      <c r="AA338" s="31">
        <v>18.485326086956523</v>
      </c>
      <c r="AB338" s="31">
        <v>0</v>
      </c>
      <c r="AC338" s="31">
        <v>44.878804347826083</v>
      </c>
      <c r="AD338" s="31">
        <v>0</v>
      </c>
      <c r="AE338" s="31">
        <v>0</v>
      </c>
      <c r="AF338" t="s">
        <v>513</v>
      </c>
      <c r="AG338" s="32">
        <v>3</v>
      </c>
      <c r="AH338"/>
    </row>
    <row r="339" spans="1:34" x14ac:dyDescent="0.25">
      <c r="A339" t="s">
        <v>1777</v>
      </c>
      <c r="B339" t="s">
        <v>911</v>
      </c>
      <c r="C339" t="s">
        <v>1541</v>
      </c>
      <c r="D339" t="s">
        <v>1693</v>
      </c>
      <c r="E339" s="31">
        <v>125.44565217391305</v>
      </c>
      <c r="F339" s="31">
        <v>4.4247820812754535</v>
      </c>
      <c r="G339" s="31">
        <v>4.1891222597695181</v>
      </c>
      <c r="H339" s="31">
        <v>0.85486526297547871</v>
      </c>
      <c r="I339" s="31">
        <v>0.65423273546486438</v>
      </c>
      <c r="J339" s="31">
        <v>555.06967391304363</v>
      </c>
      <c r="K339" s="31">
        <v>525.50717391304363</v>
      </c>
      <c r="L339" s="31">
        <v>107.23913043478261</v>
      </c>
      <c r="M339" s="31">
        <v>82.070652173913047</v>
      </c>
      <c r="N339" s="31">
        <v>20.086956521739129</v>
      </c>
      <c r="O339" s="31">
        <v>5.0815217391304346</v>
      </c>
      <c r="P339" s="31">
        <v>110.71706521739129</v>
      </c>
      <c r="Q339" s="31">
        <v>106.32304347826086</v>
      </c>
      <c r="R339" s="31">
        <v>4.3940217391304346</v>
      </c>
      <c r="S339" s="31">
        <v>337.11347826086961</v>
      </c>
      <c r="T339" s="31">
        <v>326.97217391304355</v>
      </c>
      <c r="U339" s="31">
        <v>10.141304347826088</v>
      </c>
      <c r="V339" s="31">
        <v>0</v>
      </c>
      <c r="W339" s="31">
        <v>2.1494565217391304</v>
      </c>
      <c r="X339" s="31">
        <v>0</v>
      </c>
      <c r="Y339" s="31">
        <v>0</v>
      </c>
      <c r="Z339" s="31">
        <v>0</v>
      </c>
      <c r="AA339" s="31">
        <v>0</v>
      </c>
      <c r="AB339" s="31">
        <v>0</v>
      </c>
      <c r="AC339" s="31">
        <v>2.1494565217391304</v>
      </c>
      <c r="AD339" s="31">
        <v>0</v>
      </c>
      <c r="AE339" s="31">
        <v>0</v>
      </c>
      <c r="AF339" t="s">
        <v>225</v>
      </c>
      <c r="AG339" s="32">
        <v>3</v>
      </c>
      <c r="AH339"/>
    </row>
    <row r="340" spans="1:34" x14ac:dyDescent="0.25">
      <c r="A340" t="s">
        <v>1777</v>
      </c>
      <c r="B340" t="s">
        <v>1061</v>
      </c>
      <c r="C340" t="s">
        <v>1609</v>
      </c>
      <c r="D340" t="s">
        <v>1697</v>
      </c>
      <c r="E340" s="31">
        <v>47.913043478260867</v>
      </c>
      <c r="F340" s="31">
        <v>3.1711887477313976</v>
      </c>
      <c r="G340" s="31">
        <v>2.9657667876588016</v>
      </c>
      <c r="H340" s="31">
        <v>0.82520417422867509</v>
      </c>
      <c r="I340" s="31">
        <v>0.61978221415607992</v>
      </c>
      <c r="J340" s="31">
        <v>151.94130434782608</v>
      </c>
      <c r="K340" s="31">
        <v>142.09891304347823</v>
      </c>
      <c r="L340" s="31">
        <v>39.538043478260867</v>
      </c>
      <c r="M340" s="31">
        <v>29.695652173913043</v>
      </c>
      <c r="N340" s="31">
        <v>6.4184782608695654</v>
      </c>
      <c r="O340" s="31">
        <v>3.4239130434782608</v>
      </c>
      <c r="P340" s="31">
        <v>40.850543478260867</v>
      </c>
      <c r="Q340" s="31">
        <v>40.850543478260867</v>
      </c>
      <c r="R340" s="31">
        <v>0</v>
      </c>
      <c r="S340" s="31">
        <v>71.552717391304355</v>
      </c>
      <c r="T340" s="31">
        <v>68.544565217391309</v>
      </c>
      <c r="U340" s="31">
        <v>3.0081521739130435</v>
      </c>
      <c r="V340" s="31">
        <v>0</v>
      </c>
      <c r="W340" s="31">
        <v>45.517608695652171</v>
      </c>
      <c r="X340" s="31">
        <v>13.048913043478262</v>
      </c>
      <c r="Y340" s="31">
        <v>1.0706521739130435</v>
      </c>
      <c r="Z340" s="31">
        <v>3.4239130434782608</v>
      </c>
      <c r="AA340" s="31">
        <v>16.731195652173913</v>
      </c>
      <c r="AB340" s="31">
        <v>0</v>
      </c>
      <c r="AC340" s="31">
        <v>11.242934782608694</v>
      </c>
      <c r="AD340" s="31">
        <v>0</v>
      </c>
      <c r="AE340" s="31">
        <v>0</v>
      </c>
      <c r="AF340" t="s">
        <v>379</v>
      </c>
      <c r="AG340" s="32">
        <v>3</v>
      </c>
      <c r="AH340"/>
    </row>
    <row r="341" spans="1:34" x14ac:dyDescent="0.25">
      <c r="A341" t="s">
        <v>1777</v>
      </c>
      <c r="B341" t="s">
        <v>1049</v>
      </c>
      <c r="C341" t="s">
        <v>1605</v>
      </c>
      <c r="D341" t="s">
        <v>1710</v>
      </c>
      <c r="E341" s="31">
        <v>33.021739130434781</v>
      </c>
      <c r="F341" s="31">
        <v>3.3396247531270573</v>
      </c>
      <c r="G341" s="31">
        <v>3.066830151415405</v>
      </c>
      <c r="H341" s="31">
        <v>0.68161619486504288</v>
      </c>
      <c r="I341" s="31">
        <v>0.51045095457537859</v>
      </c>
      <c r="J341" s="31">
        <v>110.28021739130435</v>
      </c>
      <c r="K341" s="31">
        <v>101.2720652173913</v>
      </c>
      <c r="L341" s="31">
        <v>22.508152173913047</v>
      </c>
      <c r="M341" s="31">
        <v>16.855978260869566</v>
      </c>
      <c r="N341" s="31">
        <v>0</v>
      </c>
      <c r="O341" s="31">
        <v>5.6521739130434785</v>
      </c>
      <c r="P341" s="31">
        <v>27.532608695652176</v>
      </c>
      <c r="Q341" s="31">
        <v>24.176630434782609</v>
      </c>
      <c r="R341" s="31">
        <v>3.3559782608695654</v>
      </c>
      <c r="S341" s="31">
        <v>60.239456521739129</v>
      </c>
      <c r="T341" s="31">
        <v>57.760869565217391</v>
      </c>
      <c r="U341" s="31">
        <v>2.4785869565217391</v>
      </c>
      <c r="V341" s="31">
        <v>0</v>
      </c>
      <c r="W341" s="31">
        <v>1.3834782608695653</v>
      </c>
      <c r="X341" s="31">
        <v>0</v>
      </c>
      <c r="Y341" s="31">
        <v>0</v>
      </c>
      <c r="Z341" s="31">
        <v>0</v>
      </c>
      <c r="AA341" s="31">
        <v>0</v>
      </c>
      <c r="AB341" s="31">
        <v>0</v>
      </c>
      <c r="AC341" s="31">
        <v>0</v>
      </c>
      <c r="AD341" s="31">
        <v>1.3834782608695653</v>
      </c>
      <c r="AE341" s="31">
        <v>0</v>
      </c>
      <c r="AF341" t="s">
        <v>367</v>
      </c>
      <c r="AG341" s="32">
        <v>3</v>
      </c>
      <c r="AH341"/>
    </row>
    <row r="342" spans="1:34" x14ac:dyDescent="0.25">
      <c r="A342" t="s">
        <v>1777</v>
      </c>
      <c r="B342" t="s">
        <v>738</v>
      </c>
      <c r="C342" t="s">
        <v>1473</v>
      </c>
      <c r="D342" t="s">
        <v>1713</v>
      </c>
      <c r="E342" s="31">
        <v>125.96739130434783</v>
      </c>
      <c r="F342" s="31">
        <v>3.4240823194408487</v>
      </c>
      <c r="G342" s="31">
        <v>3.2426404348951592</v>
      </c>
      <c r="H342" s="31">
        <v>0.66827940288204324</v>
      </c>
      <c r="I342" s="31">
        <v>0.52255069462421255</v>
      </c>
      <c r="J342" s="31">
        <v>431.32271739130431</v>
      </c>
      <c r="K342" s="31">
        <v>408.46695652173912</v>
      </c>
      <c r="L342" s="31">
        <v>84.181413043478258</v>
      </c>
      <c r="M342" s="31">
        <v>65.824347826086949</v>
      </c>
      <c r="N342" s="31">
        <v>14.617934782608694</v>
      </c>
      <c r="O342" s="31">
        <v>3.7391304347826089</v>
      </c>
      <c r="P342" s="31">
        <v>89.831413043478264</v>
      </c>
      <c r="Q342" s="31">
        <v>85.332717391304357</v>
      </c>
      <c r="R342" s="31">
        <v>4.4986956521739128</v>
      </c>
      <c r="S342" s="31">
        <v>257.30989130434779</v>
      </c>
      <c r="T342" s="31">
        <v>257.30989130434779</v>
      </c>
      <c r="U342" s="31">
        <v>0</v>
      </c>
      <c r="V342" s="31">
        <v>0</v>
      </c>
      <c r="W342" s="31">
        <v>36.215760869565216</v>
      </c>
      <c r="X342" s="31">
        <v>5.381086956521739</v>
      </c>
      <c r="Y342" s="31">
        <v>0</v>
      </c>
      <c r="Z342" s="31">
        <v>0</v>
      </c>
      <c r="AA342" s="31">
        <v>2.176195652173913</v>
      </c>
      <c r="AB342" s="31">
        <v>0</v>
      </c>
      <c r="AC342" s="31">
        <v>28.658478260869565</v>
      </c>
      <c r="AD342" s="31">
        <v>0</v>
      </c>
      <c r="AE342" s="31">
        <v>0</v>
      </c>
      <c r="AF342" t="s">
        <v>50</v>
      </c>
      <c r="AG342" s="32">
        <v>3</v>
      </c>
      <c r="AH342"/>
    </row>
    <row r="343" spans="1:34" x14ac:dyDescent="0.25">
      <c r="A343" t="s">
        <v>1777</v>
      </c>
      <c r="B343" t="s">
        <v>925</v>
      </c>
      <c r="C343" t="s">
        <v>1372</v>
      </c>
      <c r="D343" t="s">
        <v>1680</v>
      </c>
      <c r="E343" s="31">
        <v>50.326086956521742</v>
      </c>
      <c r="F343" s="31">
        <v>3.5787796976241899</v>
      </c>
      <c r="G343" s="31">
        <v>3.4298056155507561</v>
      </c>
      <c r="H343" s="31">
        <v>0.84794816414686824</v>
      </c>
      <c r="I343" s="31">
        <v>0.70070194384449247</v>
      </c>
      <c r="J343" s="31">
        <v>180.10597826086956</v>
      </c>
      <c r="K343" s="31">
        <v>172.60869565217394</v>
      </c>
      <c r="L343" s="31">
        <v>42.673913043478265</v>
      </c>
      <c r="M343" s="31">
        <v>35.263586956521742</v>
      </c>
      <c r="N343" s="31">
        <v>4.8586956521739131</v>
      </c>
      <c r="O343" s="31">
        <v>2.5516304347826089</v>
      </c>
      <c r="P343" s="31">
        <v>50.592391304347828</v>
      </c>
      <c r="Q343" s="31">
        <v>50.505434782608695</v>
      </c>
      <c r="R343" s="31">
        <v>8.6956521739130432E-2</v>
      </c>
      <c r="S343" s="31">
        <v>86.839673913043484</v>
      </c>
      <c r="T343" s="31">
        <v>67.078804347826093</v>
      </c>
      <c r="U343" s="31">
        <v>19.760869565217391</v>
      </c>
      <c r="V343" s="31">
        <v>0</v>
      </c>
      <c r="W343" s="31">
        <v>13.076086956521738</v>
      </c>
      <c r="X343" s="31">
        <v>2.9293478260869565</v>
      </c>
      <c r="Y343" s="31">
        <v>0</v>
      </c>
      <c r="Z343" s="31">
        <v>2.2472826086956523</v>
      </c>
      <c r="AA343" s="31">
        <v>7.0190217391304346</v>
      </c>
      <c r="AB343" s="31">
        <v>0</v>
      </c>
      <c r="AC343" s="31">
        <v>0.88043478260869568</v>
      </c>
      <c r="AD343" s="31">
        <v>0</v>
      </c>
      <c r="AE343" s="31">
        <v>0</v>
      </c>
      <c r="AF343" t="s">
        <v>239</v>
      </c>
      <c r="AG343" s="32">
        <v>3</v>
      </c>
      <c r="AH343"/>
    </row>
    <row r="344" spans="1:34" x14ac:dyDescent="0.25">
      <c r="A344" t="s">
        <v>1777</v>
      </c>
      <c r="B344" t="s">
        <v>1290</v>
      </c>
      <c r="C344" t="s">
        <v>1456</v>
      </c>
      <c r="D344" t="s">
        <v>1701</v>
      </c>
      <c r="E344" s="31">
        <v>132.35869565217391</v>
      </c>
      <c r="F344" s="31">
        <v>3.8533095179436643</v>
      </c>
      <c r="G344" s="31">
        <v>3.5978073417097809</v>
      </c>
      <c r="H344" s="31">
        <v>0.51094276094276092</v>
      </c>
      <c r="I344" s="31">
        <v>0.37443541102077688</v>
      </c>
      <c r="J344" s="31">
        <v>510.01902173913044</v>
      </c>
      <c r="K344" s="31">
        <v>476.20108695652175</v>
      </c>
      <c r="L344" s="31">
        <v>67.627717391304344</v>
      </c>
      <c r="M344" s="31">
        <v>49.559782608695649</v>
      </c>
      <c r="N344" s="31">
        <v>13.176630434782609</v>
      </c>
      <c r="O344" s="31">
        <v>4.8913043478260869</v>
      </c>
      <c r="P344" s="31">
        <v>197.74184782608697</v>
      </c>
      <c r="Q344" s="31">
        <v>181.99184782608697</v>
      </c>
      <c r="R344" s="31">
        <v>15.75</v>
      </c>
      <c r="S344" s="31">
        <v>244.64945652173913</v>
      </c>
      <c r="T344" s="31">
        <v>244.64945652173913</v>
      </c>
      <c r="U344" s="31">
        <v>0</v>
      </c>
      <c r="V344" s="31">
        <v>0</v>
      </c>
      <c r="W344" s="31">
        <v>0</v>
      </c>
      <c r="X344" s="31">
        <v>0</v>
      </c>
      <c r="Y344" s="31">
        <v>0</v>
      </c>
      <c r="Z344" s="31">
        <v>0</v>
      </c>
      <c r="AA344" s="31">
        <v>0</v>
      </c>
      <c r="AB344" s="31">
        <v>0</v>
      </c>
      <c r="AC344" s="31">
        <v>0</v>
      </c>
      <c r="AD344" s="31">
        <v>0</v>
      </c>
      <c r="AE344" s="31">
        <v>0</v>
      </c>
      <c r="AF344" t="s">
        <v>613</v>
      </c>
      <c r="AG344" s="32">
        <v>3</v>
      </c>
      <c r="AH344"/>
    </row>
    <row r="345" spans="1:34" x14ac:dyDescent="0.25">
      <c r="A345" t="s">
        <v>1777</v>
      </c>
      <c r="B345" t="s">
        <v>998</v>
      </c>
      <c r="C345" t="s">
        <v>1379</v>
      </c>
      <c r="D345" t="s">
        <v>1708</v>
      </c>
      <c r="E345" s="31">
        <v>103.43478260869566</v>
      </c>
      <c r="F345" s="31">
        <v>3.4358974358974361</v>
      </c>
      <c r="G345" s="31">
        <v>3.2121584699453556</v>
      </c>
      <c r="H345" s="31">
        <v>0.40940521227406468</v>
      </c>
      <c r="I345" s="31">
        <v>0.2304644808743169</v>
      </c>
      <c r="J345" s="31">
        <v>355.39130434782612</v>
      </c>
      <c r="K345" s="31">
        <v>332.2489130434783</v>
      </c>
      <c r="L345" s="31">
        <v>42.346739130434777</v>
      </c>
      <c r="M345" s="31">
        <v>23.838043478260865</v>
      </c>
      <c r="N345" s="31">
        <v>10.640217391304347</v>
      </c>
      <c r="O345" s="31">
        <v>7.8684782608695638</v>
      </c>
      <c r="P345" s="31">
        <v>80.511956521739137</v>
      </c>
      <c r="Q345" s="31">
        <v>75.878260869565224</v>
      </c>
      <c r="R345" s="31">
        <v>4.6336956521739134</v>
      </c>
      <c r="S345" s="31">
        <v>232.53260869565221</v>
      </c>
      <c r="T345" s="31">
        <v>232.53260869565221</v>
      </c>
      <c r="U345" s="31">
        <v>0</v>
      </c>
      <c r="V345" s="31">
        <v>0</v>
      </c>
      <c r="W345" s="31">
        <v>112.01086956521739</v>
      </c>
      <c r="X345" s="31">
        <v>13.566304347826089</v>
      </c>
      <c r="Y345" s="31">
        <v>0</v>
      </c>
      <c r="Z345" s="31">
        <v>0</v>
      </c>
      <c r="AA345" s="31">
        <v>34.621739130434783</v>
      </c>
      <c r="AB345" s="31">
        <v>0</v>
      </c>
      <c r="AC345" s="31">
        <v>63.822826086956518</v>
      </c>
      <c r="AD345" s="31">
        <v>0</v>
      </c>
      <c r="AE345" s="31">
        <v>0</v>
      </c>
      <c r="AF345" t="s">
        <v>313</v>
      </c>
      <c r="AG345" s="32">
        <v>3</v>
      </c>
      <c r="AH345"/>
    </row>
    <row r="346" spans="1:34" x14ac:dyDescent="0.25">
      <c r="A346" t="s">
        <v>1777</v>
      </c>
      <c r="B346" t="s">
        <v>1264</v>
      </c>
      <c r="C346" t="s">
        <v>1350</v>
      </c>
      <c r="D346" t="s">
        <v>1696</v>
      </c>
      <c r="E346" s="31">
        <v>36.315217391304351</v>
      </c>
      <c r="F346" s="31">
        <v>4.6603292427416951</v>
      </c>
      <c r="G346" s="31">
        <v>4.2380754265190079</v>
      </c>
      <c r="H346" s="31">
        <v>1.0136964980544747</v>
      </c>
      <c r="I346" s="31">
        <v>0.73750673451062576</v>
      </c>
      <c r="J346" s="31">
        <v>169.24086956521745</v>
      </c>
      <c r="K346" s="31">
        <v>153.90663043478267</v>
      </c>
      <c r="L346" s="31">
        <v>36.81260869565218</v>
      </c>
      <c r="M346" s="31">
        <v>26.782717391304356</v>
      </c>
      <c r="N346" s="31">
        <v>4.6467391304347823</v>
      </c>
      <c r="O346" s="31">
        <v>5.3831521739130439</v>
      </c>
      <c r="P346" s="31">
        <v>39.58152173913043</v>
      </c>
      <c r="Q346" s="31">
        <v>34.277173913043477</v>
      </c>
      <c r="R346" s="31">
        <v>5.3043478260869561</v>
      </c>
      <c r="S346" s="31">
        <v>92.846739130434841</v>
      </c>
      <c r="T346" s="31">
        <v>92.846739130434841</v>
      </c>
      <c r="U346" s="31">
        <v>0</v>
      </c>
      <c r="V346" s="31">
        <v>0</v>
      </c>
      <c r="W346" s="31">
        <v>28.692934782608695</v>
      </c>
      <c r="X346" s="31">
        <v>4.3016304347826084</v>
      </c>
      <c r="Y346" s="31">
        <v>0</v>
      </c>
      <c r="Z346" s="31">
        <v>0</v>
      </c>
      <c r="AA346" s="31">
        <v>8.8777173913043477</v>
      </c>
      <c r="AB346" s="31">
        <v>0</v>
      </c>
      <c r="AC346" s="31">
        <v>15.513586956521738</v>
      </c>
      <c r="AD346" s="31">
        <v>0</v>
      </c>
      <c r="AE346" s="31">
        <v>0</v>
      </c>
      <c r="AF346" t="s">
        <v>587</v>
      </c>
      <c r="AG346" s="32">
        <v>3</v>
      </c>
      <c r="AH346"/>
    </row>
    <row r="347" spans="1:34" x14ac:dyDescent="0.25">
      <c r="A347" t="s">
        <v>1777</v>
      </c>
      <c r="B347" t="s">
        <v>1300</v>
      </c>
      <c r="C347" t="s">
        <v>1601</v>
      </c>
      <c r="D347" t="s">
        <v>1676</v>
      </c>
      <c r="E347" s="31">
        <v>50.717391304347828</v>
      </c>
      <c r="F347" s="31">
        <v>3.0688126875267887</v>
      </c>
      <c r="G347" s="31">
        <v>2.967655379339905</v>
      </c>
      <c r="H347" s="31">
        <v>0.84315902271753107</v>
      </c>
      <c r="I347" s="31">
        <v>0.74200171453064723</v>
      </c>
      <c r="J347" s="31">
        <v>155.64217391304345</v>
      </c>
      <c r="K347" s="31">
        <v>150.51173913043476</v>
      </c>
      <c r="L347" s="31">
        <v>42.762826086956522</v>
      </c>
      <c r="M347" s="31">
        <v>37.632391304347827</v>
      </c>
      <c r="N347" s="31">
        <v>0</v>
      </c>
      <c r="O347" s="31">
        <v>5.1304347826086953</v>
      </c>
      <c r="P347" s="31">
        <v>25.737934782608701</v>
      </c>
      <c r="Q347" s="31">
        <v>25.737934782608701</v>
      </c>
      <c r="R347" s="31">
        <v>0</v>
      </c>
      <c r="S347" s="31">
        <v>87.141413043478238</v>
      </c>
      <c r="T347" s="31">
        <v>87.141413043478238</v>
      </c>
      <c r="U347" s="31">
        <v>0</v>
      </c>
      <c r="V347" s="31">
        <v>0</v>
      </c>
      <c r="W347" s="31">
        <v>18.598695652173916</v>
      </c>
      <c r="X347" s="31">
        <v>3.7508695652173918</v>
      </c>
      <c r="Y347" s="31">
        <v>0</v>
      </c>
      <c r="Z347" s="31">
        <v>0</v>
      </c>
      <c r="AA347" s="31">
        <v>4.9531521739130442</v>
      </c>
      <c r="AB347" s="31">
        <v>0</v>
      </c>
      <c r="AC347" s="31">
        <v>9.8946739130434782</v>
      </c>
      <c r="AD347" s="31">
        <v>0</v>
      </c>
      <c r="AE347" s="31">
        <v>0</v>
      </c>
      <c r="AF347" t="s">
        <v>624</v>
      </c>
      <c r="AG347" s="32">
        <v>3</v>
      </c>
      <c r="AH347"/>
    </row>
    <row r="348" spans="1:34" x14ac:dyDescent="0.25">
      <c r="A348" t="s">
        <v>1777</v>
      </c>
      <c r="B348" t="s">
        <v>1065</v>
      </c>
      <c r="C348" t="s">
        <v>1356</v>
      </c>
      <c r="D348" t="s">
        <v>1706</v>
      </c>
      <c r="E348" s="31">
        <v>83.782608695652172</v>
      </c>
      <c r="F348" s="31">
        <v>3.1250025947067988</v>
      </c>
      <c r="G348" s="31">
        <v>2.9332836014530366</v>
      </c>
      <c r="H348" s="31">
        <v>0.77004670472236647</v>
      </c>
      <c r="I348" s="31">
        <v>0.63436299948105856</v>
      </c>
      <c r="J348" s="31">
        <v>261.82086956521744</v>
      </c>
      <c r="K348" s="31">
        <v>245.75815217391309</v>
      </c>
      <c r="L348" s="31">
        <v>64.51652173913044</v>
      </c>
      <c r="M348" s="31">
        <v>53.148586956521733</v>
      </c>
      <c r="N348" s="31">
        <v>6.5198913043478264</v>
      </c>
      <c r="O348" s="31">
        <v>4.8480434782608697</v>
      </c>
      <c r="P348" s="31">
        <v>67.391847826087002</v>
      </c>
      <c r="Q348" s="31">
        <v>62.697065217391355</v>
      </c>
      <c r="R348" s="31">
        <v>4.6947826086956521</v>
      </c>
      <c r="S348" s="31">
        <v>129.91249999999999</v>
      </c>
      <c r="T348" s="31">
        <v>129.91249999999999</v>
      </c>
      <c r="U348" s="31">
        <v>0</v>
      </c>
      <c r="V348" s="31">
        <v>0</v>
      </c>
      <c r="W348" s="31">
        <v>62.663369565217394</v>
      </c>
      <c r="X348" s="31">
        <v>1.5407608695652173</v>
      </c>
      <c r="Y348" s="31">
        <v>1.2228260869565217</v>
      </c>
      <c r="Z348" s="31">
        <v>0</v>
      </c>
      <c r="AA348" s="31">
        <v>30.369891304347828</v>
      </c>
      <c r="AB348" s="31">
        <v>0</v>
      </c>
      <c r="AC348" s="31">
        <v>29.529891304347824</v>
      </c>
      <c r="AD348" s="31">
        <v>0</v>
      </c>
      <c r="AE348" s="31">
        <v>0</v>
      </c>
      <c r="AF348" t="s">
        <v>383</v>
      </c>
      <c r="AG348" s="32">
        <v>3</v>
      </c>
      <c r="AH348"/>
    </row>
    <row r="349" spans="1:34" x14ac:dyDescent="0.25">
      <c r="A349" t="s">
        <v>1777</v>
      </c>
      <c r="B349" t="s">
        <v>684</v>
      </c>
      <c r="C349" t="s">
        <v>1574</v>
      </c>
      <c r="D349" t="s">
        <v>1694</v>
      </c>
      <c r="E349" s="31">
        <v>76.565217391304344</v>
      </c>
      <c r="F349" s="31">
        <v>4.0297955706984672</v>
      </c>
      <c r="G349" s="31">
        <v>3.7868938103350374</v>
      </c>
      <c r="H349" s="31">
        <v>0.88622515616127184</v>
      </c>
      <c r="I349" s="31">
        <v>0.68988784781374191</v>
      </c>
      <c r="J349" s="31">
        <v>308.54217391304348</v>
      </c>
      <c r="K349" s="31">
        <v>289.94434782608698</v>
      </c>
      <c r="L349" s="31">
        <v>67.854021739130417</v>
      </c>
      <c r="M349" s="31">
        <v>52.821413043478238</v>
      </c>
      <c r="N349" s="31">
        <v>9.8315217391304355</v>
      </c>
      <c r="O349" s="31">
        <v>5.2010869565217392</v>
      </c>
      <c r="P349" s="31">
        <v>77.960543478260888</v>
      </c>
      <c r="Q349" s="31">
        <v>74.395326086956544</v>
      </c>
      <c r="R349" s="31">
        <v>3.5652173913043477</v>
      </c>
      <c r="S349" s="31">
        <v>162.72760869565221</v>
      </c>
      <c r="T349" s="31">
        <v>162.72760869565221</v>
      </c>
      <c r="U349" s="31">
        <v>0</v>
      </c>
      <c r="V349" s="31">
        <v>0</v>
      </c>
      <c r="W349" s="31">
        <v>0</v>
      </c>
      <c r="X349" s="31">
        <v>0</v>
      </c>
      <c r="Y349" s="31">
        <v>0</v>
      </c>
      <c r="Z349" s="31">
        <v>0</v>
      </c>
      <c r="AA349" s="31">
        <v>0</v>
      </c>
      <c r="AB349" s="31">
        <v>0</v>
      </c>
      <c r="AC349" s="31">
        <v>0</v>
      </c>
      <c r="AD349" s="31">
        <v>0</v>
      </c>
      <c r="AE349" s="31">
        <v>0</v>
      </c>
      <c r="AF349" t="s">
        <v>579</v>
      </c>
      <c r="AG349" s="32">
        <v>3</v>
      </c>
      <c r="AH349"/>
    </row>
    <row r="350" spans="1:34" x14ac:dyDescent="0.25">
      <c r="A350" t="s">
        <v>1777</v>
      </c>
      <c r="B350" t="s">
        <v>1293</v>
      </c>
      <c r="C350" t="s">
        <v>1429</v>
      </c>
      <c r="D350" t="s">
        <v>1711</v>
      </c>
      <c r="E350" s="31">
        <v>134.80434782608697</v>
      </c>
      <c r="F350" s="31">
        <v>3.3702628608288983</v>
      </c>
      <c r="G350" s="31">
        <v>3.2567327850346719</v>
      </c>
      <c r="H350" s="31">
        <v>0.51433236574746</v>
      </c>
      <c r="I350" s="31">
        <v>0.43757055313659082</v>
      </c>
      <c r="J350" s="31">
        <v>454.32608695652175</v>
      </c>
      <c r="K350" s="31">
        <v>439.02173913043481</v>
      </c>
      <c r="L350" s="31">
        <v>69.334239130434781</v>
      </c>
      <c r="M350" s="31">
        <v>58.986413043478258</v>
      </c>
      <c r="N350" s="31">
        <v>10.347826086956522</v>
      </c>
      <c r="O350" s="31">
        <v>0</v>
      </c>
      <c r="P350" s="31">
        <v>105.11413043478261</v>
      </c>
      <c r="Q350" s="31">
        <v>100.15760869565217</v>
      </c>
      <c r="R350" s="31">
        <v>4.9565217391304346</v>
      </c>
      <c r="S350" s="31">
        <v>279.87771739130437</v>
      </c>
      <c r="T350" s="31">
        <v>279.87771739130437</v>
      </c>
      <c r="U350" s="31">
        <v>0</v>
      </c>
      <c r="V350" s="31">
        <v>0</v>
      </c>
      <c r="W350" s="31">
        <v>0</v>
      </c>
      <c r="X350" s="31">
        <v>0</v>
      </c>
      <c r="Y350" s="31">
        <v>0</v>
      </c>
      <c r="Z350" s="31">
        <v>0</v>
      </c>
      <c r="AA350" s="31">
        <v>0</v>
      </c>
      <c r="AB350" s="31">
        <v>0</v>
      </c>
      <c r="AC350" s="31">
        <v>0</v>
      </c>
      <c r="AD350" s="31">
        <v>0</v>
      </c>
      <c r="AE350" s="31">
        <v>0</v>
      </c>
      <c r="AF350" t="s">
        <v>617</v>
      </c>
      <c r="AG350" s="32">
        <v>3</v>
      </c>
      <c r="AH350"/>
    </row>
    <row r="351" spans="1:34" x14ac:dyDescent="0.25">
      <c r="A351" t="s">
        <v>1777</v>
      </c>
      <c r="B351" t="s">
        <v>1124</v>
      </c>
      <c r="C351" t="s">
        <v>1565</v>
      </c>
      <c r="D351" t="s">
        <v>1703</v>
      </c>
      <c r="E351" s="31">
        <v>53.608695652173914</v>
      </c>
      <c r="F351" s="31">
        <v>4.6751317923763178</v>
      </c>
      <c r="G351" s="31">
        <v>4.1875</v>
      </c>
      <c r="H351" s="31">
        <v>0.75273722627737227</v>
      </c>
      <c r="I351" s="31">
        <v>0.54673560421735601</v>
      </c>
      <c r="J351" s="31">
        <v>250.62771739130434</v>
      </c>
      <c r="K351" s="31">
        <v>224.48641304347825</v>
      </c>
      <c r="L351" s="31">
        <v>40.353260869565219</v>
      </c>
      <c r="M351" s="31">
        <v>29.309782608695652</v>
      </c>
      <c r="N351" s="31">
        <v>6.0326086956521738</v>
      </c>
      <c r="O351" s="31">
        <v>5.0108695652173916</v>
      </c>
      <c r="P351" s="31">
        <v>63.502717391304351</v>
      </c>
      <c r="Q351" s="31">
        <v>48.404891304347828</v>
      </c>
      <c r="R351" s="31">
        <v>15.097826086956522</v>
      </c>
      <c r="S351" s="31">
        <v>146.77173913043478</v>
      </c>
      <c r="T351" s="31">
        <v>146.77173913043478</v>
      </c>
      <c r="U351" s="31">
        <v>0</v>
      </c>
      <c r="V351" s="31">
        <v>0</v>
      </c>
      <c r="W351" s="31">
        <v>39.75</v>
      </c>
      <c r="X351" s="31">
        <v>6.9483695652173916</v>
      </c>
      <c r="Y351" s="31">
        <v>0</v>
      </c>
      <c r="Z351" s="31">
        <v>0</v>
      </c>
      <c r="AA351" s="31">
        <v>13.692934782608695</v>
      </c>
      <c r="AB351" s="31">
        <v>0</v>
      </c>
      <c r="AC351" s="31">
        <v>19.108695652173914</v>
      </c>
      <c r="AD351" s="31">
        <v>0</v>
      </c>
      <c r="AE351" s="31">
        <v>0</v>
      </c>
      <c r="AF351" t="s">
        <v>444</v>
      </c>
      <c r="AG351" s="32">
        <v>3</v>
      </c>
      <c r="AH351"/>
    </row>
    <row r="352" spans="1:34" x14ac:dyDescent="0.25">
      <c r="A352" t="s">
        <v>1777</v>
      </c>
      <c r="B352" t="s">
        <v>823</v>
      </c>
      <c r="C352" t="s">
        <v>1519</v>
      </c>
      <c r="D352" t="s">
        <v>1699</v>
      </c>
      <c r="E352" s="31">
        <v>72.978260869565219</v>
      </c>
      <c r="F352" s="31">
        <v>5.7280086386654752</v>
      </c>
      <c r="G352" s="31">
        <v>5.3637324992552884</v>
      </c>
      <c r="H352" s="31">
        <v>0.77261691986893077</v>
      </c>
      <c r="I352" s="31">
        <v>0.5933646112600538</v>
      </c>
      <c r="J352" s="31">
        <v>418.0201086956522</v>
      </c>
      <c r="K352" s="31">
        <v>391.43586956521744</v>
      </c>
      <c r="L352" s="31">
        <v>56.3842391304348</v>
      </c>
      <c r="M352" s="31">
        <v>43.302717391304363</v>
      </c>
      <c r="N352" s="31">
        <v>8.2336956521739122</v>
      </c>
      <c r="O352" s="31">
        <v>4.8478260869565215</v>
      </c>
      <c r="P352" s="31">
        <v>130.66032608695653</v>
      </c>
      <c r="Q352" s="31">
        <v>117.15760869565217</v>
      </c>
      <c r="R352" s="31">
        <v>13.502717391304348</v>
      </c>
      <c r="S352" s="31">
        <v>230.97554347826087</v>
      </c>
      <c r="T352" s="31">
        <v>230.97554347826087</v>
      </c>
      <c r="U352" s="31">
        <v>0</v>
      </c>
      <c r="V352" s="31">
        <v>0</v>
      </c>
      <c r="W352" s="31">
        <v>28.413043478260867</v>
      </c>
      <c r="X352" s="31">
        <v>6.8260869565217392</v>
      </c>
      <c r="Y352" s="31">
        <v>0</v>
      </c>
      <c r="Z352" s="31">
        <v>0</v>
      </c>
      <c r="AA352" s="31">
        <v>3.6358695652173911</v>
      </c>
      <c r="AB352" s="31">
        <v>0</v>
      </c>
      <c r="AC352" s="31">
        <v>17.951086956521738</v>
      </c>
      <c r="AD352" s="31">
        <v>0</v>
      </c>
      <c r="AE352" s="31">
        <v>0</v>
      </c>
      <c r="AF352" t="s">
        <v>136</v>
      </c>
      <c r="AG352" s="32">
        <v>3</v>
      </c>
      <c r="AH352"/>
    </row>
    <row r="353" spans="1:34" x14ac:dyDescent="0.25">
      <c r="A353" t="s">
        <v>1777</v>
      </c>
      <c r="B353" t="s">
        <v>1308</v>
      </c>
      <c r="C353" t="s">
        <v>1493</v>
      </c>
      <c r="D353" t="s">
        <v>1703</v>
      </c>
      <c r="E353" s="31">
        <v>47.891304347826086</v>
      </c>
      <c r="F353" s="31">
        <v>4.4763595097594191</v>
      </c>
      <c r="G353" s="31">
        <v>3.5908533817521566</v>
      </c>
      <c r="H353" s="31">
        <v>1.4272809804811619</v>
      </c>
      <c r="I353" s="31">
        <v>0.81788924194280532</v>
      </c>
      <c r="J353" s="31">
        <v>214.37869565217392</v>
      </c>
      <c r="K353" s="31">
        <v>171.97065217391307</v>
      </c>
      <c r="L353" s="31">
        <v>68.354347826086951</v>
      </c>
      <c r="M353" s="31">
        <v>39.169782608695655</v>
      </c>
      <c r="N353" s="31">
        <v>25.787826086956507</v>
      </c>
      <c r="O353" s="31">
        <v>3.3967391304347827</v>
      </c>
      <c r="P353" s="31">
        <v>58.227717391304367</v>
      </c>
      <c r="Q353" s="31">
        <v>45.004239130434797</v>
      </c>
      <c r="R353" s="31">
        <v>13.22347826086957</v>
      </c>
      <c r="S353" s="31">
        <v>87.796630434782614</v>
      </c>
      <c r="T353" s="31">
        <v>87.796630434782614</v>
      </c>
      <c r="U353" s="31">
        <v>0</v>
      </c>
      <c r="V353" s="31">
        <v>0</v>
      </c>
      <c r="W353" s="31">
        <v>4.3518478260869564</v>
      </c>
      <c r="X353" s="31">
        <v>4.3478260869565216E-2</v>
      </c>
      <c r="Y353" s="31">
        <v>0</v>
      </c>
      <c r="Z353" s="31">
        <v>0</v>
      </c>
      <c r="AA353" s="31">
        <v>3.1942391304347826</v>
      </c>
      <c r="AB353" s="31">
        <v>0</v>
      </c>
      <c r="AC353" s="31">
        <v>1.1141304347826086</v>
      </c>
      <c r="AD353" s="31">
        <v>0</v>
      </c>
      <c r="AE353" s="31">
        <v>0</v>
      </c>
      <c r="AF353" t="s">
        <v>632</v>
      </c>
      <c r="AG353" s="32">
        <v>3</v>
      </c>
      <c r="AH353"/>
    </row>
    <row r="354" spans="1:34" x14ac:dyDescent="0.25">
      <c r="A354" t="s">
        <v>1777</v>
      </c>
      <c r="B354" t="s">
        <v>992</v>
      </c>
      <c r="C354" t="s">
        <v>1585</v>
      </c>
      <c r="D354" t="s">
        <v>1709</v>
      </c>
      <c r="E354" s="31">
        <v>107.56521739130434</v>
      </c>
      <c r="F354" s="31">
        <v>3.4781214632174624</v>
      </c>
      <c r="G354" s="31">
        <v>3.065581042845595</v>
      </c>
      <c r="H354" s="31">
        <v>0.63929870654810017</v>
      </c>
      <c r="I354" s="31">
        <v>0.344659458367017</v>
      </c>
      <c r="J354" s="31">
        <v>374.1248913043479</v>
      </c>
      <c r="K354" s="31">
        <v>329.7498913043479</v>
      </c>
      <c r="L354" s="31">
        <v>68.766304347826079</v>
      </c>
      <c r="M354" s="31">
        <v>37.073369565217391</v>
      </c>
      <c r="N354" s="31">
        <v>26.752717391304348</v>
      </c>
      <c r="O354" s="31">
        <v>4.9402173913043477</v>
      </c>
      <c r="P354" s="31">
        <v>115.65793478260875</v>
      </c>
      <c r="Q354" s="31">
        <v>102.97586956521744</v>
      </c>
      <c r="R354" s="31">
        <v>12.682065217391305</v>
      </c>
      <c r="S354" s="31">
        <v>189.70065217391308</v>
      </c>
      <c r="T354" s="31">
        <v>189.70065217391308</v>
      </c>
      <c r="U354" s="31">
        <v>0</v>
      </c>
      <c r="V354" s="31">
        <v>0</v>
      </c>
      <c r="W354" s="31">
        <v>95.195652173913047</v>
      </c>
      <c r="X354" s="31">
        <v>0</v>
      </c>
      <c r="Y354" s="31">
        <v>0</v>
      </c>
      <c r="Z354" s="31">
        <v>0</v>
      </c>
      <c r="AA354" s="31">
        <v>31.747608695652183</v>
      </c>
      <c r="AB354" s="31">
        <v>0</v>
      </c>
      <c r="AC354" s="31">
        <v>63.448043478260864</v>
      </c>
      <c r="AD354" s="31">
        <v>0</v>
      </c>
      <c r="AE354" s="31">
        <v>0</v>
      </c>
      <c r="AF354" t="s">
        <v>307</v>
      </c>
      <c r="AG354" s="32">
        <v>3</v>
      </c>
      <c r="AH354"/>
    </row>
    <row r="355" spans="1:34" x14ac:dyDescent="0.25">
      <c r="A355" t="s">
        <v>1777</v>
      </c>
      <c r="B355" t="s">
        <v>728</v>
      </c>
      <c r="C355" t="s">
        <v>1467</v>
      </c>
      <c r="D355" t="s">
        <v>1707</v>
      </c>
      <c r="E355" s="31">
        <v>40.021739130434781</v>
      </c>
      <c r="F355" s="31">
        <v>3.4172596414991845</v>
      </c>
      <c r="G355" s="31">
        <v>3.1451140684410648</v>
      </c>
      <c r="H355" s="31">
        <v>1.0485741444866921</v>
      </c>
      <c r="I355" s="31">
        <v>0.77642857142857136</v>
      </c>
      <c r="J355" s="31">
        <v>136.76467391304345</v>
      </c>
      <c r="K355" s="31">
        <v>125.8729347826087</v>
      </c>
      <c r="L355" s="31">
        <v>41.965760869565216</v>
      </c>
      <c r="M355" s="31">
        <v>31.07402173913043</v>
      </c>
      <c r="N355" s="31">
        <v>0</v>
      </c>
      <c r="O355" s="31">
        <v>10.891739130434782</v>
      </c>
      <c r="P355" s="31">
        <v>22.141304347826086</v>
      </c>
      <c r="Q355" s="31">
        <v>22.141304347826086</v>
      </c>
      <c r="R355" s="31">
        <v>0</v>
      </c>
      <c r="S355" s="31">
        <v>72.657608695652172</v>
      </c>
      <c r="T355" s="31">
        <v>72.657608695652172</v>
      </c>
      <c r="U355" s="31">
        <v>0</v>
      </c>
      <c r="V355" s="31">
        <v>0</v>
      </c>
      <c r="W355" s="31">
        <v>0</v>
      </c>
      <c r="X355" s="31">
        <v>0</v>
      </c>
      <c r="Y355" s="31">
        <v>0</v>
      </c>
      <c r="Z355" s="31">
        <v>0</v>
      </c>
      <c r="AA355" s="31">
        <v>0</v>
      </c>
      <c r="AB355" s="31">
        <v>0</v>
      </c>
      <c r="AC355" s="31">
        <v>0</v>
      </c>
      <c r="AD355" s="31">
        <v>0</v>
      </c>
      <c r="AE355" s="31">
        <v>0</v>
      </c>
      <c r="AF355" t="s">
        <v>40</v>
      </c>
      <c r="AG355" s="32">
        <v>3</v>
      </c>
      <c r="AH355"/>
    </row>
    <row r="356" spans="1:34" x14ac:dyDescent="0.25">
      <c r="A356" t="s">
        <v>1777</v>
      </c>
      <c r="B356" t="s">
        <v>1010</v>
      </c>
      <c r="C356" t="s">
        <v>1590</v>
      </c>
      <c r="D356" t="s">
        <v>1708</v>
      </c>
      <c r="E356" s="31">
        <v>82.565217391304344</v>
      </c>
      <c r="F356" s="31">
        <v>3.7794075829383886</v>
      </c>
      <c r="G356" s="31">
        <v>3.5358175355450245</v>
      </c>
      <c r="H356" s="31">
        <v>0.63157977883096383</v>
      </c>
      <c r="I356" s="31">
        <v>0.47903106898367576</v>
      </c>
      <c r="J356" s="31">
        <v>312.04760869565217</v>
      </c>
      <c r="K356" s="31">
        <v>291.93554347826091</v>
      </c>
      <c r="L356" s="31">
        <v>52.146521739130442</v>
      </c>
      <c r="M356" s="31">
        <v>39.551304347826097</v>
      </c>
      <c r="N356" s="31">
        <v>7.8094565217391292</v>
      </c>
      <c r="O356" s="31">
        <v>4.785760869565217</v>
      </c>
      <c r="P356" s="31">
        <v>87.382934782608686</v>
      </c>
      <c r="Q356" s="31">
        <v>79.866086956521727</v>
      </c>
      <c r="R356" s="31">
        <v>7.5168478260869565</v>
      </c>
      <c r="S356" s="31">
        <v>172.51815217391302</v>
      </c>
      <c r="T356" s="31">
        <v>166.02902173913043</v>
      </c>
      <c r="U356" s="31">
        <v>6.4891304347826084</v>
      </c>
      <c r="V356" s="31">
        <v>0</v>
      </c>
      <c r="W356" s="31">
        <v>46.804347826086961</v>
      </c>
      <c r="X356" s="31">
        <v>2.5923913043478262</v>
      </c>
      <c r="Y356" s="31">
        <v>0</v>
      </c>
      <c r="Z356" s="31">
        <v>0</v>
      </c>
      <c r="AA356" s="31">
        <v>9.4945652173913047</v>
      </c>
      <c r="AB356" s="31">
        <v>0</v>
      </c>
      <c r="AC356" s="31">
        <v>34.717391304347828</v>
      </c>
      <c r="AD356" s="31">
        <v>0</v>
      </c>
      <c r="AE356" s="31">
        <v>0</v>
      </c>
      <c r="AF356" t="s">
        <v>326</v>
      </c>
      <c r="AG356" s="32">
        <v>3</v>
      </c>
      <c r="AH356"/>
    </row>
    <row r="357" spans="1:34" x14ac:dyDescent="0.25">
      <c r="A357" t="s">
        <v>1777</v>
      </c>
      <c r="B357" t="s">
        <v>1004</v>
      </c>
      <c r="C357" t="s">
        <v>1498</v>
      </c>
      <c r="D357" t="s">
        <v>1715</v>
      </c>
      <c r="E357" s="31">
        <v>226.80434782608697</v>
      </c>
      <c r="F357" s="31">
        <v>3.0350848269912776</v>
      </c>
      <c r="G357" s="31">
        <v>2.8440443784146456</v>
      </c>
      <c r="H357" s="31">
        <v>0.41290855937889387</v>
      </c>
      <c r="I357" s="31">
        <v>0.26280791718585256</v>
      </c>
      <c r="J357" s="31">
        <v>688.37043478260875</v>
      </c>
      <c r="K357" s="31">
        <v>645.04163043478263</v>
      </c>
      <c r="L357" s="31">
        <v>93.649456521739125</v>
      </c>
      <c r="M357" s="31">
        <v>59.605978260869563</v>
      </c>
      <c r="N357" s="31">
        <v>29</v>
      </c>
      <c r="O357" s="31">
        <v>5.0434782608695654</v>
      </c>
      <c r="P357" s="31">
        <v>192.03804347826087</v>
      </c>
      <c r="Q357" s="31">
        <v>182.75271739130434</v>
      </c>
      <c r="R357" s="31">
        <v>9.2853260869565215</v>
      </c>
      <c r="S357" s="31">
        <v>402.6829347826087</v>
      </c>
      <c r="T357" s="31">
        <v>366.2101086956522</v>
      </c>
      <c r="U357" s="31">
        <v>36.472826086956523</v>
      </c>
      <c r="V357" s="31">
        <v>0</v>
      </c>
      <c r="W357" s="31">
        <v>27.460108695652167</v>
      </c>
      <c r="X357" s="31">
        <v>0</v>
      </c>
      <c r="Y357" s="31">
        <v>0</v>
      </c>
      <c r="Z357" s="31">
        <v>0</v>
      </c>
      <c r="AA357" s="31">
        <v>0</v>
      </c>
      <c r="AB357" s="31">
        <v>0</v>
      </c>
      <c r="AC357" s="31">
        <v>27.378586956521733</v>
      </c>
      <c r="AD357" s="31">
        <v>8.1521739130434784E-2</v>
      </c>
      <c r="AE357" s="31">
        <v>0</v>
      </c>
      <c r="AF357" t="s">
        <v>320</v>
      </c>
      <c r="AG357" s="32">
        <v>3</v>
      </c>
      <c r="AH357"/>
    </row>
    <row r="358" spans="1:34" x14ac:dyDescent="0.25">
      <c r="A358" t="s">
        <v>1777</v>
      </c>
      <c r="B358" t="s">
        <v>828</v>
      </c>
      <c r="C358" t="s">
        <v>1522</v>
      </c>
      <c r="D358" t="s">
        <v>1726</v>
      </c>
      <c r="E358" s="31">
        <v>137.2608695652174</v>
      </c>
      <c r="F358" s="31">
        <v>3.0651330376940127</v>
      </c>
      <c r="G358" s="31">
        <v>2.9477945834653148</v>
      </c>
      <c r="H358" s="31">
        <v>0.37038723471650298</v>
      </c>
      <c r="I358" s="31">
        <v>0.25304878048780488</v>
      </c>
      <c r="J358" s="31">
        <v>420.7228260869565</v>
      </c>
      <c r="K358" s="31">
        <v>404.61684782608694</v>
      </c>
      <c r="L358" s="31">
        <v>50.839673913043477</v>
      </c>
      <c r="M358" s="31">
        <v>34.733695652173914</v>
      </c>
      <c r="N358" s="31">
        <v>10.551630434782609</v>
      </c>
      <c r="O358" s="31">
        <v>5.5543478260869561</v>
      </c>
      <c r="P358" s="31">
        <v>114.42391304347827</v>
      </c>
      <c r="Q358" s="31">
        <v>114.42391304347827</v>
      </c>
      <c r="R358" s="31">
        <v>0</v>
      </c>
      <c r="S358" s="31">
        <v>255.45923913043478</v>
      </c>
      <c r="T358" s="31">
        <v>252.86141304347825</v>
      </c>
      <c r="U358" s="31">
        <v>2.597826086956522</v>
      </c>
      <c r="V358" s="31">
        <v>0</v>
      </c>
      <c r="W358" s="31">
        <v>53.048913043478265</v>
      </c>
      <c r="X358" s="31">
        <v>0</v>
      </c>
      <c r="Y358" s="31">
        <v>0</v>
      </c>
      <c r="Z358" s="31">
        <v>0</v>
      </c>
      <c r="AA358" s="31">
        <v>14.263586956521738</v>
      </c>
      <c r="AB358" s="31">
        <v>0</v>
      </c>
      <c r="AC358" s="31">
        <v>38.785326086956523</v>
      </c>
      <c r="AD358" s="31">
        <v>0</v>
      </c>
      <c r="AE358" s="31">
        <v>0</v>
      </c>
      <c r="AF358" t="s">
        <v>141</v>
      </c>
      <c r="AG358" s="32">
        <v>3</v>
      </c>
      <c r="AH358"/>
    </row>
    <row r="359" spans="1:34" x14ac:dyDescent="0.25">
      <c r="A359" t="s">
        <v>1777</v>
      </c>
      <c r="B359" t="s">
        <v>978</v>
      </c>
      <c r="C359" t="s">
        <v>1581</v>
      </c>
      <c r="D359" t="s">
        <v>1715</v>
      </c>
      <c r="E359" s="31">
        <v>80.586956521739125</v>
      </c>
      <c r="F359" s="31">
        <v>3.0457391421634745</v>
      </c>
      <c r="G359" s="31">
        <v>2.8934313461019694</v>
      </c>
      <c r="H359" s="31">
        <v>0.58863096843809004</v>
      </c>
      <c r="I359" s="31">
        <v>0.43632317237658486</v>
      </c>
      <c r="J359" s="31">
        <v>245.44684782608695</v>
      </c>
      <c r="K359" s="31">
        <v>233.17282608695652</v>
      </c>
      <c r="L359" s="31">
        <v>47.435978260869561</v>
      </c>
      <c r="M359" s="31">
        <v>35.161956521739128</v>
      </c>
      <c r="N359" s="31">
        <v>8.2173913043478262</v>
      </c>
      <c r="O359" s="31">
        <v>4.0566304347826083</v>
      </c>
      <c r="P359" s="31">
        <v>77.603152173913045</v>
      </c>
      <c r="Q359" s="31">
        <v>77.603152173913045</v>
      </c>
      <c r="R359" s="31">
        <v>0</v>
      </c>
      <c r="S359" s="31">
        <v>120.40771739130435</v>
      </c>
      <c r="T359" s="31">
        <v>120.40771739130435</v>
      </c>
      <c r="U359" s="31">
        <v>0</v>
      </c>
      <c r="V359" s="31">
        <v>0</v>
      </c>
      <c r="W359" s="31">
        <v>99.637065217391296</v>
      </c>
      <c r="X359" s="31">
        <v>11.761630434782605</v>
      </c>
      <c r="Y359" s="31">
        <v>0</v>
      </c>
      <c r="Z359" s="31">
        <v>4.0566304347826083</v>
      </c>
      <c r="AA359" s="31">
        <v>33.623043478260868</v>
      </c>
      <c r="AB359" s="31">
        <v>0</v>
      </c>
      <c r="AC359" s="31">
        <v>50.19576086956522</v>
      </c>
      <c r="AD359" s="31">
        <v>0</v>
      </c>
      <c r="AE359" s="31">
        <v>0</v>
      </c>
      <c r="AF359" t="s">
        <v>293</v>
      </c>
      <c r="AG359" s="32">
        <v>3</v>
      </c>
      <c r="AH359"/>
    </row>
    <row r="360" spans="1:34" x14ac:dyDescent="0.25">
      <c r="A360" t="s">
        <v>1777</v>
      </c>
      <c r="B360" t="s">
        <v>1211</v>
      </c>
      <c r="C360" t="s">
        <v>1462</v>
      </c>
      <c r="D360" t="s">
        <v>1710</v>
      </c>
      <c r="E360" s="31">
        <v>132</v>
      </c>
      <c r="F360" s="31">
        <v>3.2798534255599461</v>
      </c>
      <c r="G360" s="31">
        <v>3.1032427536231872</v>
      </c>
      <c r="H360" s="31">
        <v>0.45643692358366283</v>
      </c>
      <c r="I360" s="31">
        <v>0.27982625164690395</v>
      </c>
      <c r="J360" s="31">
        <v>432.94065217391289</v>
      </c>
      <c r="K360" s="31">
        <v>409.62804347826074</v>
      </c>
      <c r="L360" s="31">
        <v>60.249673913043495</v>
      </c>
      <c r="M360" s="31">
        <v>36.937065217391321</v>
      </c>
      <c r="N360" s="31">
        <v>18.356086956521739</v>
      </c>
      <c r="O360" s="31">
        <v>4.9565217391304346</v>
      </c>
      <c r="P360" s="31">
        <v>129.8377173913043</v>
      </c>
      <c r="Q360" s="31">
        <v>129.8377173913043</v>
      </c>
      <c r="R360" s="31">
        <v>0</v>
      </c>
      <c r="S360" s="31">
        <v>242.8532608695651</v>
      </c>
      <c r="T360" s="31">
        <v>226.51380434782598</v>
      </c>
      <c r="U360" s="31">
        <v>0</v>
      </c>
      <c r="V360" s="31">
        <v>16.339456521739127</v>
      </c>
      <c r="W360" s="31">
        <v>58.099239130434796</v>
      </c>
      <c r="X360" s="31">
        <v>2.9693478260869566</v>
      </c>
      <c r="Y360" s="31">
        <v>0</v>
      </c>
      <c r="Z360" s="31">
        <v>0</v>
      </c>
      <c r="AA360" s="31">
        <v>33.870217391304365</v>
      </c>
      <c r="AB360" s="31">
        <v>0</v>
      </c>
      <c r="AC360" s="31">
        <v>21.259673913043475</v>
      </c>
      <c r="AD360" s="31">
        <v>0</v>
      </c>
      <c r="AE360" s="31">
        <v>0</v>
      </c>
      <c r="AF360" t="s">
        <v>533</v>
      </c>
      <c r="AG360" s="32">
        <v>3</v>
      </c>
      <c r="AH360"/>
    </row>
    <row r="361" spans="1:34" x14ac:dyDescent="0.25">
      <c r="A361" t="s">
        <v>1777</v>
      </c>
      <c r="B361" t="s">
        <v>709</v>
      </c>
      <c r="C361" t="s">
        <v>1458</v>
      </c>
      <c r="D361" t="s">
        <v>1708</v>
      </c>
      <c r="E361" s="31">
        <v>142.86956521739131</v>
      </c>
      <c r="F361" s="31">
        <v>3.4460970785149114</v>
      </c>
      <c r="G361" s="31">
        <v>3.1550327145465613</v>
      </c>
      <c r="H361" s="31">
        <v>0.53406497261107733</v>
      </c>
      <c r="I361" s="31">
        <v>0.2944689592209373</v>
      </c>
      <c r="J361" s="31">
        <v>492.34239130434781</v>
      </c>
      <c r="K361" s="31">
        <v>450.75815217391306</v>
      </c>
      <c r="L361" s="31">
        <v>76.301630434782609</v>
      </c>
      <c r="M361" s="31">
        <v>42.070652173913047</v>
      </c>
      <c r="N361" s="31">
        <v>28.491847826086957</v>
      </c>
      <c r="O361" s="31">
        <v>5.7391304347826084</v>
      </c>
      <c r="P361" s="31">
        <v>141.10054347826087</v>
      </c>
      <c r="Q361" s="31">
        <v>133.74728260869566</v>
      </c>
      <c r="R361" s="31">
        <v>7.3532608695652177</v>
      </c>
      <c r="S361" s="31">
        <v>274.94021739130437</v>
      </c>
      <c r="T361" s="31">
        <v>270.23097826086956</v>
      </c>
      <c r="U361" s="31">
        <v>4.7092391304347823</v>
      </c>
      <c r="V361" s="31">
        <v>0</v>
      </c>
      <c r="W361" s="31">
        <v>126.78260869565217</v>
      </c>
      <c r="X361" s="31">
        <v>23.067934782608695</v>
      </c>
      <c r="Y361" s="31">
        <v>0</v>
      </c>
      <c r="Z361" s="31">
        <v>0</v>
      </c>
      <c r="AA361" s="31">
        <v>27.616847826086957</v>
      </c>
      <c r="AB361" s="31">
        <v>0</v>
      </c>
      <c r="AC361" s="31">
        <v>76.097826086956516</v>
      </c>
      <c r="AD361" s="31">
        <v>0</v>
      </c>
      <c r="AE361" s="31">
        <v>0</v>
      </c>
      <c r="AF361" t="s">
        <v>21</v>
      </c>
      <c r="AG361" s="32">
        <v>3</v>
      </c>
      <c r="AH361"/>
    </row>
    <row r="362" spans="1:34" x14ac:dyDescent="0.25">
      <c r="A362" t="s">
        <v>1777</v>
      </c>
      <c r="B362" t="s">
        <v>1321</v>
      </c>
      <c r="C362" t="s">
        <v>1626</v>
      </c>
      <c r="D362" t="s">
        <v>1699</v>
      </c>
      <c r="E362" s="31">
        <v>45.793478260869563</v>
      </c>
      <c r="F362" s="31">
        <v>4.135269404225018</v>
      </c>
      <c r="G362" s="31">
        <v>3.6056112034179919</v>
      </c>
      <c r="H362" s="31">
        <v>0.78029907429385226</v>
      </c>
      <c r="I362" s="31">
        <v>0.29204367434132439</v>
      </c>
      <c r="J362" s="31">
        <v>189.36836956521739</v>
      </c>
      <c r="K362" s="31">
        <v>165.11347826086956</v>
      </c>
      <c r="L362" s="31">
        <v>35.732608695652168</v>
      </c>
      <c r="M362" s="31">
        <v>13.373695652173907</v>
      </c>
      <c r="N362" s="31">
        <v>16.623695652173911</v>
      </c>
      <c r="O362" s="31">
        <v>5.7352173913043476</v>
      </c>
      <c r="P362" s="31">
        <v>42.924673913043485</v>
      </c>
      <c r="Q362" s="31">
        <v>41.028695652173923</v>
      </c>
      <c r="R362" s="31">
        <v>1.8959782608695652</v>
      </c>
      <c r="S362" s="31">
        <v>110.71108695652173</v>
      </c>
      <c r="T362" s="31">
        <v>109.27630434782607</v>
      </c>
      <c r="U362" s="31">
        <v>1.4347826086956521</v>
      </c>
      <c r="V362" s="31">
        <v>0</v>
      </c>
      <c r="W362" s="31">
        <v>17.528043478260869</v>
      </c>
      <c r="X362" s="31">
        <v>0.43478260869565216</v>
      </c>
      <c r="Y362" s="31">
        <v>0</v>
      </c>
      <c r="Z362" s="31">
        <v>0</v>
      </c>
      <c r="AA362" s="31">
        <v>6.0135869565217392</v>
      </c>
      <c r="AB362" s="31">
        <v>0</v>
      </c>
      <c r="AC362" s="31">
        <v>11.079673913043479</v>
      </c>
      <c r="AD362" s="31">
        <v>0</v>
      </c>
      <c r="AE362" s="31">
        <v>0</v>
      </c>
      <c r="AF362" t="s">
        <v>646</v>
      </c>
      <c r="AG362" s="32">
        <v>3</v>
      </c>
      <c r="AH362"/>
    </row>
    <row r="363" spans="1:34" x14ac:dyDescent="0.25">
      <c r="A363" t="s">
        <v>1777</v>
      </c>
      <c r="B363" t="s">
        <v>904</v>
      </c>
      <c r="C363" t="s">
        <v>1452</v>
      </c>
      <c r="D363" t="s">
        <v>1706</v>
      </c>
      <c r="E363" s="31">
        <v>91.369565217391298</v>
      </c>
      <c r="F363" s="31">
        <v>3.7148691410896979</v>
      </c>
      <c r="G363" s="31">
        <v>3.5564525339043542</v>
      </c>
      <c r="H363" s="31">
        <v>1.0904936949797763</v>
      </c>
      <c r="I363" s="31">
        <v>0.9803604568165597</v>
      </c>
      <c r="J363" s="31">
        <v>339.42597826086956</v>
      </c>
      <c r="K363" s="31">
        <v>324.95152173913044</v>
      </c>
      <c r="L363" s="31">
        <v>99.637934782608696</v>
      </c>
      <c r="M363" s="31">
        <v>89.575108695652176</v>
      </c>
      <c r="N363" s="31">
        <v>5.0491304347826089</v>
      </c>
      <c r="O363" s="31">
        <v>5.0136956521739142</v>
      </c>
      <c r="P363" s="31">
        <v>67.779673913043467</v>
      </c>
      <c r="Q363" s="31">
        <v>63.368043478260866</v>
      </c>
      <c r="R363" s="31">
        <v>4.4116304347826087</v>
      </c>
      <c r="S363" s="31">
        <v>172.00836956521741</v>
      </c>
      <c r="T363" s="31">
        <v>172.00836956521741</v>
      </c>
      <c r="U363" s="31">
        <v>0</v>
      </c>
      <c r="V363" s="31">
        <v>0</v>
      </c>
      <c r="W363" s="31">
        <v>122.58</v>
      </c>
      <c r="X363" s="31">
        <v>28.77739130434783</v>
      </c>
      <c r="Y363" s="31">
        <v>0.4891304347826087</v>
      </c>
      <c r="Z363" s="31">
        <v>0</v>
      </c>
      <c r="AA363" s="31">
        <v>36.108478260869553</v>
      </c>
      <c r="AB363" s="31">
        <v>0</v>
      </c>
      <c r="AC363" s="31">
        <v>57.204999999999998</v>
      </c>
      <c r="AD363" s="31">
        <v>0</v>
      </c>
      <c r="AE363" s="31">
        <v>0</v>
      </c>
      <c r="AF363" t="s">
        <v>218</v>
      </c>
      <c r="AG363" s="32">
        <v>3</v>
      </c>
      <c r="AH363"/>
    </row>
    <row r="364" spans="1:34" x14ac:dyDescent="0.25">
      <c r="A364" t="s">
        <v>1777</v>
      </c>
      <c r="B364" t="s">
        <v>1040</v>
      </c>
      <c r="C364" t="s">
        <v>1491</v>
      </c>
      <c r="D364" t="s">
        <v>1678</v>
      </c>
      <c r="E364" s="31">
        <v>93.054347826086953</v>
      </c>
      <c r="F364" s="31">
        <v>3.7284919985982947</v>
      </c>
      <c r="G364" s="31">
        <v>3.520105127905619</v>
      </c>
      <c r="H364" s="31">
        <v>0.8020137834365143</v>
      </c>
      <c r="I364" s="31">
        <v>0.59362691274383839</v>
      </c>
      <c r="J364" s="31">
        <v>346.95239130434783</v>
      </c>
      <c r="K364" s="31">
        <v>327.56108695652176</v>
      </c>
      <c r="L364" s="31">
        <v>74.630869565217381</v>
      </c>
      <c r="M364" s="31">
        <v>55.239565217391302</v>
      </c>
      <c r="N364" s="31">
        <v>14.608695652173912</v>
      </c>
      <c r="O364" s="31">
        <v>4.7826086956521738</v>
      </c>
      <c r="P364" s="31">
        <v>105.89945652173913</v>
      </c>
      <c r="Q364" s="31">
        <v>105.89945652173913</v>
      </c>
      <c r="R364" s="31">
        <v>0</v>
      </c>
      <c r="S364" s="31">
        <v>166.42206521739129</v>
      </c>
      <c r="T364" s="31">
        <v>160.8704347826087</v>
      </c>
      <c r="U364" s="31">
        <v>5.5516304347826084</v>
      </c>
      <c r="V364" s="31">
        <v>0</v>
      </c>
      <c r="W364" s="31">
        <v>46.252717391304344</v>
      </c>
      <c r="X364" s="31">
        <v>0</v>
      </c>
      <c r="Y364" s="31">
        <v>0</v>
      </c>
      <c r="Z364" s="31">
        <v>0</v>
      </c>
      <c r="AA364" s="31">
        <v>26.089673913043477</v>
      </c>
      <c r="AB364" s="31">
        <v>0</v>
      </c>
      <c r="AC364" s="31">
        <v>20.163043478260871</v>
      </c>
      <c r="AD364" s="31">
        <v>0</v>
      </c>
      <c r="AE364" s="31">
        <v>0</v>
      </c>
      <c r="AF364" t="s">
        <v>358</v>
      </c>
      <c r="AG364" s="32">
        <v>3</v>
      </c>
      <c r="AH364"/>
    </row>
    <row r="365" spans="1:34" x14ac:dyDescent="0.25">
      <c r="A365" t="s">
        <v>1777</v>
      </c>
      <c r="B365" t="s">
        <v>1031</v>
      </c>
      <c r="C365" t="s">
        <v>1598</v>
      </c>
      <c r="D365" t="s">
        <v>1672</v>
      </c>
      <c r="E365" s="31">
        <v>53.869565217391305</v>
      </c>
      <c r="F365" s="31">
        <v>3.2762812752219528</v>
      </c>
      <c r="G365" s="31">
        <v>3.0691585956416465</v>
      </c>
      <c r="H365" s="31">
        <v>0.64628732849071835</v>
      </c>
      <c r="I365" s="31">
        <v>0.43916464891041163</v>
      </c>
      <c r="J365" s="31">
        <v>176.49184782608694</v>
      </c>
      <c r="K365" s="31">
        <v>165.33423913043478</v>
      </c>
      <c r="L365" s="31">
        <v>34.815217391304351</v>
      </c>
      <c r="M365" s="31">
        <v>23.657608695652176</v>
      </c>
      <c r="N365" s="31">
        <v>6.7445652173913047</v>
      </c>
      <c r="O365" s="31">
        <v>4.4130434782608692</v>
      </c>
      <c r="P365" s="31">
        <v>49.119565217391305</v>
      </c>
      <c r="Q365" s="31">
        <v>49.119565217391305</v>
      </c>
      <c r="R365" s="31">
        <v>0</v>
      </c>
      <c r="S365" s="31">
        <v>92.557065217391298</v>
      </c>
      <c r="T365" s="31">
        <v>86.744565217391298</v>
      </c>
      <c r="U365" s="31">
        <v>5.8125</v>
      </c>
      <c r="V365" s="31">
        <v>0</v>
      </c>
      <c r="W365" s="31">
        <v>21.614130434782606</v>
      </c>
      <c r="X365" s="31">
        <v>4.2989130434782608</v>
      </c>
      <c r="Y365" s="31">
        <v>0</v>
      </c>
      <c r="Z365" s="31">
        <v>0</v>
      </c>
      <c r="AA365" s="31">
        <v>14.108695652173912</v>
      </c>
      <c r="AB365" s="31">
        <v>0</v>
      </c>
      <c r="AC365" s="31">
        <v>3.2065217391304346</v>
      </c>
      <c r="AD365" s="31">
        <v>0</v>
      </c>
      <c r="AE365" s="31">
        <v>0</v>
      </c>
      <c r="AF365" t="s">
        <v>348</v>
      </c>
      <c r="AG365" s="32">
        <v>3</v>
      </c>
      <c r="AH365"/>
    </row>
    <row r="366" spans="1:34" x14ac:dyDescent="0.25">
      <c r="A366" t="s">
        <v>1777</v>
      </c>
      <c r="B366" t="s">
        <v>999</v>
      </c>
      <c r="C366" t="s">
        <v>1587</v>
      </c>
      <c r="D366" t="s">
        <v>1731</v>
      </c>
      <c r="E366" s="31">
        <v>94.978260869565219</v>
      </c>
      <c r="F366" s="31">
        <v>5.0165438315403978</v>
      </c>
      <c r="G366" s="31">
        <v>4.6341771572442196</v>
      </c>
      <c r="H366" s="31">
        <v>1.1353799496452279</v>
      </c>
      <c r="I366" s="31">
        <v>0.88253376058594668</v>
      </c>
      <c r="J366" s="31">
        <v>476.46260869565214</v>
      </c>
      <c r="K366" s="31">
        <v>440.14608695652169</v>
      </c>
      <c r="L366" s="31">
        <v>107.83641304347829</v>
      </c>
      <c r="M366" s="31">
        <v>83.821521739130461</v>
      </c>
      <c r="N366" s="31">
        <v>19.232282608695652</v>
      </c>
      <c r="O366" s="31">
        <v>4.7826086956521738</v>
      </c>
      <c r="P366" s="31">
        <v>104.16956521739131</v>
      </c>
      <c r="Q366" s="31">
        <v>91.8679347826087</v>
      </c>
      <c r="R366" s="31">
        <v>12.301630434782611</v>
      </c>
      <c r="S366" s="31">
        <v>264.45663043478254</v>
      </c>
      <c r="T366" s="31">
        <v>261.10010869565212</v>
      </c>
      <c r="U366" s="31">
        <v>3.3565217391304349</v>
      </c>
      <c r="V366" s="31">
        <v>0</v>
      </c>
      <c r="W366" s="31">
        <v>0</v>
      </c>
      <c r="X366" s="31">
        <v>0</v>
      </c>
      <c r="Y366" s="31">
        <v>0</v>
      </c>
      <c r="Z366" s="31">
        <v>0</v>
      </c>
      <c r="AA366" s="31">
        <v>0</v>
      </c>
      <c r="AB366" s="31">
        <v>0</v>
      </c>
      <c r="AC366" s="31">
        <v>0</v>
      </c>
      <c r="AD366" s="31">
        <v>0</v>
      </c>
      <c r="AE366" s="31">
        <v>0</v>
      </c>
      <c r="AF366" t="s">
        <v>314</v>
      </c>
      <c r="AG366" s="32">
        <v>3</v>
      </c>
      <c r="AH366"/>
    </row>
    <row r="367" spans="1:34" x14ac:dyDescent="0.25">
      <c r="A367" t="s">
        <v>1777</v>
      </c>
      <c r="B367" t="s">
        <v>808</v>
      </c>
      <c r="C367" t="s">
        <v>1508</v>
      </c>
      <c r="D367" t="s">
        <v>1719</v>
      </c>
      <c r="E367" s="31">
        <v>83.130434782608702</v>
      </c>
      <c r="F367" s="31">
        <v>3.1397659518828451</v>
      </c>
      <c r="G367" s="31">
        <v>2.974449529288703</v>
      </c>
      <c r="H367" s="31">
        <v>0.781409518828452</v>
      </c>
      <c r="I367" s="31">
        <v>0.64871338912133891</v>
      </c>
      <c r="J367" s="31">
        <v>261.01010869565221</v>
      </c>
      <c r="K367" s="31">
        <v>247.26728260869569</v>
      </c>
      <c r="L367" s="31">
        <v>64.958913043478276</v>
      </c>
      <c r="M367" s="31">
        <v>53.927826086956529</v>
      </c>
      <c r="N367" s="31">
        <v>6.8519565217391314</v>
      </c>
      <c r="O367" s="31">
        <v>4.1791304347826088</v>
      </c>
      <c r="P367" s="31">
        <v>61.387826086956551</v>
      </c>
      <c r="Q367" s="31">
        <v>58.676086956521765</v>
      </c>
      <c r="R367" s="31">
        <v>2.7117391304347827</v>
      </c>
      <c r="S367" s="31">
        <v>134.66336956521741</v>
      </c>
      <c r="T367" s="31">
        <v>134.66336956521741</v>
      </c>
      <c r="U367" s="31">
        <v>0</v>
      </c>
      <c r="V367" s="31">
        <v>0</v>
      </c>
      <c r="W367" s="31">
        <v>88.239565217391345</v>
      </c>
      <c r="X367" s="31">
        <v>14.951956521739133</v>
      </c>
      <c r="Y367" s="31">
        <v>1.6304347826086956</v>
      </c>
      <c r="Z367" s="31">
        <v>0</v>
      </c>
      <c r="AA367" s="31">
        <v>35.916739130434806</v>
      </c>
      <c r="AB367" s="31">
        <v>0</v>
      </c>
      <c r="AC367" s="31">
        <v>35.740434782608702</v>
      </c>
      <c r="AD367" s="31">
        <v>0</v>
      </c>
      <c r="AE367" s="31">
        <v>0</v>
      </c>
      <c r="AF367" t="s">
        <v>121</v>
      </c>
      <c r="AG367" s="32">
        <v>3</v>
      </c>
      <c r="AH367"/>
    </row>
    <row r="368" spans="1:34" x14ac:dyDescent="0.25">
      <c r="A368" t="s">
        <v>1777</v>
      </c>
      <c r="B368" t="s">
        <v>1250</v>
      </c>
      <c r="C368" t="s">
        <v>1658</v>
      </c>
      <c r="D368" t="s">
        <v>1694</v>
      </c>
      <c r="E368" s="31">
        <v>76</v>
      </c>
      <c r="F368" s="31">
        <v>3.6157151029748285</v>
      </c>
      <c r="G368" s="31">
        <v>3.3637485697940499</v>
      </c>
      <c r="H368" s="31">
        <v>0.94433352402745996</v>
      </c>
      <c r="I368" s="31">
        <v>0.81064502288329532</v>
      </c>
      <c r="J368" s="31">
        <v>274.79434782608695</v>
      </c>
      <c r="K368" s="31">
        <v>255.64489130434779</v>
      </c>
      <c r="L368" s="31">
        <v>71.769347826086957</v>
      </c>
      <c r="M368" s="31">
        <v>61.609021739130441</v>
      </c>
      <c r="N368" s="31">
        <v>6.8559782608695654</v>
      </c>
      <c r="O368" s="31">
        <v>3.3043478260869565</v>
      </c>
      <c r="P368" s="31">
        <v>54.555760869565226</v>
      </c>
      <c r="Q368" s="31">
        <v>45.566630434782617</v>
      </c>
      <c r="R368" s="31">
        <v>8.9891304347826093</v>
      </c>
      <c r="S368" s="31">
        <v>148.46923913043474</v>
      </c>
      <c r="T368" s="31">
        <v>148.46923913043474</v>
      </c>
      <c r="U368" s="31">
        <v>0</v>
      </c>
      <c r="V368" s="31">
        <v>0</v>
      </c>
      <c r="W368" s="31">
        <v>80.157826086956518</v>
      </c>
      <c r="X368" s="31">
        <v>10.331847826086957</v>
      </c>
      <c r="Y368" s="31">
        <v>0</v>
      </c>
      <c r="Z368" s="31">
        <v>0</v>
      </c>
      <c r="AA368" s="31">
        <v>24.032934782608699</v>
      </c>
      <c r="AB368" s="31">
        <v>0</v>
      </c>
      <c r="AC368" s="31">
        <v>45.793043478260863</v>
      </c>
      <c r="AD368" s="31">
        <v>0</v>
      </c>
      <c r="AE368" s="31">
        <v>0</v>
      </c>
      <c r="AF368" t="s">
        <v>572</v>
      </c>
      <c r="AG368" s="32">
        <v>3</v>
      </c>
      <c r="AH368"/>
    </row>
    <row r="369" spans="1:34" x14ac:dyDescent="0.25">
      <c r="A369" t="s">
        <v>1777</v>
      </c>
      <c r="B369" t="s">
        <v>764</v>
      </c>
      <c r="C369" t="s">
        <v>1366</v>
      </c>
      <c r="D369" t="s">
        <v>1699</v>
      </c>
      <c r="E369" s="31">
        <v>173.70652173913044</v>
      </c>
      <c r="F369" s="31">
        <v>3.1924841999874847</v>
      </c>
      <c r="G369" s="31">
        <v>2.6168162192603712</v>
      </c>
      <c r="H369" s="31">
        <v>0.63206307490144542</v>
      </c>
      <c r="I369" s="31">
        <v>5.6395094174332014E-2</v>
      </c>
      <c r="J369" s="31">
        <v>554.55532608695648</v>
      </c>
      <c r="K369" s="31">
        <v>454.5580434782608</v>
      </c>
      <c r="L369" s="31">
        <v>109.79347826086956</v>
      </c>
      <c r="M369" s="31">
        <v>9.7961956521739122</v>
      </c>
      <c r="N369" s="31">
        <v>95.127717391304344</v>
      </c>
      <c r="O369" s="31">
        <v>4.8695652173913047</v>
      </c>
      <c r="P369" s="31">
        <v>136.28532608695653</v>
      </c>
      <c r="Q369" s="31">
        <v>136.28532608695653</v>
      </c>
      <c r="R369" s="31">
        <v>0</v>
      </c>
      <c r="S369" s="31">
        <v>308.47652173913036</v>
      </c>
      <c r="T369" s="31">
        <v>279.23467391304342</v>
      </c>
      <c r="U369" s="31">
        <v>29.241847826086957</v>
      </c>
      <c r="V369" s="31">
        <v>0</v>
      </c>
      <c r="W369" s="31">
        <v>0</v>
      </c>
      <c r="X369" s="31">
        <v>0</v>
      </c>
      <c r="Y369" s="31">
        <v>0</v>
      </c>
      <c r="Z369" s="31">
        <v>0</v>
      </c>
      <c r="AA369" s="31">
        <v>0</v>
      </c>
      <c r="AB369" s="31">
        <v>0</v>
      </c>
      <c r="AC369" s="31">
        <v>0</v>
      </c>
      <c r="AD369" s="31">
        <v>0</v>
      </c>
      <c r="AE369" s="31">
        <v>0</v>
      </c>
      <c r="AF369" t="s">
        <v>76</v>
      </c>
      <c r="AG369" s="32">
        <v>3</v>
      </c>
      <c r="AH369"/>
    </row>
    <row r="370" spans="1:34" x14ac:dyDescent="0.25">
      <c r="A370" t="s">
        <v>1777</v>
      </c>
      <c r="B370" t="s">
        <v>691</v>
      </c>
      <c r="C370" t="s">
        <v>1446</v>
      </c>
      <c r="D370" t="s">
        <v>1705</v>
      </c>
      <c r="E370" s="31">
        <v>356.16304347826087</v>
      </c>
      <c r="F370" s="31">
        <v>3.3690115054780732</v>
      </c>
      <c r="G370" s="31">
        <v>3.0363115329447319</v>
      </c>
      <c r="H370" s="31">
        <v>0.65151158177434609</v>
      </c>
      <c r="I370" s="31">
        <v>0.37150181585131381</v>
      </c>
      <c r="J370" s="31">
        <v>1199.917391304348</v>
      </c>
      <c r="K370" s="31">
        <v>1081.4219565217395</v>
      </c>
      <c r="L370" s="31">
        <v>232.04434782608695</v>
      </c>
      <c r="M370" s="31">
        <v>132.31521739130434</v>
      </c>
      <c r="N370" s="31">
        <v>95.729130434782604</v>
      </c>
      <c r="O370" s="31">
        <v>4</v>
      </c>
      <c r="P370" s="31">
        <v>216.21804347826085</v>
      </c>
      <c r="Q370" s="31">
        <v>197.45173913043476</v>
      </c>
      <c r="R370" s="31">
        <v>18.766304347826086</v>
      </c>
      <c r="S370" s="31">
        <v>751.65500000000031</v>
      </c>
      <c r="T370" s="31">
        <v>751.65500000000031</v>
      </c>
      <c r="U370" s="31">
        <v>0</v>
      </c>
      <c r="V370" s="31">
        <v>0</v>
      </c>
      <c r="W370" s="31">
        <v>4.9076086956521738</v>
      </c>
      <c r="X370" s="31">
        <v>0</v>
      </c>
      <c r="Y370" s="31">
        <v>0</v>
      </c>
      <c r="Z370" s="31">
        <v>4</v>
      </c>
      <c r="AA370" s="31">
        <v>0</v>
      </c>
      <c r="AB370" s="31">
        <v>0</v>
      </c>
      <c r="AC370" s="31">
        <v>0.90760869565217395</v>
      </c>
      <c r="AD370" s="31">
        <v>0</v>
      </c>
      <c r="AE370" s="31">
        <v>0</v>
      </c>
      <c r="AF370" t="s">
        <v>3</v>
      </c>
      <c r="AG370" s="32">
        <v>3</v>
      </c>
      <c r="AH370"/>
    </row>
    <row r="371" spans="1:34" x14ac:dyDescent="0.25">
      <c r="A371" t="s">
        <v>1777</v>
      </c>
      <c r="B371" t="s">
        <v>717</v>
      </c>
      <c r="C371" t="s">
        <v>1402</v>
      </c>
      <c r="D371" t="s">
        <v>1703</v>
      </c>
      <c r="E371" s="31">
        <v>88.739130434782609</v>
      </c>
      <c r="F371" s="31">
        <v>3.3486648701616857</v>
      </c>
      <c r="G371" s="31">
        <v>3.0148211660950515</v>
      </c>
      <c r="H371" s="31">
        <v>0.6167932386085252</v>
      </c>
      <c r="I371" s="31">
        <v>0.31831822635962764</v>
      </c>
      <c r="J371" s="31">
        <v>297.15760869565219</v>
      </c>
      <c r="K371" s="31">
        <v>267.53260869565219</v>
      </c>
      <c r="L371" s="31">
        <v>54.733695652173914</v>
      </c>
      <c r="M371" s="31">
        <v>28.247282608695652</v>
      </c>
      <c r="N371" s="31">
        <v>21.355978260869566</v>
      </c>
      <c r="O371" s="31">
        <v>5.1304347826086953</v>
      </c>
      <c r="P371" s="31">
        <v>85.22554347826086</v>
      </c>
      <c r="Q371" s="31">
        <v>82.086956521739125</v>
      </c>
      <c r="R371" s="31">
        <v>3.1385869565217392</v>
      </c>
      <c r="S371" s="31">
        <v>157.1983695652174</v>
      </c>
      <c r="T371" s="31">
        <v>143.1983695652174</v>
      </c>
      <c r="U371" s="31">
        <v>14</v>
      </c>
      <c r="V371" s="31">
        <v>0</v>
      </c>
      <c r="W371" s="31">
        <v>0.60869565217391308</v>
      </c>
      <c r="X371" s="31">
        <v>0</v>
      </c>
      <c r="Y371" s="31">
        <v>0.60869565217391308</v>
      </c>
      <c r="Z371" s="31">
        <v>0</v>
      </c>
      <c r="AA371" s="31">
        <v>0</v>
      </c>
      <c r="AB371" s="31">
        <v>0</v>
      </c>
      <c r="AC371" s="31">
        <v>0</v>
      </c>
      <c r="AD371" s="31">
        <v>0</v>
      </c>
      <c r="AE371" s="31">
        <v>0</v>
      </c>
      <c r="AF371" t="s">
        <v>29</v>
      </c>
      <c r="AG371" s="32">
        <v>3</v>
      </c>
      <c r="AH371"/>
    </row>
    <row r="372" spans="1:34" x14ac:dyDescent="0.25">
      <c r="A372" t="s">
        <v>1777</v>
      </c>
      <c r="B372" t="s">
        <v>882</v>
      </c>
      <c r="C372" t="s">
        <v>1545</v>
      </c>
      <c r="D372" t="s">
        <v>1699</v>
      </c>
      <c r="E372" s="31">
        <v>111.78260869565217</v>
      </c>
      <c r="F372" s="31">
        <v>3.2834908595877099</v>
      </c>
      <c r="G372" s="31">
        <v>3.1483780630105027</v>
      </c>
      <c r="H372" s="31">
        <v>0.35513321664721909</v>
      </c>
      <c r="I372" s="31">
        <v>0.26047160637884104</v>
      </c>
      <c r="J372" s="31">
        <v>367.03717391304355</v>
      </c>
      <c r="K372" s="31">
        <v>351.93391304347836</v>
      </c>
      <c r="L372" s="31">
        <v>39.697717391304359</v>
      </c>
      <c r="M372" s="31">
        <v>29.116195652173925</v>
      </c>
      <c r="N372" s="31">
        <v>5.4184782608695654</v>
      </c>
      <c r="O372" s="31">
        <v>5.1630434782608692</v>
      </c>
      <c r="P372" s="31">
        <v>113.99510869565222</v>
      </c>
      <c r="Q372" s="31">
        <v>109.47336956521744</v>
      </c>
      <c r="R372" s="31">
        <v>4.5217391304347823</v>
      </c>
      <c r="S372" s="31">
        <v>213.34434782608696</v>
      </c>
      <c r="T372" s="31">
        <v>213.34434782608696</v>
      </c>
      <c r="U372" s="31">
        <v>0</v>
      </c>
      <c r="V372" s="31">
        <v>0</v>
      </c>
      <c r="W372" s="31">
        <v>96.89</v>
      </c>
      <c r="X372" s="31">
        <v>7.4966304347826096</v>
      </c>
      <c r="Y372" s="31">
        <v>0</v>
      </c>
      <c r="Z372" s="31">
        <v>5.1630434782608692</v>
      </c>
      <c r="AA372" s="31">
        <v>39.756413043478254</v>
      </c>
      <c r="AB372" s="31">
        <v>0</v>
      </c>
      <c r="AC372" s="31">
        <v>44.473913043478269</v>
      </c>
      <c r="AD372" s="31">
        <v>0</v>
      </c>
      <c r="AE372" s="31">
        <v>0</v>
      </c>
      <c r="AF372" t="s">
        <v>196</v>
      </c>
      <c r="AG372" s="32">
        <v>3</v>
      </c>
      <c r="AH372"/>
    </row>
    <row r="373" spans="1:34" x14ac:dyDescent="0.25">
      <c r="A373" t="s">
        <v>1777</v>
      </c>
      <c r="B373" t="s">
        <v>707</v>
      </c>
      <c r="C373" t="s">
        <v>1456</v>
      </c>
      <c r="D373" t="s">
        <v>1701</v>
      </c>
      <c r="E373" s="31">
        <v>114.71739130434783</v>
      </c>
      <c r="F373" s="31">
        <v>4.0540193291642961</v>
      </c>
      <c r="G373" s="31">
        <v>3.6275895395110846</v>
      </c>
      <c r="H373" s="31">
        <v>1.0252245594087548</v>
      </c>
      <c r="I373" s="31">
        <v>0.66659939359484555</v>
      </c>
      <c r="J373" s="31">
        <v>465.06652173913028</v>
      </c>
      <c r="K373" s="31">
        <v>416.14760869565202</v>
      </c>
      <c r="L373" s="31">
        <v>117.61108695652173</v>
      </c>
      <c r="M373" s="31">
        <v>76.470543478260865</v>
      </c>
      <c r="N373" s="31">
        <v>35.1804347826087</v>
      </c>
      <c r="O373" s="31">
        <v>5.9601086956521723</v>
      </c>
      <c r="P373" s="31">
        <v>91.185326086956522</v>
      </c>
      <c r="Q373" s="31">
        <v>83.406956521739133</v>
      </c>
      <c r="R373" s="31">
        <v>7.7783695652173925</v>
      </c>
      <c r="S373" s="31">
        <v>256.27010869565203</v>
      </c>
      <c r="T373" s="31">
        <v>256.27010869565203</v>
      </c>
      <c r="U373" s="31">
        <v>0</v>
      </c>
      <c r="V373" s="31">
        <v>0</v>
      </c>
      <c r="W373" s="31">
        <v>5.7391304347826084</v>
      </c>
      <c r="X373" s="31">
        <v>0</v>
      </c>
      <c r="Y373" s="31">
        <v>5.7391304347826084</v>
      </c>
      <c r="Z373" s="31">
        <v>0</v>
      </c>
      <c r="AA373" s="31">
        <v>0</v>
      </c>
      <c r="AB373" s="31">
        <v>0</v>
      </c>
      <c r="AC373" s="31">
        <v>0</v>
      </c>
      <c r="AD373" s="31">
        <v>0</v>
      </c>
      <c r="AE373" s="31">
        <v>0</v>
      </c>
      <c r="AF373" t="s">
        <v>19</v>
      </c>
      <c r="AG373" s="32">
        <v>3</v>
      </c>
      <c r="AH373"/>
    </row>
    <row r="374" spans="1:34" x14ac:dyDescent="0.25">
      <c r="A374" t="s">
        <v>1777</v>
      </c>
      <c r="B374" t="s">
        <v>1224</v>
      </c>
      <c r="C374" t="s">
        <v>1350</v>
      </c>
      <c r="D374" t="s">
        <v>1696</v>
      </c>
      <c r="E374" s="31">
        <v>54.282608695652172</v>
      </c>
      <c r="F374" s="31">
        <v>3.8000200240288353</v>
      </c>
      <c r="G374" s="31">
        <v>3.4402082498998801</v>
      </c>
      <c r="H374" s="31">
        <v>0.7762114537444933</v>
      </c>
      <c r="I374" s="31">
        <v>0.53752503003604313</v>
      </c>
      <c r="J374" s="31">
        <v>206.27500000000003</v>
      </c>
      <c r="K374" s="31">
        <v>186.74347826086958</v>
      </c>
      <c r="L374" s="31">
        <v>42.134782608695645</v>
      </c>
      <c r="M374" s="31">
        <v>29.178260869565207</v>
      </c>
      <c r="N374" s="31">
        <v>5.1304347826086953</v>
      </c>
      <c r="O374" s="31">
        <v>7.8260869565217392</v>
      </c>
      <c r="P374" s="31">
        <v>58.271195652173915</v>
      </c>
      <c r="Q374" s="31">
        <v>51.696195652173913</v>
      </c>
      <c r="R374" s="31">
        <v>6.5750000000000002</v>
      </c>
      <c r="S374" s="31">
        <v>105.86902173913046</v>
      </c>
      <c r="T374" s="31">
        <v>105.86902173913046</v>
      </c>
      <c r="U374" s="31">
        <v>0</v>
      </c>
      <c r="V374" s="31">
        <v>0</v>
      </c>
      <c r="W374" s="31">
        <v>0</v>
      </c>
      <c r="X374" s="31">
        <v>0</v>
      </c>
      <c r="Y374" s="31">
        <v>0</v>
      </c>
      <c r="Z374" s="31">
        <v>0</v>
      </c>
      <c r="AA374" s="31">
        <v>0</v>
      </c>
      <c r="AB374" s="31">
        <v>0</v>
      </c>
      <c r="AC374" s="31">
        <v>0</v>
      </c>
      <c r="AD374" s="31">
        <v>0</v>
      </c>
      <c r="AE374" s="31">
        <v>0</v>
      </c>
      <c r="AF374" t="s">
        <v>546</v>
      </c>
      <c r="AG374" s="32">
        <v>3</v>
      </c>
      <c r="AH374"/>
    </row>
    <row r="375" spans="1:34" x14ac:dyDescent="0.25">
      <c r="A375" t="s">
        <v>1777</v>
      </c>
      <c r="B375" t="s">
        <v>1268</v>
      </c>
      <c r="C375" t="s">
        <v>1528</v>
      </c>
      <c r="D375" t="s">
        <v>1673</v>
      </c>
      <c r="E375" s="31">
        <v>87.086956521739125</v>
      </c>
      <c r="F375" s="31">
        <v>3.2902770843734404</v>
      </c>
      <c r="G375" s="31">
        <v>3.055883674488268</v>
      </c>
      <c r="H375" s="31">
        <v>0.85083624563155291</v>
      </c>
      <c r="I375" s="31">
        <v>0.69166125811283108</v>
      </c>
      <c r="J375" s="31">
        <v>286.5402173913044</v>
      </c>
      <c r="K375" s="31">
        <v>266.12760869565221</v>
      </c>
      <c r="L375" s="31">
        <v>74.096739130434798</v>
      </c>
      <c r="M375" s="31">
        <v>60.234673913043501</v>
      </c>
      <c r="N375" s="31">
        <v>9.5142391304347829</v>
      </c>
      <c r="O375" s="31">
        <v>4.3478260869565215</v>
      </c>
      <c r="P375" s="31">
        <v>62.292826086956531</v>
      </c>
      <c r="Q375" s="31">
        <v>55.74228260869566</v>
      </c>
      <c r="R375" s="31">
        <v>6.5505434782608694</v>
      </c>
      <c r="S375" s="31">
        <v>150.15065217391304</v>
      </c>
      <c r="T375" s="31">
        <v>150.15065217391304</v>
      </c>
      <c r="U375" s="31">
        <v>0</v>
      </c>
      <c r="V375" s="31">
        <v>0</v>
      </c>
      <c r="W375" s="31">
        <v>62.298695652173905</v>
      </c>
      <c r="X375" s="31">
        <v>10.603043478260869</v>
      </c>
      <c r="Y375" s="31">
        <v>0</v>
      </c>
      <c r="Z375" s="31">
        <v>0</v>
      </c>
      <c r="AA375" s="31">
        <v>14.315760869565217</v>
      </c>
      <c r="AB375" s="31">
        <v>0</v>
      </c>
      <c r="AC375" s="31">
        <v>37.379891304347815</v>
      </c>
      <c r="AD375" s="31">
        <v>0</v>
      </c>
      <c r="AE375" s="31">
        <v>0</v>
      </c>
      <c r="AF375" t="s">
        <v>591</v>
      </c>
      <c r="AG375" s="32">
        <v>3</v>
      </c>
      <c r="AH375"/>
    </row>
    <row r="376" spans="1:34" x14ac:dyDescent="0.25">
      <c r="A376" t="s">
        <v>1777</v>
      </c>
      <c r="B376" t="s">
        <v>1225</v>
      </c>
      <c r="C376" t="s">
        <v>1512</v>
      </c>
      <c r="D376" t="s">
        <v>1706</v>
      </c>
      <c r="E376" s="31">
        <v>48.978260869565219</v>
      </c>
      <c r="F376" s="31">
        <v>3.5545827785175321</v>
      </c>
      <c r="G376" s="31">
        <v>3.2807811806480247</v>
      </c>
      <c r="H376" s="31">
        <v>0.96561029738126958</v>
      </c>
      <c r="I376" s="31">
        <v>0.69258544163337776</v>
      </c>
      <c r="J376" s="31">
        <v>174.09728260869565</v>
      </c>
      <c r="K376" s="31">
        <v>160.68695652173912</v>
      </c>
      <c r="L376" s="31">
        <v>47.29391304347827</v>
      </c>
      <c r="M376" s="31">
        <v>33.921630434782614</v>
      </c>
      <c r="N376" s="31">
        <v>7.8070652173913047</v>
      </c>
      <c r="O376" s="31">
        <v>5.5652173913043477</v>
      </c>
      <c r="P376" s="31">
        <v>36.274565217391306</v>
      </c>
      <c r="Q376" s="31">
        <v>36.236521739130438</v>
      </c>
      <c r="R376" s="31">
        <v>3.8043478260869568E-2</v>
      </c>
      <c r="S376" s="31">
        <v>90.528804347826082</v>
      </c>
      <c r="T376" s="31">
        <v>85.460869565217379</v>
      </c>
      <c r="U376" s="31">
        <v>5.0679347826086953</v>
      </c>
      <c r="V376" s="31">
        <v>0</v>
      </c>
      <c r="W376" s="31">
        <v>12.87445652173913</v>
      </c>
      <c r="X376" s="31">
        <v>6.5901086956521739</v>
      </c>
      <c r="Y376" s="31">
        <v>0</v>
      </c>
      <c r="Z376" s="31">
        <v>0</v>
      </c>
      <c r="AA376" s="31">
        <v>2.309891304347826</v>
      </c>
      <c r="AB376" s="31">
        <v>0</v>
      </c>
      <c r="AC376" s="31">
        <v>3.9744565217391301</v>
      </c>
      <c r="AD376" s="31">
        <v>0</v>
      </c>
      <c r="AE376" s="31">
        <v>0</v>
      </c>
      <c r="AF376" t="s">
        <v>547</v>
      </c>
      <c r="AG376" s="32">
        <v>3</v>
      </c>
      <c r="AH376"/>
    </row>
    <row r="377" spans="1:34" x14ac:dyDescent="0.25">
      <c r="A377" t="s">
        <v>1777</v>
      </c>
      <c r="B377" t="s">
        <v>1291</v>
      </c>
      <c r="C377" t="s">
        <v>1507</v>
      </c>
      <c r="D377" t="s">
        <v>1676</v>
      </c>
      <c r="E377" s="31">
        <v>55.282608695652172</v>
      </c>
      <c r="F377" s="31">
        <v>1.9143039716869841</v>
      </c>
      <c r="G377" s="31">
        <v>1.6896185607550143</v>
      </c>
      <c r="H377" s="31">
        <v>0.69443177349587093</v>
      </c>
      <c r="I377" s="31">
        <v>0.46974636256390084</v>
      </c>
      <c r="J377" s="31">
        <v>105.82771739130436</v>
      </c>
      <c r="K377" s="31">
        <v>93.406521739130454</v>
      </c>
      <c r="L377" s="31">
        <v>38.389999999999993</v>
      </c>
      <c r="M377" s="31">
        <v>25.968804347826083</v>
      </c>
      <c r="N377" s="31">
        <v>7.3736956521739119</v>
      </c>
      <c r="O377" s="31">
        <v>5.0475000000000003</v>
      </c>
      <c r="P377" s="31">
        <v>27.037826086956532</v>
      </c>
      <c r="Q377" s="31">
        <v>27.037826086956532</v>
      </c>
      <c r="R377" s="31">
        <v>0</v>
      </c>
      <c r="S377" s="31">
        <v>40.399891304347832</v>
      </c>
      <c r="T377" s="31">
        <v>40.399891304347832</v>
      </c>
      <c r="U377" s="31">
        <v>0</v>
      </c>
      <c r="V377" s="31">
        <v>0</v>
      </c>
      <c r="W377" s="31">
        <v>39.966847826086955</v>
      </c>
      <c r="X377" s="31">
        <v>7.0606521739130441</v>
      </c>
      <c r="Y377" s="31">
        <v>2.5217391304347827</v>
      </c>
      <c r="Z377" s="31">
        <v>0</v>
      </c>
      <c r="AA377" s="31">
        <v>12.808478260869567</v>
      </c>
      <c r="AB377" s="31">
        <v>0</v>
      </c>
      <c r="AC377" s="31">
        <v>17.575978260869562</v>
      </c>
      <c r="AD377" s="31">
        <v>0</v>
      </c>
      <c r="AE377" s="31">
        <v>0</v>
      </c>
      <c r="AF377" t="s">
        <v>614</v>
      </c>
      <c r="AG377" s="32">
        <v>3</v>
      </c>
      <c r="AH377"/>
    </row>
    <row r="378" spans="1:34" x14ac:dyDescent="0.25">
      <c r="A378" t="s">
        <v>1777</v>
      </c>
      <c r="B378" t="s">
        <v>933</v>
      </c>
      <c r="C378" t="s">
        <v>1565</v>
      </c>
      <c r="D378" t="s">
        <v>1703</v>
      </c>
      <c r="E378" s="31">
        <v>499.22826086956519</v>
      </c>
      <c r="F378" s="31">
        <v>2.282639944261796</v>
      </c>
      <c r="G378" s="31">
        <v>2.0673842234753645</v>
      </c>
      <c r="H378" s="31">
        <v>0.39173659343769723</v>
      </c>
      <c r="I378" s="31">
        <v>0.17648087265126608</v>
      </c>
      <c r="J378" s="31">
        <v>1139.5583695652176</v>
      </c>
      <c r="K378" s="31">
        <v>1032.0966304347828</v>
      </c>
      <c r="L378" s="31">
        <v>195.56597826086951</v>
      </c>
      <c r="M378" s="31">
        <v>88.104239130434777</v>
      </c>
      <c r="N378" s="31">
        <v>102.89652173913039</v>
      </c>
      <c r="O378" s="31">
        <v>4.5652173913043477</v>
      </c>
      <c r="P378" s="31">
        <v>318.22619565217389</v>
      </c>
      <c r="Q378" s="31">
        <v>318.22619565217389</v>
      </c>
      <c r="R378" s="31">
        <v>0</v>
      </c>
      <c r="S378" s="31">
        <v>625.76619565217413</v>
      </c>
      <c r="T378" s="31">
        <v>625.76619565217413</v>
      </c>
      <c r="U378" s="31">
        <v>0</v>
      </c>
      <c r="V378" s="31">
        <v>0</v>
      </c>
      <c r="W378" s="31">
        <v>18.663478260869567</v>
      </c>
      <c r="X378" s="31">
        <v>0</v>
      </c>
      <c r="Y378" s="31">
        <v>5.3754347826086972</v>
      </c>
      <c r="Z378" s="31">
        <v>0</v>
      </c>
      <c r="AA378" s="31">
        <v>13.288043478260869</v>
      </c>
      <c r="AB378" s="31">
        <v>0</v>
      </c>
      <c r="AC378" s="31">
        <v>0</v>
      </c>
      <c r="AD378" s="31">
        <v>0</v>
      </c>
      <c r="AE378" s="31">
        <v>0</v>
      </c>
      <c r="AF378" t="s">
        <v>247</v>
      </c>
      <c r="AG378" s="32">
        <v>3</v>
      </c>
      <c r="AH378"/>
    </row>
    <row r="379" spans="1:34" x14ac:dyDescent="0.25">
      <c r="A379" t="s">
        <v>1777</v>
      </c>
      <c r="B379" t="s">
        <v>898</v>
      </c>
      <c r="C379" t="s">
        <v>1439</v>
      </c>
      <c r="D379" t="s">
        <v>1714</v>
      </c>
      <c r="E379" s="31">
        <v>148.67391304347825</v>
      </c>
      <c r="F379" s="31">
        <v>3.0176743675976021</v>
      </c>
      <c r="G379" s="31">
        <v>2.8321209241117122</v>
      </c>
      <c r="H379" s="31">
        <v>0.49789808451528</v>
      </c>
      <c r="I379" s="31">
        <v>0.3123446410293903</v>
      </c>
      <c r="J379" s="31">
        <v>448.64945652173913</v>
      </c>
      <c r="K379" s="31">
        <v>421.0625</v>
      </c>
      <c r="L379" s="31">
        <v>74.024456521739125</v>
      </c>
      <c r="M379" s="31">
        <v>46.4375</v>
      </c>
      <c r="N379" s="31">
        <v>23.404891304347824</v>
      </c>
      <c r="O379" s="31">
        <v>4.1820652173913047</v>
      </c>
      <c r="P379" s="31">
        <v>124.0054347826087</v>
      </c>
      <c r="Q379" s="31">
        <v>124.0054347826087</v>
      </c>
      <c r="R379" s="31">
        <v>0</v>
      </c>
      <c r="S379" s="31">
        <v>250.61956521739128</v>
      </c>
      <c r="T379" s="31">
        <v>192.02989130434781</v>
      </c>
      <c r="U379" s="31">
        <v>58.589673913043477</v>
      </c>
      <c r="V379" s="31">
        <v>0</v>
      </c>
      <c r="W379" s="31">
        <v>90.290760869565219</v>
      </c>
      <c r="X379" s="31">
        <v>33.252717391304351</v>
      </c>
      <c r="Y379" s="31">
        <v>0</v>
      </c>
      <c r="Z379" s="31">
        <v>0</v>
      </c>
      <c r="AA379" s="31">
        <v>48.923913043478258</v>
      </c>
      <c r="AB379" s="31">
        <v>0</v>
      </c>
      <c r="AC379" s="31">
        <v>8.1141304347826093</v>
      </c>
      <c r="AD379" s="31">
        <v>0</v>
      </c>
      <c r="AE379" s="31">
        <v>0</v>
      </c>
      <c r="AF379" t="s">
        <v>212</v>
      </c>
      <c r="AG379" s="32">
        <v>3</v>
      </c>
      <c r="AH379"/>
    </row>
    <row r="380" spans="1:34" x14ac:dyDescent="0.25">
      <c r="A380" t="s">
        <v>1777</v>
      </c>
      <c r="B380" t="s">
        <v>872</v>
      </c>
      <c r="C380" t="s">
        <v>1543</v>
      </c>
      <c r="D380" t="s">
        <v>1708</v>
      </c>
      <c r="E380" s="31">
        <v>85.163043478260875</v>
      </c>
      <c r="F380" s="31">
        <v>3.4991001914486275</v>
      </c>
      <c r="G380" s="31">
        <v>3.2215583918315249</v>
      </c>
      <c r="H380" s="31">
        <v>0.61320357370772183</v>
      </c>
      <c r="I380" s="31">
        <v>0.3907351627313338</v>
      </c>
      <c r="J380" s="31">
        <v>297.9940217391304</v>
      </c>
      <c r="K380" s="31">
        <v>274.35771739130433</v>
      </c>
      <c r="L380" s="31">
        <v>52.222282608695657</v>
      </c>
      <c r="M380" s="31">
        <v>33.276195652173918</v>
      </c>
      <c r="N380" s="31">
        <v>14.637173913043478</v>
      </c>
      <c r="O380" s="31">
        <v>4.3089130434782614</v>
      </c>
      <c r="P380" s="31">
        <v>96.394999999999982</v>
      </c>
      <c r="Q380" s="31">
        <v>91.704782608695638</v>
      </c>
      <c r="R380" s="31">
        <v>4.6902173913043477</v>
      </c>
      <c r="S380" s="31">
        <v>149.37673913043477</v>
      </c>
      <c r="T380" s="31">
        <v>119.81586956521738</v>
      </c>
      <c r="U380" s="31">
        <v>29.560869565217391</v>
      </c>
      <c r="V380" s="31">
        <v>0</v>
      </c>
      <c r="W380" s="31">
        <v>57.84869565217393</v>
      </c>
      <c r="X380" s="31">
        <v>8.5016304347826104</v>
      </c>
      <c r="Y380" s="31">
        <v>0</v>
      </c>
      <c r="Z380" s="31">
        <v>0</v>
      </c>
      <c r="AA380" s="31">
        <v>25.676521739130443</v>
      </c>
      <c r="AB380" s="31">
        <v>0</v>
      </c>
      <c r="AC380" s="31">
        <v>23.670543478260871</v>
      </c>
      <c r="AD380" s="31">
        <v>0</v>
      </c>
      <c r="AE380" s="31">
        <v>0</v>
      </c>
      <c r="AF380" t="s">
        <v>186</v>
      </c>
      <c r="AG380" s="32">
        <v>3</v>
      </c>
      <c r="AH380"/>
    </row>
    <row r="381" spans="1:34" x14ac:dyDescent="0.25">
      <c r="A381" t="s">
        <v>1777</v>
      </c>
      <c r="B381" t="s">
        <v>938</v>
      </c>
      <c r="C381" t="s">
        <v>1441</v>
      </c>
      <c r="D381" t="s">
        <v>1708</v>
      </c>
      <c r="E381" s="31">
        <v>59.706521739130437</v>
      </c>
      <c r="F381" s="31">
        <v>3.2597851811396321</v>
      </c>
      <c r="G381" s="31">
        <v>3.011469142545057</v>
      </c>
      <c r="H381" s="31">
        <v>0.7530948479883488</v>
      </c>
      <c r="I381" s="31">
        <v>0.50477880939377384</v>
      </c>
      <c r="J381" s="31">
        <v>194.63043478260869</v>
      </c>
      <c r="K381" s="31">
        <v>179.80434782608694</v>
      </c>
      <c r="L381" s="31">
        <v>44.964673913043477</v>
      </c>
      <c r="M381" s="31">
        <v>30.138586956521738</v>
      </c>
      <c r="N381" s="31">
        <v>10.217391304347826</v>
      </c>
      <c r="O381" s="31">
        <v>4.6086956521739131</v>
      </c>
      <c r="P381" s="31">
        <v>49.828804347826086</v>
      </c>
      <c r="Q381" s="31">
        <v>49.828804347826086</v>
      </c>
      <c r="R381" s="31">
        <v>0</v>
      </c>
      <c r="S381" s="31">
        <v>99.836956521739125</v>
      </c>
      <c r="T381" s="31">
        <v>99.836956521739125</v>
      </c>
      <c r="U381" s="31">
        <v>0</v>
      </c>
      <c r="V381" s="31">
        <v>0</v>
      </c>
      <c r="W381" s="31">
        <v>17.051630434782609</v>
      </c>
      <c r="X381" s="31">
        <v>8.4239130434782608E-2</v>
      </c>
      <c r="Y381" s="31">
        <v>0</v>
      </c>
      <c r="Z381" s="31">
        <v>0</v>
      </c>
      <c r="AA381" s="31">
        <v>8.6440217391304355</v>
      </c>
      <c r="AB381" s="31">
        <v>0</v>
      </c>
      <c r="AC381" s="31">
        <v>8.3233695652173907</v>
      </c>
      <c r="AD381" s="31">
        <v>0</v>
      </c>
      <c r="AE381" s="31">
        <v>0</v>
      </c>
      <c r="AF381" t="s">
        <v>252</v>
      </c>
      <c r="AG381" s="32">
        <v>3</v>
      </c>
      <c r="AH381"/>
    </row>
    <row r="382" spans="1:34" x14ac:dyDescent="0.25">
      <c r="A382" t="s">
        <v>1777</v>
      </c>
      <c r="B382" t="s">
        <v>1051</v>
      </c>
      <c r="C382" t="s">
        <v>1392</v>
      </c>
      <c r="D382" t="s">
        <v>1719</v>
      </c>
      <c r="E382" s="31">
        <v>44.347826086956523</v>
      </c>
      <c r="F382" s="31">
        <v>3.2204656862745096</v>
      </c>
      <c r="G382" s="31">
        <v>3.0572303921568627</v>
      </c>
      <c r="H382" s="31">
        <v>0.96832107843137238</v>
      </c>
      <c r="I382" s="31">
        <v>0.80508578431372546</v>
      </c>
      <c r="J382" s="31">
        <v>142.82065217391303</v>
      </c>
      <c r="K382" s="31">
        <v>135.58152173913044</v>
      </c>
      <c r="L382" s="31">
        <v>42.942934782608688</v>
      </c>
      <c r="M382" s="31">
        <v>35.703804347826086</v>
      </c>
      <c r="N382" s="31">
        <v>1.9347826086956521</v>
      </c>
      <c r="O382" s="31">
        <v>5.3043478260869561</v>
      </c>
      <c r="P382" s="31">
        <v>19.201086956521738</v>
      </c>
      <c r="Q382" s="31">
        <v>19.201086956521738</v>
      </c>
      <c r="R382" s="31">
        <v>0</v>
      </c>
      <c r="S382" s="31">
        <v>80.676630434782609</v>
      </c>
      <c r="T382" s="31">
        <v>39.709239130434781</v>
      </c>
      <c r="U382" s="31">
        <v>40.967391304347828</v>
      </c>
      <c r="V382" s="31">
        <v>0</v>
      </c>
      <c r="W382" s="31">
        <v>25.198369565217391</v>
      </c>
      <c r="X382" s="31">
        <v>5.1467391304347823</v>
      </c>
      <c r="Y382" s="31">
        <v>0</v>
      </c>
      <c r="Z382" s="31">
        <v>0</v>
      </c>
      <c r="AA382" s="31">
        <v>2.652173913043478</v>
      </c>
      <c r="AB382" s="31">
        <v>0</v>
      </c>
      <c r="AC382" s="31">
        <v>17.399456521739129</v>
      </c>
      <c r="AD382" s="31">
        <v>0</v>
      </c>
      <c r="AE382" s="31">
        <v>0</v>
      </c>
      <c r="AF382" t="s">
        <v>369</v>
      </c>
      <c r="AG382" s="32">
        <v>3</v>
      </c>
      <c r="AH382"/>
    </row>
    <row r="383" spans="1:34" x14ac:dyDescent="0.25">
      <c r="A383" t="s">
        <v>1777</v>
      </c>
      <c r="B383" t="s">
        <v>708</v>
      </c>
      <c r="C383" t="s">
        <v>1457</v>
      </c>
      <c r="D383" t="s">
        <v>1706</v>
      </c>
      <c r="E383" s="31">
        <v>68.195652173913047</v>
      </c>
      <c r="F383" s="31">
        <v>2.9466576346828179</v>
      </c>
      <c r="G383" s="31">
        <v>2.6513261077462542</v>
      </c>
      <c r="H383" s="31">
        <v>0.55569014982467313</v>
      </c>
      <c r="I383" s="31">
        <v>0.32833120816066291</v>
      </c>
      <c r="J383" s="31">
        <v>200.94923913043479</v>
      </c>
      <c r="K383" s="31">
        <v>180.80891304347827</v>
      </c>
      <c r="L383" s="31">
        <v>37.895652173913035</v>
      </c>
      <c r="M383" s="31">
        <v>22.390760869565209</v>
      </c>
      <c r="N383" s="31">
        <v>10.374456521739132</v>
      </c>
      <c r="O383" s="31">
        <v>5.1304347826086953</v>
      </c>
      <c r="P383" s="31">
        <v>37.32445652173913</v>
      </c>
      <c r="Q383" s="31">
        <v>32.689021739130432</v>
      </c>
      <c r="R383" s="31">
        <v>4.6354347826086952</v>
      </c>
      <c r="S383" s="31">
        <v>125.7291304347826</v>
      </c>
      <c r="T383" s="31">
        <v>78.351956521739126</v>
      </c>
      <c r="U383" s="31">
        <v>47.377173913043485</v>
      </c>
      <c r="V383" s="31">
        <v>0</v>
      </c>
      <c r="W383" s="31">
        <v>8.2971739130434781</v>
      </c>
      <c r="X383" s="31">
        <v>4.9255434782608694</v>
      </c>
      <c r="Y383" s="31">
        <v>0</v>
      </c>
      <c r="Z383" s="31">
        <v>0</v>
      </c>
      <c r="AA383" s="31">
        <v>2.9640217391304349</v>
      </c>
      <c r="AB383" s="31">
        <v>0</v>
      </c>
      <c r="AC383" s="31">
        <v>0.40760869565217389</v>
      </c>
      <c r="AD383" s="31">
        <v>0</v>
      </c>
      <c r="AE383" s="31">
        <v>0</v>
      </c>
      <c r="AF383" t="s">
        <v>20</v>
      </c>
      <c r="AG383" s="32">
        <v>3</v>
      </c>
      <c r="AH383"/>
    </row>
    <row r="384" spans="1:34" x14ac:dyDescent="0.25">
      <c r="A384" t="s">
        <v>1777</v>
      </c>
      <c r="B384" t="s">
        <v>731</v>
      </c>
      <c r="C384" t="s">
        <v>1429</v>
      </c>
      <c r="D384" t="s">
        <v>1711</v>
      </c>
      <c r="E384" s="31">
        <v>113.03260869565217</v>
      </c>
      <c r="F384" s="31">
        <v>3.8226848735455325</v>
      </c>
      <c r="G384" s="31">
        <v>3.7033176266948735</v>
      </c>
      <c r="H384" s="31">
        <v>0.81402057890181723</v>
      </c>
      <c r="I384" s="31">
        <v>0.69465333205115842</v>
      </c>
      <c r="J384" s="31">
        <v>432.08804347826077</v>
      </c>
      <c r="K384" s="31">
        <v>418.59565217391292</v>
      </c>
      <c r="L384" s="31">
        <v>92.010869565217362</v>
      </c>
      <c r="M384" s="31">
        <v>78.518478260869529</v>
      </c>
      <c r="N384" s="31">
        <v>7.8402173913043471</v>
      </c>
      <c r="O384" s="31">
        <v>5.6521739130434785</v>
      </c>
      <c r="P384" s="31">
        <v>99.994021739130417</v>
      </c>
      <c r="Q384" s="31">
        <v>99.994021739130417</v>
      </c>
      <c r="R384" s="31">
        <v>0</v>
      </c>
      <c r="S384" s="31">
        <v>240.08315217391299</v>
      </c>
      <c r="T384" s="31">
        <v>240.08315217391299</v>
      </c>
      <c r="U384" s="31">
        <v>0</v>
      </c>
      <c r="V384" s="31">
        <v>0</v>
      </c>
      <c r="W384" s="31">
        <v>96.042934782608668</v>
      </c>
      <c r="X384" s="31">
        <v>0</v>
      </c>
      <c r="Y384" s="31">
        <v>0</v>
      </c>
      <c r="Z384" s="31">
        <v>0</v>
      </c>
      <c r="AA384" s="31">
        <v>35.424999999999997</v>
      </c>
      <c r="AB384" s="31">
        <v>0</v>
      </c>
      <c r="AC384" s="31">
        <v>60.617934782608671</v>
      </c>
      <c r="AD384" s="31">
        <v>0</v>
      </c>
      <c r="AE384" s="31">
        <v>0</v>
      </c>
      <c r="AF384" t="s">
        <v>43</v>
      </c>
      <c r="AG384" s="32">
        <v>3</v>
      </c>
      <c r="AH384"/>
    </row>
    <row r="385" spans="1:34" x14ac:dyDescent="0.25">
      <c r="A385" t="s">
        <v>1777</v>
      </c>
      <c r="B385" t="s">
        <v>954</v>
      </c>
      <c r="C385" t="s">
        <v>1576</v>
      </c>
      <c r="D385" t="s">
        <v>1734</v>
      </c>
      <c r="E385" s="31">
        <v>99.576086956521735</v>
      </c>
      <c r="F385" s="31">
        <v>3.5982469162755164</v>
      </c>
      <c r="G385" s="31">
        <v>3.3407149874467854</v>
      </c>
      <c r="H385" s="31">
        <v>0.5915609649601572</v>
      </c>
      <c r="I385" s="31">
        <v>0.45969763126296259</v>
      </c>
      <c r="J385" s="31">
        <v>358.299347826087</v>
      </c>
      <c r="K385" s="31">
        <v>332.65532608695651</v>
      </c>
      <c r="L385" s="31">
        <v>58.905326086956521</v>
      </c>
      <c r="M385" s="31">
        <v>45.774891304347825</v>
      </c>
      <c r="N385" s="31">
        <v>8.4347826086956523</v>
      </c>
      <c r="O385" s="31">
        <v>4.6956521739130439</v>
      </c>
      <c r="P385" s="31">
        <v>103.28532608695652</v>
      </c>
      <c r="Q385" s="31">
        <v>90.771739130434781</v>
      </c>
      <c r="R385" s="31">
        <v>12.513586956521738</v>
      </c>
      <c r="S385" s="31">
        <v>196.10869565217391</v>
      </c>
      <c r="T385" s="31">
        <v>184.01902173913044</v>
      </c>
      <c r="U385" s="31">
        <v>12.089673913043478</v>
      </c>
      <c r="V385" s="31">
        <v>0</v>
      </c>
      <c r="W385" s="31">
        <v>20.192934782608699</v>
      </c>
      <c r="X385" s="31">
        <v>3.4266304347826089</v>
      </c>
      <c r="Y385" s="31">
        <v>0</v>
      </c>
      <c r="Z385" s="31">
        <v>0</v>
      </c>
      <c r="AA385" s="31">
        <v>9.4646739130434785</v>
      </c>
      <c r="AB385" s="31">
        <v>0</v>
      </c>
      <c r="AC385" s="31">
        <v>7.2581521739130439</v>
      </c>
      <c r="AD385" s="31">
        <v>4.3478260869565216E-2</v>
      </c>
      <c r="AE385" s="31">
        <v>0</v>
      </c>
      <c r="AF385" t="s">
        <v>268</v>
      </c>
      <c r="AG385" s="32">
        <v>3</v>
      </c>
      <c r="AH385"/>
    </row>
    <row r="386" spans="1:34" x14ac:dyDescent="0.25">
      <c r="A386" t="s">
        <v>1777</v>
      </c>
      <c r="B386" t="s">
        <v>861</v>
      </c>
      <c r="C386" t="s">
        <v>1432</v>
      </c>
      <c r="D386" t="s">
        <v>1727</v>
      </c>
      <c r="E386" s="31">
        <v>100.65217391304348</v>
      </c>
      <c r="F386" s="31">
        <v>3.1132473002159826</v>
      </c>
      <c r="G386" s="31">
        <v>3.0374373650107991</v>
      </c>
      <c r="H386" s="31">
        <v>0.41673866090712741</v>
      </c>
      <c r="I386" s="31">
        <v>0.34092872570194388</v>
      </c>
      <c r="J386" s="31">
        <v>313.35510869565218</v>
      </c>
      <c r="K386" s="31">
        <v>305.72467391304349</v>
      </c>
      <c r="L386" s="31">
        <v>41.945652173913047</v>
      </c>
      <c r="M386" s="31">
        <v>34.315217391304351</v>
      </c>
      <c r="N386" s="31">
        <v>2.5217391304347827</v>
      </c>
      <c r="O386" s="31">
        <v>5.1086956521739131</v>
      </c>
      <c r="P386" s="31">
        <v>103.5054347826087</v>
      </c>
      <c r="Q386" s="31">
        <v>103.5054347826087</v>
      </c>
      <c r="R386" s="31">
        <v>0</v>
      </c>
      <c r="S386" s="31">
        <v>167.90402173913043</v>
      </c>
      <c r="T386" s="31">
        <v>167.90402173913043</v>
      </c>
      <c r="U386" s="31">
        <v>0</v>
      </c>
      <c r="V386" s="31">
        <v>0</v>
      </c>
      <c r="W386" s="31">
        <v>7.947499999999998</v>
      </c>
      <c r="X386" s="31">
        <v>0</v>
      </c>
      <c r="Y386" s="31">
        <v>0</v>
      </c>
      <c r="Z386" s="31">
        <v>0</v>
      </c>
      <c r="AA386" s="31">
        <v>0.95108695652173914</v>
      </c>
      <c r="AB386" s="31">
        <v>0</v>
      </c>
      <c r="AC386" s="31">
        <v>6.9964130434782588</v>
      </c>
      <c r="AD386" s="31">
        <v>0</v>
      </c>
      <c r="AE386" s="31">
        <v>0</v>
      </c>
      <c r="AF386" t="s">
        <v>175</v>
      </c>
      <c r="AG386" s="32">
        <v>3</v>
      </c>
      <c r="AH386"/>
    </row>
    <row r="387" spans="1:34" x14ac:dyDescent="0.25">
      <c r="A387" t="s">
        <v>1777</v>
      </c>
      <c r="B387" t="s">
        <v>1015</v>
      </c>
      <c r="C387" t="s">
        <v>1576</v>
      </c>
      <c r="D387" t="s">
        <v>1734</v>
      </c>
      <c r="E387" s="31">
        <v>71</v>
      </c>
      <c r="F387" s="31">
        <v>3.2289115125535819</v>
      </c>
      <c r="G387" s="31">
        <v>3.0972519902020821</v>
      </c>
      <c r="H387" s="31">
        <v>0.49341702388242498</v>
      </c>
      <c r="I387" s="31">
        <v>0.36175750153092467</v>
      </c>
      <c r="J387" s="31">
        <v>229.25271739130432</v>
      </c>
      <c r="K387" s="31">
        <v>219.90489130434781</v>
      </c>
      <c r="L387" s="31">
        <v>35.032608695652172</v>
      </c>
      <c r="M387" s="31">
        <v>25.684782608695652</v>
      </c>
      <c r="N387" s="31">
        <v>4.6358695652173916</v>
      </c>
      <c r="O387" s="31">
        <v>4.7119565217391308</v>
      </c>
      <c r="P387" s="31">
        <v>69.752717391304344</v>
      </c>
      <c r="Q387" s="31">
        <v>69.752717391304344</v>
      </c>
      <c r="R387" s="31">
        <v>0</v>
      </c>
      <c r="S387" s="31">
        <v>124.46739130434783</v>
      </c>
      <c r="T387" s="31">
        <v>124.10597826086956</v>
      </c>
      <c r="U387" s="31">
        <v>0.36141304347826086</v>
      </c>
      <c r="V387" s="31">
        <v>0</v>
      </c>
      <c r="W387" s="31">
        <v>17.758152173913043</v>
      </c>
      <c r="X387" s="31">
        <v>2.7336956521739131</v>
      </c>
      <c r="Y387" s="31">
        <v>0</v>
      </c>
      <c r="Z387" s="31">
        <v>0</v>
      </c>
      <c r="AA387" s="31">
        <v>1.576086956521739</v>
      </c>
      <c r="AB387" s="31">
        <v>0</v>
      </c>
      <c r="AC387" s="31">
        <v>13.448369565217391</v>
      </c>
      <c r="AD387" s="31">
        <v>0</v>
      </c>
      <c r="AE387" s="31">
        <v>0</v>
      </c>
      <c r="AF387" t="s">
        <v>331</v>
      </c>
      <c r="AG387" s="32">
        <v>3</v>
      </c>
      <c r="AH387"/>
    </row>
    <row r="388" spans="1:34" x14ac:dyDescent="0.25">
      <c r="A388" t="s">
        <v>1777</v>
      </c>
      <c r="B388" t="s">
        <v>1152</v>
      </c>
      <c r="C388" t="s">
        <v>1437</v>
      </c>
      <c r="D388" t="s">
        <v>1692</v>
      </c>
      <c r="E388" s="31">
        <v>66.521739130434781</v>
      </c>
      <c r="F388" s="31">
        <v>4.2475130718954253</v>
      </c>
      <c r="G388" s="31">
        <v>3.8921617647058828</v>
      </c>
      <c r="H388" s="31">
        <v>0.60776633986928119</v>
      </c>
      <c r="I388" s="31">
        <v>0.43521732026143806</v>
      </c>
      <c r="J388" s="31">
        <v>282.55195652173916</v>
      </c>
      <c r="K388" s="31">
        <v>258.91336956521741</v>
      </c>
      <c r="L388" s="31">
        <v>40.429673913043487</v>
      </c>
      <c r="M388" s="31">
        <v>28.951413043478269</v>
      </c>
      <c r="N388" s="31">
        <v>7.2880434782608692</v>
      </c>
      <c r="O388" s="31">
        <v>4.1902173913043477</v>
      </c>
      <c r="P388" s="31">
        <v>109.45108695652173</v>
      </c>
      <c r="Q388" s="31">
        <v>97.290760869565219</v>
      </c>
      <c r="R388" s="31">
        <v>12.160326086956522</v>
      </c>
      <c r="S388" s="31">
        <v>132.67119565217391</v>
      </c>
      <c r="T388" s="31">
        <v>132.67119565217391</v>
      </c>
      <c r="U388" s="31">
        <v>0</v>
      </c>
      <c r="V388" s="31">
        <v>0</v>
      </c>
      <c r="W388" s="31">
        <v>44.010869565217391</v>
      </c>
      <c r="X388" s="31">
        <v>0</v>
      </c>
      <c r="Y388" s="31">
        <v>0.4891304347826087</v>
      </c>
      <c r="Z388" s="31">
        <v>0</v>
      </c>
      <c r="AA388" s="31">
        <v>20.733695652173914</v>
      </c>
      <c r="AB388" s="31">
        <v>0</v>
      </c>
      <c r="AC388" s="31">
        <v>22.788043478260871</v>
      </c>
      <c r="AD388" s="31">
        <v>0</v>
      </c>
      <c r="AE388" s="31">
        <v>0</v>
      </c>
      <c r="AF388" t="s">
        <v>474</v>
      </c>
      <c r="AG388" s="32">
        <v>3</v>
      </c>
      <c r="AH388"/>
    </row>
    <row r="389" spans="1:34" x14ac:dyDescent="0.25">
      <c r="A389" t="s">
        <v>1777</v>
      </c>
      <c r="B389" t="s">
        <v>743</v>
      </c>
      <c r="C389" t="s">
        <v>1475</v>
      </c>
      <c r="D389" t="s">
        <v>1679</v>
      </c>
      <c r="E389" s="31">
        <v>47.771739130434781</v>
      </c>
      <c r="F389" s="31">
        <v>3.3070102389078491</v>
      </c>
      <c r="G389" s="31">
        <v>3.1825984072810005</v>
      </c>
      <c r="H389" s="31">
        <v>0.70624573378839606</v>
      </c>
      <c r="I389" s="31">
        <v>0.58183390216154729</v>
      </c>
      <c r="J389" s="31">
        <v>157.98163043478257</v>
      </c>
      <c r="K389" s="31">
        <v>152.03826086956519</v>
      </c>
      <c r="L389" s="31">
        <v>33.738586956521743</v>
      </c>
      <c r="M389" s="31">
        <v>27.795217391304352</v>
      </c>
      <c r="N389" s="31">
        <v>0.45108695652173914</v>
      </c>
      <c r="O389" s="31">
        <v>5.4922826086956533</v>
      </c>
      <c r="P389" s="31">
        <v>51.560326086956472</v>
      </c>
      <c r="Q389" s="31">
        <v>51.560326086956472</v>
      </c>
      <c r="R389" s="31">
        <v>0</v>
      </c>
      <c r="S389" s="31">
        <v>72.682717391304365</v>
      </c>
      <c r="T389" s="31">
        <v>72.682717391304365</v>
      </c>
      <c r="U389" s="31">
        <v>0</v>
      </c>
      <c r="V389" s="31">
        <v>0</v>
      </c>
      <c r="W389" s="31">
        <v>7.4215217391304336</v>
      </c>
      <c r="X389" s="31">
        <v>1.6932608695652172</v>
      </c>
      <c r="Y389" s="31">
        <v>0.45108695652173914</v>
      </c>
      <c r="Z389" s="31">
        <v>0</v>
      </c>
      <c r="AA389" s="31">
        <v>3.5467391304347813</v>
      </c>
      <c r="AB389" s="31">
        <v>0</v>
      </c>
      <c r="AC389" s="31">
        <v>1.7304347826086959</v>
      </c>
      <c r="AD389" s="31">
        <v>0</v>
      </c>
      <c r="AE389" s="31">
        <v>0</v>
      </c>
      <c r="AF389" t="s">
        <v>55</v>
      </c>
      <c r="AG389" s="32">
        <v>3</v>
      </c>
      <c r="AH389"/>
    </row>
    <row r="390" spans="1:34" x14ac:dyDescent="0.25">
      <c r="A390" t="s">
        <v>1777</v>
      </c>
      <c r="B390" t="s">
        <v>1208</v>
      </c>
      <c r="C390" t="s">
        <v>1647</v>
      </c>
      <c r="D390" t="s">
        <v>1722</v>
      </c>
      <c r="E390" s="31">
        <v>86.163043478260875</v>
      </c>
      <c r="F390" s="31">
        <v>3.2022732433455277</v>
      </c>
      <c r="G390" s="31">
        <v>2.9857487069509272</v>
      </c>
      <c r="H390" s="31">
        <v>0.4824296707455531</v>
      </c>
      <c r="I390" s="31">
        <v>0.26590513435095242</v>
      </c>
      <c r="J390" s="31">
        <v>275.91760869565218</v>
      </c>
      <c r="K390" s="31">
        <v>257.26119565217391</v>
      </c>
      <c r="L390" s="31">
        <v>41.567608695652169</v>
      </c>
      <c r="M390" s="31">
        <v>22.911195652173912</v>
      </c>
      <c r="N390" s="31">
        <v>13.873804347826088</v>
      </c>
      <c r="O390" s="31">
        <v>4.7826086956521738</v>
      </c>
      <c r="P390" s="31">
        <v>70.032826086956533</v>
      </c>
      <c r="Q390" s="31">
        <v>70.032826086956533</v>
      </c>
      <c r="R390" s="31">
        <v>0</v>
      </c>
      <c r="S390" s="31">
        <v>164.31717391304346</v>
      </c>
      <c r="T390" s="31">
        <v>134.72499999999999</v>
      </c>
      <c r="U390" s="31">
        <v>29.592173913043478</v>
      </c>
      <c r="V390" s="31">
        <v>0</v>
      </c>
      <c r="W390" s="31">
        <v>20.106413043478263</v>
      </c>
      <c r="X390" s="31">
        <v>1.7943478260869561</v>
      </c>
      <c r="Y390" s="31">
        <v>0</v>
      </c>
      <c r="Z390" s="31">
        <v>0</v>
      </c>
      <c r="AA390" s="31">
        <v>11.55521739130435</v>
      </c>
      <c r="AB390" s="31">
        <v>0</v>
      </c>
      <c r="AC390" s="31">
        <v>6.7568478260869567</v>
      </c>
      <c r="AD390" s="31">
        <v>0</v>
      </c>
      <c r="AE390" s="31">
        <v>0</v>
      </c>
      <c r="AF390" t="s">
        <v>530</v>
      </c>
      <c r="AG390" s="32">
        <v>3</v>
      </c>
      <c r="AH390"/>
    </row>
    <row r="391" spans="1:34" x14ac:dyDescent="0.25">
      <c r="A391" t="s">
        <v>1777</v>
      </c>
      <c r="B391" t="s">
        <v>857</v>
      </c>
      <c r="C391" t="s">
        <v>1352</v>
      </c>
      <c r="D391" t="s">
        <v>1716</v>
      </c>
      <c r="E391" s="31">
        <v>81.565217391304344</v>
      </c>
      <c r="F391" s="31">
        <v>4.4516990938166314</v>
      </c>
      <c r="G391" s="31">
        <v>4.2851212686567166</v>
      </c>
      <c r="H391" s="31">
        <v>0.90885927505330499</v>
      </c>
      <c r="I391" s="31">
        <v>0.74228144989339018</v>
      </c>
      <c r="J391" s="31">
        <v>363.1038043478261</v>
      </c>
      <c r="K391" s="31">
        <v>349.51684782608697</v>
      </c>
      <c r="L391" s="31">
        <v>74.131304347826088</v>
      </c>
      <c r="M391" s="31">
        <v>60.544347826086955</v>
      </c>
      <c r="N391" s="31">
        <v>8.195652173913043</v>
      </c>
      <c r="O391" s="31">
        <v>5.3913043478260869</v>
      </c>
      <c r="P391" s="31">
        <v>110.79891304347827</v>
      </c>
      <c r="Q391" s="31">
        <v>110.79891304347827</v>
      </c>
      <c r="R391" s="31">
        <v>0</v>
      </c>
      <c r="S391" s="31">
        <v>178.17358695652175</v>
      </c>
      <c r="T391" s="31">
        <v>178.17358695652175</v>
      </c>
      <c r="U391" s="31">
        <v>0</v>
      </c>
      <c r="V391" s="31">
        <v>0</v>
      </c>
      <c r="W391" s="31">
        <v>119.9975</v>
      </c>
      <c r="X391" s="31">
        <v>4.3641304347826084</v>
      </c>
      <c r="Y391" s="31">
        <v>0</v>
      </c>
      <c r="Z391" s="31">
        <v>0</v>
      </c>
      <c r="AA391" s="31">
        <v>49.538043478260867</v>
      </c>
      <c r="AB391" s="31">
        <v>0</v>
      </c>
      <c r="AC391" s="31">
        <v>66.095326086956533</v>
      </c>
      <c r="AD391" s="31">
        <v>0</v>
      </c>
      <c r="AE391" s="31">
        <v>0</v>
      </c>
      <c r="AF391" t="s">
        <v>171</v>
      </c>
      <c r="AG391" s="32">
        <v>3</v>
      </c>
      <c r="AH391"/>
    </row>
    <row r="392" spans="1:34" x14ac:dyDescent="0.25">
      <c r="A392" t="s">
        <v>1777</v>
      </c>
      <c r="B392" t="s">
        <v>1095</v>
      </c>
      <c r="C392" t="s">
        <v>1561</v>
      </c>
      <c r="D392" t="s">
        <v>1705</v>
      </c>
      <c r="E392" s="31">
        <v>117.10869565217391</v>
      </c>
      <c r="F392" s="31">
        <v>3.4909049563764616</v>
      </c>
      <c r="G392" s="31">
        <v>3.0594263968813813</v>
      </c>
      <c r="H392" s="31">
        <v>0.96084648227213665</v>
      </c>
      <c r="I392" s="31">
        <v>0.52936792277705591</v>
      </c>
      <c r="J392" s="31">
        <v>408.81532608695647</v>
      </c>
      <c r="K392" s="31">
        <v>358.28543478260872</v>
      </c>
      <c r="L392" s="31">
        <v>112.52347826086957</v>
      </c>
      <c r="M392" s="31">
        <v>61.993586956521739</v>
      </c>
      <c r="N392" s="31">
        <v>45.019021739130437</v>
      </c>
      <c r="O392" s="31">
        <v>5.5108695652173916</v>
      </c>
      <c r="P392" s="31">
        <v>79.771739130434781</v>
      </c>
      <c r="Q392" s="31">
        <v>79.771739130434781</v>
      </c>
      <c r="R392" s="31">
        <v>0</v>
      </c>
      <c r="S392" s="31">
        <v>216.52010869565214</v>
      </c>
      <c r="T392" s="31">
        <v>200.90597826086955</v>
      </c>
      <c r="U392" s="31">
        <v>15.614130434782609</v>
      </c>
      <c r="V392" s="31">
        <v>0</v>
      </c>
      <c r="W392" s="31">
        <v>0</v>
      </c>
      <c r="X392" s="31">
        <v>0</v>
      </c>
      <c r="Y392" s="31">
        <v>0</v>
      </c>
      <c r="Z392" s="31">
        <v>0</v>
      </c>
      <c r="AA392" s="31">
        <v>0</v>
      </c>
      <c r="AB392" s="31">
        <v>0</v>
      </c>
      <c r="AC392" s="31">
        <v>0</v>
      </c>
      <c r="AD392" s="31">
        <v>0</v>
      </c>
      <c r="AE392" s="31">
        <v>0</v>
      </c>
      <c r="AF392" t="s">
        <v>414</v>
      </c>
      <c r="AG392" s="32">
        <v>3</v>
      </c>
      <c r="AH392"/>
    </row>
    <row r="393" spans="1:34" x14ac:dyDescent="0.25">
      <c r="A393" t="s">
        <v>1777</v>
      </c>
      <c r="B393" t="s">
        <v>979</v>
      </c>
      <c r="C393" t="s">
        <v>1582</v>
      </c>
      <c r="D393" t="s">
        <v>1673</v>
      </c>
      <c r="E393" s="31">
        <v>75.467391304347828</v>
      </c>
      <c r="F393" s="31">
        <v>3.7196341639060915</v>
      </c>
      <c r="G393" s="31">
        <v>3.416883191703874</v>
      </c>
      <c r="H393" s="31">
        <v>0.90606654184070268</v>
      </c>
      <c r="I393" s="31">
        <v>0.60331556963848465</v>
      </c>
      <c r="J393" s="31">
        <v>280.71108695652168</v>
      </c>
      <c r="K393" s="31">
        <v>257.86326086956518</v>
      </c>
      <c r="L393" s="31">
        <v>68.378478260869556</v>
      </c>
      <c r="M393" s="31">
        <v>45.530652173913033</v>
      </c>
      <c r="N393" s="31">
        <v>16.586956521739129</v>
      </c>
      <c r="O393" s="31">
        <v>6.2608695652173916</v>
      </c>
      <c r="P393" s="31">
        <v>71.980543478260856</v>
      </c>
      <c r="Q393" s="31">
        <v>71.980543478260856</v>
      </c>
      <c r="R393" s="31">
        <v>0</v>
      </c>
      <c r="S393" s="31">
        <v>140.3520652173913</v>
      </c>
      <c r="T393" s="31">
        <v>116.8466304347826</v>
      </c>
      <c r="U393" s="31">
        <v>23.505434782608695</v>
      </c>
      <c r="V393" s="31">
        <v>0</v>
      </c>
      <c r="W393" s="31">
        <v>128.78173913043474</v>
      </c>
      <c r="X393" s="31">
        <v>23.854021739130438</v>
      </c>
      <c r="Y393" s="31">
        <v>0</v>
      </c>
      <c r="Z393" s="31">
        <v>0</v>
      </c>
      <c r="AA393" s="31">
        <v>36.203369565217379</v>
      </c>
      <c r="AB393" s="31">
        <v>0</v>
      </c>
      <c r="AC393" s="31">
        <v>68.724347826086927</v>
      </c>
      <c r="AD393" s="31">
        <v>0</v>
      </c>
      <c r="AE393" s="31">
        <v>0</v>
      </c>
      <c r="AF393" t="s">
        <v>294</v>
      </c>
      <c r="AG393" s="32">
        <v>3</v>
      </c>
      <c r="AH393"/>
    </row>
    <row r="394" spans="1:34" x14ac:dyDescent="0.25">
      <c r="A394" t="s">
        <v>1777</v>
      </c>
      <c r="B394" t="s">
        <v>1104</v>
      </c>
      <c r="C394" t="s">
        <v>1357</v>
      </c>
      <c r="D394" t="s">
        <v>1674</v>
      </c>
      <c r="E394" s="31">
        <v>67.543478260869563</v>
      </c>
      <c r="F394" s="31">
        <v>3.6711457998068879</v>
      </c>
      <c r="G394" s="31">
        <v>3.3452687479884129</v>
      </c>
      <c r="H394" s="31">
        <v>0.70107821049243646</v>
      </c>
      <c r="I394" s="31">
        <v>0.43249114901834568</v>
      </c>
      <c r="J394" s="31">
        <v>247.96195652173913</v>
      </c>
      <c r="K394" s="31">
        <v>225.95108695652172</v>
      </c>
      <c r="L394" s="31">
        <v>47.353260869565219</v>
      </c>
      <c r="M394" s="31">
        <v>29.211956521739129</v>
      </c>
      <c r="N394" s="31">
        <v>13.304347826086957</v>
      </c>
      <c r="O394" s="31">
        <v>4.8369565217391308</v>
      </c>
      <c r="P394" s="31">
        <v>68.559782608695642</v>
      </c>
      <c r="Q394" s="31">
        <v>64.690217391304344</v>
      </c>
      <c r="R394" s="31">
        <v>3.8695652173913042</v>
      </c>
      <c r="S394" s="31">
        <v>132.04891304347825</v>
      </c>
      <c r="T394" s="31">
        <v>132.04891304347825</v>
      </c>
      <c r="U394" s="31">
        <v>0</v>
      </c>
      <c r="V394" s="31">
        <v>0</v>
      </c>
      <c r="W394" s="31">
        <v>0</v>
      </c>
      <c r="X394" s="31">
        <v>0</v>
      </c>
      <c r="Y394" s="31">
        <v>0</v>
      </c>
      <c r="Z394" s="31">
        <v>0</v>
      </c>
      <c r="AA394" s="31">
        <v>0</v>
      </c>
      <c r="AB394" s="31">
        <v>0</v>
      </c>
      <c r="AC394" s="31">
        <v>0</v>
      </c>
      <c r="AD394" s="31">
        <v>0</v>
      </c>
      <c r="AE394" s="31">
        <v>0</v>
      </c>
      <c r="AF394" t="s">
        <v>424</v>
      </c>
      <c r="AG394" s="32">
        <v>3</v>
      </c>
      <c r="AH394"/>
    </row>
    <row r="395" spans="1:34" x14ac:dyDescent="0.25">
      <c r="A395" t="s">
        <v>1777</v>
      </c>
      <c r="B395" t="s">
        <v>916</v>
      </c>
      <c r="C395" t="s">
        <v>1559</v>
      </c>
      <c r="D395" t="s">
        <v>1673</v>
      </c>
      <c r="E395" s="31">
        <v>244.31521739130434</v>
      </c>
      <c r="F395" s="31">
        <v>3.0955688036659703</v>
      </c>
      <c r="G395" s="31">
        <v>2.9474173599679681</v>
      </c>
      <c r="H395" s="31">
        <v>0.49420741202117713</v>
      </c>
      <c r="I395" s="31">
        <v>0.36707745695599936</v>
      </c>
      <c r="J395" s="31">
        <v>756.29456521739144</v>
      </c>
      <c r="K395" s="31">
        <v>720.09891304347843</v>
      </c>
      <c r="L395" s="31">
        <v>120.74239130434781</v>
      </c>
      <c r="M395" s="31">
        <v>89.682608695652149</v>
      </c>
      <c r="N395" s="31">
        <v>26.364130434782613</v>
      </c>
      <c r="O395" s="31">
        <v>4.6956521739130439</v>
      </c>
      <c r="P395" s="31">
        <v>197.75978260869562</v>
      </c>
      <c r="Q395" s="31">
        <v>192.62391304347821</v>
      </c>
      <c r="R395" s="31">
        <v>5.1358695652173916</v>
      </c>
      <c r="S395" s="31">
        <v>437.79239130434809</v>
      </c>
      <c r="T395" s="31">
        <v>437.79239130434809</v>
      </c>
      <c r="U395" s="31">
        <v>0</v>
      </c>
      <c r="V395" s="31">
        <v>0</v>
      </c>
      <c r="W395" s="31">
        <v>236.2347826086957</v>
      </c>
      <c r="X395" s="31">
        <v>21.427173913043465</v>
      </c>
      <c r="Y395" s="31">
        <v>0</v>
      </c>
      <c r="Z395" s="31">
        <v>0</v>
      </c>
      <c r="AA395" s="31">
        <v>104.58152173913048</v>
      </c>
      <c r="AB395" s="31">
        <v>0</v>
      </c>
      <c r="AC395" s="31">
        <v>110.22608695652177</v>
      </c>
      <c r="AD395" s="31">
        <v>0</v>
      </c>
      <c r="AE395" s="31">
        <v>0</v>
      </c>
      <c r="AF395" t="s">
        <v>230</v>
      </c>
      <c r="AG395" s="32">
        <v>3</v>
      </c>
      <c r="AH395"/>
    </row>
    <row r="396" spans="1:34" x14ac:dyDescent="0.25">
      <c r="A396" t="s">
        <v>1777</v>
      </c>
      <c r="B396" t="s">
        <v>688</v>
      </c>
      <c r="C396" t="s">
        <v>1444</v>
      </c>
      <c r="D396" t="s">
        <v>1679</v>
      </c>
      <c r="E396" s="31">
        <v>96.402173913043484</v>
      </c>
      <c r="F396" s="31">
        <v>3.9006539632427546</v>
      </c>
      <c r="G396" s="31">
        <v>3.427601758935618</v>
      </c>
      <c r="H396" s="31">
        <v>1.2677077460818582</v>
      </c>
      <c r="I396" s="31">
        <v>0.79465554177472097</v>
      </c>
      <c r="J396" s="31">
        <v>376.03152173913037</v>
      </c>
      <c r="K396" s="31">
        <v>330.42826086956518</v>
      </c>
      <c r="L396" s="31">
        <v>122.20978260869566</v>
      </c>
      <c r="M396" s="31">
        <v>76.606521739130443</v>
      </c>
      <c r="N396" s="31">
        <v>45.603260869565219</v>
      </c>
      <c r="O396" s="31">
        <v>0</v>
      </c>
      <c r="P396" s="31">
        <v>42.154347826086962</v>
      </c>
      <c r="Q396" s="31">
        <v>42.154347826086962</v>
      </c>
      <c r="R396" s="31">
        <v>0</v>
      </c>
      <c r="S396" s="31">
        <v>211.66739130434775</v>
      </c>
      <c r="T396" s="31">
        <v>202.74673913043472</v>
      </c>
      <c r="U396" s="31">
        <v>8.9206521739130409</v>
      </c>
      <c r="V396" s="31">
        <v>0</v>
      </c>
      <c r="W396" s="31">
        <v>66.97826086956519</v>
      </c>
      <c r="X396" s="31">
        <v>18.368478260869555</v>
      </c>
      <c r="Y396" s="31">
        <v>0</v>
      </c>
      <c r="Z396" s="31">
        <v>0</v>
      </c>
      <c r="AA396" s="31">
        <v>10.393478260869568</v>
      </c>
      <c r="AB396" s="31">
        <v>0</v>
      </c>
      <c r="AC396" s="31">
        <v>38.216304347826075</v>
      </c>
      <c r="AD396" s="31">
        <v>0</v>
      </c>
      <c r="AE396" s="31">
        <v>0</v>
      </c>
      <c r="AF396" t="s">
        <v>0</v>
      </c>
      <c r="AG396" s="32">
        <v>3</v>
      </c>
      <c r="AH396"/>
    </row>
    <row r="397" spans="1:34" x14ac:dyDescent="0.25">
      <c r="A397" t="s">
        <v>1777</v>
      </c>
      <c r="B397" t="s">
        <v>1183</v>
      </c>
      <c r="C397" t="s">
        <v>1407</v>
      </c>
      <c r="D397" t="s">
        <v>1697</v>
      </c>
      <c r="E397" s="31">
        <v>64.25</v>
      </c>
      <c r="F397" s="31">
        <v>3.8251514126205381</v>
      </c>
      <c r="G397" s="31">
        <v>3.6036694298765011</v>
      </c>
      <c r="H397" s="31">
        <v>0.78670952461512433</v>
      </c>
      <c r="I397" s="31">
        <v>0.56810353578074779</v>
      </c>
      <c r="J397" s="31">
        <v>245.76597826086959</v>
      </c>
      <c r="K397" s="31">
        <v>231.53576086956519</v>
      </c>
      <c r="L397" s="31">
        <v>50.546086956521741</v>
      </c>
      <c r="M397" s="31">
        <v>36.500652173913046</v>
      </c>
      <c r="N397" s="31">
        <v>8.3932608695652178</v>
      </c>
      <c r="O397" s="31">
        <v>5.6521739130434785</v>
      </c>
      <c r="P397" s="31">
        <v>68.131847826086954</v>
      </c>
      <c r="Q397" s="31">
        <v>67.947065217391298</v>
      </c>
      <c r="R397" s="31">
        <v>0.18478260869565216</v>
      </c>
      <c r="S397" s="31">
        <v>127.08804347826087</v>
      </c>
      <c r="T397" s="31">
        <v>127.08804347826087</v>
      </c>
      <c r="U397" s="31">
        <v>0</v>
      </c>
      <c r="V397" s="31">
        <v>0</v>
      </c>
      <c r="W397" s="31">
        <v>29.950543478260869</v>
      </c>
      <c r="X397" s="31">
        <v>2.1853260869565219</v>
      </c>
      <c r="Y397" s="31">
        <v>0</v>
      </c>
      <c r="Z397" s="31">
        <v>0</v>
      </c>
      <c r="AA397" s="31">
        <v>8.4907608695652179</v>
      </c>
      <c r="AB397" s="31">
        <v>0</v>
      </c>
      <c r="AC397" s="31">
        <v>19.274456521739129</v>
      </c>
      <c r="AD397" s="31">
        <v>0</v>
      </c>
      <c r="AE397" s="31">
        <v>0</v>
      </c>
      <c r="AF397" t="s">
        <v>505</v>
      </c>
      <c r="AG397" s="32">
        <v>3</v>
      </c>
      <c r="AH397"/>
    </row>
    <row r="398" spans="1:34" x14ac:dyDescent="0.25">
      <c r="A398" t="s">
        <v>1777</v>
      </c>
      <c r="B398" t="s">
        <v>1115</v>
      </c>
      <c r="C398" t="s">
        <v>1429</v>
      </c>
      <c r="D398" t="s">
        <v>1711</v>
      </c>
      <c r="E398" s="31">
        <v>101.47826086956522</v>
      </c>
      <c r="F398" s="31">
        <v>3.9763335475578421</v>
      </c>
      <c r="G398" s="31">
        <v>3.8048468294772939</v>
      </c>
      <c r="H398" s="31">
        <v>1.0977720651242506</v>
      </c>
      <c r="I398" s="31">
        <v>0.96564910025706985</v>
      </c>
      <c r="J398" s="31">
        <v>403.5114130434784</v>
      </c>
      <c r="K398" s="31">
        <v>386.10923913043496</v>
      </c>
      <c r="L398" s="31">
        <v>111.40000000000005</v>
      </c>
      <c r="M398" s="31">
        <v>97.992391304347876</v>
      </c>
      <c r="N398" s="31">
        <v>8.9239130434782616</v>
      </c>
      <c r="O398" s="31">
        <v>4.4836956521739131</v>
      </c>
      <c r="P398" s="31">
        <v>61.023369565217379</v>
      </c>
      <c r="Q398" s="31">
        <v>57.028804347826075</v>
      </c>
      <c r="R398" s="31">
        <v>3.9945652173913042</v>
      </c>
      <c r="S398" s="31">
        <v>231.08804347826097</v>
      </c>
      <c r="T398" s="31">
        <v>231.08804347826097</v>
      </c>
      <c r="U398" s="31">
        <v>0</v>
      </c>
      <c r="V398" s="31">
        <v>0</v>
      </c>
      <c r="W398" s="31">
        <v>8.9673913043478257E-2</v>
      </c>
      <c r="X398" s="31">
        <v>0</v>
      </c>
      <c r="Y398" s="31">
        <v>0</v>
      </c>
      <c r="Z398" s="31">
        <v>0</v>
      </c>
      <c r="AA398" s="31">
        <v>8.9673913043478257E-2</v>
      </c>
      <c r="AB398" s="31">
        <v>0</v>
      </c>
      <c r="AC398" s="31">
        <v>0</v>
      </c>
      <c r="AD398" s="31">
        <v>0</v>
      </c>
      <c r="AE398" s="31">
        <v>0</v>
      </c>
      <c r="AF398" t="s">
        <v>435</v>
      </c>
      <c r="AG398" s="32">
        <v>3</v>
      </c>
      <c r="AH398"/>
    </row>
    <row r="399" spans="1:34" x14ac:dyDescent="0.25">
      <c r="A399" t="s">
        <v>1777</v>
      </c>
      <c r="B399" t="s">
        <v>847</v>
      </c>
      <c r="C399" t="s">
        <v>1418</v>
      </c>
      <c r="D399" t="s">
        <v>1729</v>
      </c>
      <c r="E399" s="31">
        <v>69.902173913043484</v>
      </c>
      <c r="F399" s="31">
        <v>3.6767610013994712</v>
      </c>
      <c r="G399" s="31">
        <v>3.3431037163738142</v>
      </c>
      <c r="H399" s="31">
        <v>0.93822889130772813</v>
      </c>
      <c r="I399" s="31">
        <v>0.73312859586378465</v>
      </c>
      <c r="J399" s="31">
        <v>257.01358695652175</v>
      </c>
      <c r="K399" s="31">
        <v>233.69021739130437</v>
      </c>
      <c r="L399" s="31">
        <v>65.584239130434781</v>
      </c>
      <c r="M399" s="31">
        <v>51.247282608695649</v>
      </c>
      <c r="N399" s="31">
        <v>9.6413043478260878</v>
      </c>
      <c r="O399" s="31">
        <v>4.6956521739130439</v>
      </c>
      <c r="P399" s="31">
        <v>38.277173913043484</v>
      </c>
      <c r="Q399" s="31">
        <v>29.290760869565219</v>
      </c>
      <c r="R399" s="31">
        <v>8.9864130434782616</v>
      </c>
      <c r="S399" s="31">
        <v>153.1521739130435</v>
      </c>
      <c r="T399" s="31">
        <v>132.72554347826087</v>
      </c>
      <c r="U399" s="31">
        <v>20.426630434782609</v>
      </c>
      <c r="V399" s="31">
        <v>0</v>
      </c>
      <c r="W399" s="31">
        <v>0</v>
      </c>
      <c r="X399" s="31">
        <v>0</v>
      </c>
      <c r="Y399" s="31">
        <v>0</v>
      </c>
      <c r="Z399" s="31">
        <v>0</v>
      </c>
      <c r="AA399" s="31">
        <v>0</v>
      </c>
      <c r="AB399" s="31">
        <v>0</v>
      </c>
      <c r="AC399" s="31">
        <v>0</v>
      </c>
      <c r="AD399" s="31">
        <v>0</v>
      </c>
      <c r="AE399" s="31">
        <v>0</v>
      </c>
      <c r="AF399" t="s">
        <v>161</v>
      </c>
      <c r="AG399" s="32">
        <v>3</v>
      </c>
      <c r="AH399"/>
    </row>
    <row r="400" spans="1:34" x14ac:dyDescent="0.25">
      <c r="A400" t="s">
        <v>1777</v>
      </c>
      <c r="B400" t="s">
        <v>792</v>
      </c>
      <c r="C400" t="s">
        <v>1498</v>
      </c>
      <c r="D400" t="s">
        <v>1715</v>
      </c>
      <c r="E400" s="31">
        <v>86.652173913043484</v>
      </c>
      <c r="F400" s="31">
        <v>2.9534570998494734</v>
      </c>
      <c r="G400" s="31">
        <v>2.8511954340190671</v>
      </c>
      <c r="H400" s="31">
        <v>0.46559959859508299</v>
      </c>
      <c r="I400" s="31">
        <v>0.36625188158554967</v>
      </c>
      <c r="J400" s="31">
        <v>255.92347826086962</v>
      </c>
      <c r="K400" s="31">
        <v>247.06228260869568</v>
      </c>
      <c r="L400" s="31">
        <v>40.345217391304367</v>
      </c>
      <c r="M400" s="31">
        <v>31.736521739130456</v>
      </c>
      <c r="N400" s="31">
        <v>1.826086956521739</v>
      </c>
      <c r="O400" s="31">
        <v>6.7826086956521738</v>
      </c>
      <c r="P400" s="31">
        <v>55.615326086956507</v>
      </c>
      <c r="Q400" s="31">
        <v>55.36282608695651</v>
      </c>
      <c r="R400" s="31">
        <v>0.2525</v>
      </c>
      <c r="S400" s="31">
        <v>159.96293478260873</v>
      </c>
      <c r="T400" s="31">
        <v>140.40010869565219</v>
      </c>
      <c r="U400" s="31">
        <v>19.56282608695652</v>
      </c>
      <c r="V400" s="31">
        <v>0</v>
      </c>
      <c r="W400" s="31">
        <v>37.903695652173909</v>
      </c>
      <c r="X400" s="31">
        <v>4.2163043478260871</v>
      </c>
      <c r="Y400" s="31">
        <v>0</v>
      </c>
      <c r="Z400" s="31">
        <v>0</v>
      </c>
      <c r="AA400" s="31">
        <v>12.52086956521739</v>
      </c>
      <c r="AB400" s="31">
        <v>0</v>
      </c>
      <c r="AC400" s="31">
        <v>21.166521739130431</v>
      </c>
      <c r="AD400" s="31">
        <v>0</v>
      </c>
      <c r="AE400" s="31">
        <v>0</v>
      </c>
      <c r="AF400" t="s">
        <v>104</v>
      </c>
      <c r="AG400" s="32">
        <v>3</v>
      </c>
      <c r="AH400"/>
    </row>
    <row r="401" spans="1:34" x14ac:dyDescent="0.25">
      <c r="A401" t="s">
        <v>1777</v>
      </c>
      <c r="B401" t="s">
        <v>1037</v>
      </c>
      <c r="C401" t="s">
        <v>1395</v>
      </c>
      <c r="D401" t="s">
        <v>1672</v>
      </c>
      <c r="E401" s="31">
        <v>98.065217391304344</v>
      </c>
      <c r="F401" s="31">
        <v>3.5704389270671699</v>
      </c>
      <c r="G401" s="31">
        <v>3.3271724673021508</v>
      </c>
      <c r="H401" s="31">
        <v>0.57988805142983835</v>
      </c>
      <c r="I401" s="31">
        <v>0.36413766348924859</v>
      </c>
      <c r="J401" s="31">
        <v>350.13586956521743</v>
      </c>
      <c r="K401" s="31">
        <v>326.27989130434787</v>
      </c>
      <c r="L401" s="31">
        <v>56.866847826086968</v>
      </c>
      <c r="M401" s="31">
        <v>35.709239130434788</v>
      </c>
      <c r="N401" s="31">
        <v>16.282608695652176</v>
      </c>
      <c r="O401" s="31">
        <v>4.875</v>
      </c>
      <c r="P401" s="31">
        <v>105.30978260869566</v>
      </c>
      <c r="Q401" s="31">
        <v>102.61141304347827</v>
      </c>
      <c r="R401" s="31">
        <v>2.6983695652173911</v>
      </c>
      <c r="S401" s="31">
        <v>187.95923913043478</v>
      </c>
      <c r="T401" s="31">
        <v>187.95923913043478</v>
      </c>
      <c r="U401" s="31">
        <v>0</v>
      </c>
      <c r="V401" s="31">
        <v>0</v>
      </c>
      <c r="W401" s="31">
        <v>63.956521739130437</v>
      </c>
      <c r="X401" s="31">
        <v>0</v>
      </c>
      <c r="Y401" s="31">
        <v>0</v>
      </c>
      <c r="Z401" s="31">
        <v>0</v>
      </c>
      <c r="AA401" s="31">
        <v>23.989130434782609</v>
      </c>
      <c r="AB401" s="31">
        <v>0</v>
      </c>
      <c r="AC401" s="31">
        <v>39.967391304347828</v>
      </c>
      <c r="AD401" s="31">
        <v>0</v>
      </c>
      <c r="AE401" s="31">
        <v>0</v>
      </c>
      <c r="AF401" t="s">
        <v>355</v>
      </c>
      <c r="AG401" s="32">
        <v>3</v>
      </c>
      <c r="AH401"/>
    </row>
    <row r="402" spans="1:34" x14ac:dyDescent="0.25">
      <c r="A402" t="s">
        <v>1777</v>
      </c>
      <c r="B402" t="s">
        <v>1332</v>
      </c>
      <c r="C402" t="s">
        <v>1669</v>
      </c>
      <c r="D402" t="s">
        <v>1714</v>
      </c>
      <c r="E402" s="31">
        <v>17.021739130434781</v>
      </c>
      <c r="F402" s="31">
        <v>5.4728863346104726</v>
      </c>
      <c r="G402" s="31">
        <v>4.8266538952745854</v>
      </c>
      <c r="H402" s="31">
        <v>2.0334993614303958</v>
      </c>
      <c r="I402" s="31">
        <v>1.3872669220945082</v>
      </c>
      <c r="J402" s="31">
        <v>93.158043478260865</v>
      </c>
      <c r="K402" s="31">
        <v>82.158043478260865</v>
      </c>
      <c r="L402" s="31">
        <v>34.613695652173909</v>
      </c>
      <c r="M402" s="31">
        <v>23.613695652173909</v>
      </c>
      <c r="N402" s="31">
        <v>5.7391304347826084</v>
      </c>
      <c r="O402" s="31">
        <v>5.2608695652173916</v>
      </c>
      <c r="P402" s="31">
        <v>24.755543478260872</v>
      </c>
      <c r="Q402" s="31">
        <v>24.755543478260872</v>
      </c>
      <c r="R402" s="31">
        <v>0</v>
      </c>
      <c r="S402" s="31">
        <v>33.788804347826087</v>
      </c>
      <c r="T402" s="31">
        <v>33.788804347826087</v>
      </c>
      <c r="U402" s="31">
        <v>0</v>
      </c>
      <c r="V402" s="31">
        <v>0</v>
      </c>
      <c r="W402" s="31">
        <v>11.632065217391304</v>
      </c>
      <c r="X402" s="31">
        <v>6.9427173913043472</v>
      </c>
      <c r="Y402" s="31">
        <v>0</v>
      </c>
      <c r="Z402" s="31">
        <v>3.1739130434782608</v>
      </c>
      <c r="AA402" s="31">
        <v>0.52043478260869558</v>
      </c>
      <c r="AB402" s="31">
        <v>0</v>
      </c>
      <c r="AC402" s="31">
        <v>0.99500000000000011</v>
      </c>
      <c r="AD402" s="31">
        <v>0</v>
      </c>
      <c r="AE402" s="31">
        <v>0</v>
      </c>
      <c r="AF402" t="s">
        <v>657</v>
      </c>
      <c r="AG402" s="32">
        <v>3</v>
      </c>
      <c r="AH402"/>
    </row>
    <row r="403" spans="1:34" x14ac:dyDescent="0.25">
      <c r="A403" t="s">
        <v>1777</v>
      </c>
      <c r="B403" t="s">
        <v>894</v>
      </c>
      <c r="C403" t="s">
        <v>1414</v>
      </c>
      <c r="D403" t="s">
        <v>1720</v>
      </c>
      <c r="E403" s="31">
        <v>106.84782608695652</v>
      </c>
      <c r="F403" s="31">
        <v>3.1133041709053919</v>
      </c>
      <c r="G403" s="31">
        <v>2.9030773143438453</v>
      </c>
      <c r="H403" s="31">
        <v>0.55039165818921676</v>
      </c>
      <c r="I403" s="31">
        <v>0.40664801627670405</v>
      </c>
      <c r="J403" s="31">
        <v>332.64978260869566</v>
      </c>
      <c r="K403" s="31">
        <v>310.1875</v>
      </c>
      <c r="L403" s="31">
        <v>58.808152173913051</v>
      </c>
      <c r="M403" s="31">
        <v>43.449456521739137</v>
      </c>
      <c r="N403" s="31">
        <v>10.489130434782609</v>
      </c>
      <c r="O403" s="31">
        <v>4.8695652173913047</v>
      </c>
      <c r="P403" s="31">
        <v>83.737717391304344</v>
      </c>
      <c r="Q403" s="31">
        <v>76.634130434782605</v>
      </c>
      <c r="R403" s="31">
        <v>7.1035869565217409</v>
      </c>
      <c r="S403" s="31">
        <v>190.10391304347829</v>
      </c>
      <c r="T403" s="31">
        <v>147.41228260869568</v>
      </c>
      <c r="U403" s="31">
        <v>42.691630434782617</v>
      </c>
      <c r="V403" s="31">
        <v>0</v>
      </c>
      <c r="W403" s="31">
        <v>0</v>
      </c>
      <c r="X403" s="31">
        <v>0</v>
      </c>
      <c r="Y403" s="31">
        <v>0</v>
      </c>
      <c r="Z403" s="31">
        <v>0</v>
      </c>
      <c r="AA403" s="31">
        <v>0</v>
      </c>
      <c r="AB403" s="31">
        <v>0</v>
      </c>
      <c r="AC403" s="31">
        <v>0</v>
      </c>
      <c r="AD403" s="31">
        <v>0</v>
      </c>
      <c r="AE403" s="31">
        <v>0</v>
      </c>
      <c r="AF403" t="s">
        <v>208</v>
      </c>
      <c r="AG403" s="32">
        <v>3</v>
      </c>
      <c r="AH403"/>
    </row>
    <row r="404" spans="1:34" x14ac:dyDescent="0.25">
      <c r="A404" t="s">
        <v>1777</v>
      </c>
      <c r="B404" t="s">
        <v>984</v>
      </c>
      <c r="C404" t="s">
        <v>1584</v>
      </c>
      <c r="D404" t="s">
        <v>1673</v>
      </c>
      <c r="E404" s="31">
        <v>110.1304347826087</v>
      </c>
      <c r="F404" s="31">
        <v>3.1592429924990135</v>
      </c>
      <c r="G404" s="31">
        <v>3.0104569680221078</v>
      </c>
      <c r="H404" s="31">
        <v>0.97195716541650212</v>
      </c>
      <c r="I404" s="31">
        <v>0.82317114093959731</v>
      </c>
      <c r="J404" s="31">
        <v>347.92880434782614</v>
      </c>
      <c r="K404" s="31">
        <v>331.54293478260865</v>
      </c>
      <c r="L404" s="31">
        <v>107.04206521739131</v>
      </c>
      <c r="M404" s="31">
        <v>90.656195652173921</v>
      </c>
      <c r="N404" s="31">
        <v>11.826086956521738</v>
      </c>
      <c r="O404" s="31">
        <v>4.5597826086956523</v>
      </c>
      <c r="P404" s="31">
        <v>48.054891304347827</v>
      </c>
      <c r="Q404" s="31">
        <v>48.054891304347827</v>
      </c>
      <c r="R404" s="31">
        <v>0</v>
      </c>
      <c r="S404" s="31">
        <v>192.83184782608697</v>
      </c>
      <c r="T404" s="31">
        <v>176.14413043478262</v>
      </c>
      <c r="U404" s="31">
        <v>16.687717391304346</v>
      </c>
      <c r="V404" s="31">
        <v>0</v>
      </c>
      <c r="W404" s="31">
        <v>9.6017391304347814</v>
      </c>
      <c r="X404" s="31">
        <v>0</v>
      </c>
      <c r="Y404" s="31">
        <v>0</v>
      </c>
      <c r="Z404" s="31">
        <v>0</v>
      </c>
      <c r="AA404" s="31">
        <v>0</v>
      </c>
      <c r="AB404" s="31">
        <v>0</v>
      </c>
      <c r="AC404" s="31">
        <v>9.6017391304347814</v>
      </c>
      <c r="AD404" s="31">
        <v>0</v>
      </c>
      <c r="AE404" s="31">
        <v>0</v>
      </c>
      <c r="AF404" t="s">
        <v>299</v>
      </c>
      <c r="AG404" s="32">
        <v>3</v>
      </c>
      <c r="AH404"/>
    </row>
    <row r="405" spans="1:34" x14ac:dyDescent="0.25">
      <c r="A405" t="s">
        <v>1777</v>
      </c>
      <c r="B405" t="s">
        <v>930</v>
      </c>
      <c r="C405" t="s">
        <v>1375</v>
      </c>
      <c r="D405" t="s">
        <v>1705</v>
      </c>
      <c r="E405" s="31">
        <v>33.021739130434781</v>
      </c>
      <c r="F405" s="31">
        <v>5.7049868334430549</v>
      </c>
      <c r="G405" s="31">
        <v>5.3124588545095452</v>
      </c>
      <c r="H405" s="31">
        <v>1.5887096774193548</v>
      </c>
      <c r="I405" s="31">
        <v>1.2727123107307439</v>
      </c>
      <c r="J405" s="31">
        <v>188.38858695652175</v>
      </c>
      <c r="K405" s="31">
        <v>175.4266304347826</v>
      </c>
      <c r="L405" s="31">
        <v>52.461956521739125</v>
      </c>
      <c r="M405" s="31">
        <v>42.027173913043477</v>
      </c>
      <c r="N405" s="31">
        <v>5.1304347826086953</v>
      </c>
      <c r="O405" s="31">
        <v>5.3043478260869561</v>
      </c>
      <c r="P405" s="31">
        <v>36.133152173913039</v>
      </c>
      <c r="Q405" s="31">
        <v>33.605978260869563</v>
      </c>
      <c r="R405" s="31">
        <v>2.527173913043478</v>
      </c>
      <c r="S405" s="31">
        <v>99.793478260869563</v>
      </c>
      <c r="T405" s="31">
        <v>99.793478260869563</v>
      </c>
      <c r="U405" s="31">
        <v>0</v>
      </c>
      <c r="V405" s="31">
        <v>0</v>
      </c>
      <c r="W405" s="31">
        <v>0</v>
      </c>
      <c r="X405" s="31">
        <v>0</v>
      </c>
      <c r="Y405" s="31">
        <v>0</v>
      </c>
      <c r="Z405" s="31">
        <v>0</v>
      </c>
      <c r="AA405" s="31">
        <v>0</v>
      </c>
      <c r="AB405" s="31">
        <v>0</v>
      </c>
      <c r="AC405" s="31">
        <v>0</v>
      </c>
      <c r="AD405" s="31">
        <v>0</v>
      </c>
      <c r="AE405" s="31">
        <v>0</v>
      </c>
      <c r="AF405" t="s">
        <v>244</v>
      </c>
      <c r="AG405" s="32">
        <v>3</v>
      </c>
      <c r="AH405"/>
    </row>
    <row r="406" spans="1:34" x14ac:dyDescent="0.25">
      <c r="A406" t="s">
        <v>1777</v>
      </c>
      <c r="B406" t="s">
        <v>1344</v>
      </c>
      <c r="C406" t="s">
        <v>1456</v>
      </c>
      <c r="D406" t="s">
        <v>1701</v>
      </c>
      <c r="E406" s="31">
        <v>81.576086956521735</v>
      </c>
      <c r="F406" s="31">
        <v>6.1178121252498325</v>
      </c>
      <c r="G406" s="31">
        <v>5.9103504330446359</v>
      </c>
      <c r="H406" s="31">
        <v>1.4730526315789472</v>
      </c>
      <c r="I406" s="31">
        <v>1.2655909393737508</v>
      </c>
      <c r="J406" s="31">
        <v>499.06717391304335</v>
      </c>
      <c r="K406" s="31">
        <v>482.1432608695651</v>
      </c>
      <c r="L406" s="31">
        <v>120.16586956521738</v>
      </c>
      <c r="M406" s="31">
        <v>103.24195652173911</v>
      </c>
      <c r="N406" s="31">
        <v>11.543478260869565</v>
      </c>
      <c r="O406" s="31">
        <v>5.3804347826086953</v>
      </c>
      <c r="P406" s="31">
        <v>99.07402173913043</v>
      </c>
      <c r="Q406" s="31">
        <v>99.07402173913043</v>
      </c>
      <c r="R406" s="31">
        <v>0</v>
      </c>
      <c r="S406" s="31">
        <v>279.82728260869555</v>
      </c>
      <c r="T406" s="31">
        <v>279.82728260869555</v>
      </c>
      <c r="U406" s="31">
        <v>0</v>
      </c>
      <c r="V406" s="31">
        <v>0</v>
      </c>
      <c r="W406" s="31">
        <v>0</v>
      </c>
      <c r="X406" s="31">
        <v>0</v>
      </c>
      <c r="Y406" s="31">
        <v>0</v>
      </c>
      <c r="Z406" s="31">
        <v>0</v>
      </c>
      <c r="AA406" s="31">
        <v>0</v>
      </c>
      <c r="AB406" s="31">
        <v>0</v>
      </c>
      <c r="AC406" s="31">
        <v>0</v>
      </c>
      <c r="AD406" s="31">
        <v>0</v>
      </c>
      <c r="AE406" s="31">
        <v>0</v>
      </c>
      <c r="AF406" t="s">
        <v>669</v>
      </c>
      <c r="AG406" s="32">
        <v>3</v>
      </c>
      <c r="AH406"/>
    </row>
    <row r="407" spans="1:34" x14ac:dyDescent="0.25">
      <c r="A407" t="s">
        <v>1777</v>
      </c>
      <c r="B407" t="s">
        <v>1213</v>
      </c>
      <c r="C407" t="s">
        <v>1452</v>
      </c>
      <c r="D407" t="s">
        <v>1706</v>
      </c>
      <c r="E407" s="31">
        <v>90.554347826086953</v>
      </c>
      <c r="F407" s="31">
        <v>3.2433981514824151</v>
      </c>
      <c r="G407" s="31">
        <v>2.8950654183171287</v>
      </c>
      <c r="H407" s="31">
        <v>0.52435361901332378</v>
      </c>
      <c r="I407" s="31">
        <v>0.17602088584803743</v>
      </c>
      <c r="J407" s="31">
        <v>293.70380434782606</v>
      </c>
      <c r="K407" s="31">
        <v>262.16076086956519</v>
      </c>
      <c r="L407" s="31">
        <v>47.482500000000002</v>
      </c>
      <c r="M407" s="31">
        <v>15.939456521739128</v>
      </c>
      <c r="N407" s="31">
        <v>27.716956521739132</v>
      </c>
      <c r="O407" s="31">
        <v>3.8260869565217392</v>
      </c>
      <c r="P407" s="31">
        <v>72.412500000000051</v>
      </c>
      <c r="Q407" s="31">
        <v>72.412500000000051</v>
      </c>
      <c r="R407" s="31">
        <v>0</v>
      </c>
      <c r="S407" s="31">
        <v>173.80880434782603</v>
      </c>
      <c r="T407" s="31">
        <v>149.87989130434778</v>
      </c>
      <c r="U407" s="31">
        <v>0</v>
      </c>
      <c r="V407" s="31">
        <v>23.928913043478246</v>
      </c>
      <c r="W407" s="31">
        <v>1.9141304347826087</v>
      </c>
      <c r="X407" s="31">
        <v>1.5608695652173912</v>
      </c>
      <c r="Y407" s="31">
        <v>0</v>
      </c>
      <c r="Z407" s="31">
        <v>0</v>
      </c>
      <c r="AA407" s="31">
        <v>0.35326086956521741</v>
      </c>
      <c r="AB407" s="31">
        <v>0</v>
      </c>
      <c r="AC407" s="31">
        <v>0</v>
      </c>
      <c r="AD407" s="31">
        <v>0</v>
      </c>
      <c r="AE407" s="31">
        <v>0</v>
      </c>
      <c r="AF407" t="s">
        <v>535</v>
      </c>
      <c r="AG407" s="32">
        <v>3</v>
      </c>
      <c r="AH407"/>
    </row>
    <row r="408" spans="1:34" x14ac:dyDescent="0.25">
      <c r="A408" t="s">
        <v>1777</v>
      </c>
      <c r="B408" t="s">
        <v>737</v>
      </c>
      <c r="C408" t="s">
        <v>1429</v>
      </c>
      <c r="D408" t="s">
        <v>1711</v>
      </c>
      <c r="E408" s="31">
        <v>47.260869565217391</v>
      </c>
      <c r="F408" s="31">
        <v>3.7018238270469181</v>
      </c>
      <c r="G408" s="31">
        <v>3.4716513339466415</v>
      </c>
      <c r="H408" s="31">
        <v>0.71283578656853719</v>
      </c>
      <c r="I408" s="31">
        <v>0.48266329346826126</v>
      </c>
      <c r="J408" s="31">
        <v>174.95141304347825</v>
      </c>
      <c r="K408" s="31">
        <v>164.07326086956519</v>
      </c>
      <c r="L408" s="31">
        <v>33.689239130434778</v>
      </c>
      <c r="M408" s="31">
        <v>22.811086956521738</v>
      </c>
      <c r="N408" s="31">
        <v>5.5738043478260861</v>
      </c>
      <c r="O408" s="31">
        <v>5.3043478260869561</v>
      </c>
      <c r="P408" s="31">
        <v>56.269347826086957</v>
      </c>
      <c r="Q408" s="31">
        <v>56.269347826086957</v>
      </c>
      <c r="R408" s="31">
        <v>0</v>
      </c>
      <c r="S408" s="31">
        <v>84.992826086956498</v>
      </c>
      <c r="T408" s="31">
        <v>76.623478260869547</v>
      </c>
      <c r="U408" s="31">
        <v>8.3693478260869547</v>
      </c>
      <c r="V408" s="31">
        <v>0</v>
      </c>
      <c r="W408" s="31">
        <v>0</v>
      </c>
      <c r="X408" s="31">
        <v>0</v>
      </c>
      <c r="Y408" s="31">
        <v>0</v>
      </c>
      <c r="Z408" s="31">
        <v>0</v>
      </c>
      <c r="AA408" s="31">
        <v>0</v>
      </c>
      <c r="AB408" s="31">
        <v>0</v>
      </c>
      <c r="AC408" s="31">
        <v>0</v>
      </c>
      <c r="AD408" s="31">
        <v>0</v>
      </c>
      <c r="AE408" s="31">
        <v>0</v>
      </c>
      <c r="AF408" t="s">
        <v>49</v>
      </c>
      <c r="AG408" s="32">
        <v>3</v>
      </c>
      <c r="AH408"/>
    </row>
    <row r="409" spans="1:34" x14ac:dyDescent="0.25">
      <c r="A409" t="s">
        <v>1777</v>
      </c>
      <c r="B409" t="s">
        <v>1053</v>
      </c>
      <c r="C409" t="s">
        <v>1607</v>
      </c>
      <c r="D409" t="s">
        <v>1673</v>
      </c>
      <c r="E409" s="31">
        <v>54.326086956521742</v>
      </c>
      <c r="F409" s="31">
        <v>3.7787615046018406</v>
      </c>
      <c r="G409" s="31">
        <v>3.1071428571428568</v>
      </c>
      <c r="H409" s="31">
        <v>1.2106342537014805</v>
      </c>
      <c r="I409" s="31">
        <v>0.539015606242497</v>
      </c>
      <c r="J409" s="31">
        <v>205.28532608695653</v>
      </c>
      <c r="K409" s="31">
        <v>168.79891304347825</v>
      </c>
      <c r="L409" s="31">
        <v>65.769021739130437</v>
      </c>
      <c r="M409" s="31">
        <v>29.282608695652176</v>
      </c>
      <c r="N409" s="31">
        <v>31.355978260869566</v>
      </c>
      <c r="O409" s="31">
        <v>5.1304347826086953</v>
      </c>
      <c r="P409" s="31">
        <v>18.301630434782609</v>
      </c>
      <c r="Q409" s="31">
        <v>18.301630434782609</v>
      </c>
      <c r="R409" s="31">
        <v>0</v>
      </c>
      <c r="S409" s="31">
        <v>121.21467391304348</v>
      </c>
      <c r="T409" s="31">
        <v>121.21467391304348</v>
      </c>
      <c r="U409" s="31">
        <v>0</v>
      </c>
      <c r="V409" s="31">
        <v>0</v>
      </c>
      <c r="W409" s="31">
        <v>0</v>
      </c>
      <c r="X409" s="31">
        <v>0</v>
      </c>
      <c r="Y409" s="31">
        <v>0</v>
      </c>
      <c r="Z409" s="31">
        <v>0</v>
      </c>
      <c r="AA409" s="31">
        <v>0</v>
      </c>
      <c r="AB409" s="31">
        <v>0</v>
      </c>
      <c r="AC409" s="31">
        <v>0</v>
      </c>
      <c r="AD409" s="31">
        <v>0</v>
      </c>
      <c r="AE409" s="31">
        <v>0</v>
      </c>
      <c r="AF409" t="s">
        <v>371</v>
      </c>
      <c r="AG409" s="32">
        <v>3</v>
      </c>
      <c r="AH409"/>
    </row>
    <row r="410" spans="1:34" x14ac:dyDescent="0.25">
      <c r="A410" t="s">
        <v>1777</v>
      </c>
      <c r="B410" t="s">
        <v>935</v>
      </c>
      <c r="C410" t="s">
        <v>1429</v>
      </c>
      <c r="D410" t="s">
        <v>1711</v>
      </c>
      <c r="E410" s="31">
        <v>263.07608695652175</v>
      </c>
      <c r="F410" s="31">
        <v>2.9973164483741681</v>
      </c>
      <c r="G410" s="31">
        <v>2.6426083543362391</v>
      </c>
      <c r="H410" s="31">
        <v>0.86176507044581241</v>
      </c>
      <c r="I410" s="31">
        <v>0.50705697640788328</v>
      </c>
      <c r="J410" s="31">
        <v>788.5222826086956</v>
      </c>
      <c r="K410" s="31">
        <v>695.20706521739123</v>
      </c>
      <c r="L410" s="31">
        <v>226.70978260869563</v>
      </c>
      <c r="M410" s="31">
        <v>133.39456521739129</v>
      </c>
      <c r="N410" s="31">
        <v>82.967391304347828</v>
      </c>
      <c r="O410" s="31">
        <v>10.347826086956522</v>
      </c>
      <c r="P410" s="31">
        <v>157.31521739130434</v>
      </c>
      <c r="Q410" s="31">
        <v>157.31521739130434</v>
      </c>
      <c r="R410" s="31">
        <v>0</v>
      </c>
      <c r="S410" s="31">
        <v>404.49728260869568</v>
      </c>
      <c r="T410" s="31">
        <v>401.76358695652175</v>
      </c>
      <c r="U410" s="31">
        <v>2.7336956521739131</v>
      </c>
      <c r="V410" s="31">
        <v>0</v>
      </c>
      <c r="W410" s="31">
        <v>24.432608695652174</v>
      </c>
      <c r="X410" s="31">
        <v>15.633695652173913</v>
      </c>
      <c r="Y410" s="31">
        <v>0</v>
      </c>
      <c r="Z410" s="31">
        <v>0</v>
      </c>
      <c r="AA410" s="31">
        <v>1.8206521739130435</v>
      </c>
      <c r="AB410" s="31">
        <v>0</v>
      </c>
      <c r="AC410" s="31">
        <v>6.9782608695652177</v>
      </c>
      <c r="AD410" s="31">
        <v>0</v>
      </c>
      <c r="AE410" s="31">
        <v>0</v>
      </c>
      <c r="AF410" t="s">
        <v>249</v>
      </c>
      <c r="AG410" s="32">
        <v>3</v>
      </c>
      <c r="AH410"/>
    </row>
    <row r="411" spans="1:34" x14ac:dyDescent="0.25">
      <c r="A411" t="s">
        <v>1777</v>
      </c>
      <c r="B411" t="s">
        <v>1254</v>
      </c>
      <c r="C411" t="s">
        <v>1429</v>
      </c>
      <c r="D411" t="s">
        <v>1711</v>
      </c>
      <c r="E411" s="31">
        <v>94.652173913043484</v>
      </c>
      <c r="F411" s="31">
        <v>4.6811265502985764</v>
      </c>
      <c r="G411" s="31">
        <v>4.419413183279743</v>
      </c>
      <c r="H411" s="31">
        <v>1.0518488745980707</v>
      </c>
      <c r="I411" s="31">
        <v>0.88556499770326136</v>
      </c>
      <c r="J411" s="31">
        <v>443.07880434782612</v>
      </c>
      <c r="K411" s="31">
        <v>418.30706521739131</v>
      </c>
      <c r="L411" s="31">
        <v>99.559782608695656</v>
      </c>
      <c r="M411" s="31">
        <v>83.820652173913047</v>
      </c>
      <c r="N411" s="31">
        <v>11.086956521739131</v>
      </c>
      <c r="O411" s="31">
        <v>4.6521739130434785</v>
      </c>
      <c r="P411" s="31">
        <v>74.285326086956516</v>
      </c>
      <c r="Q411" s="31">
        <v>65.252717391304344</v>
      </c>
      <c r="R411" s="31">
        <v>9.0326086956521738</v>
      </c>
      <c r="S411" s="31">
        <v>269.23369565217394</v>
      </c>
      <c r="T411" s="31">
        <v>269.23369565217394</v>
      </c>
      <c r="U411" s="31">
        <v>0</v>
      </c>
      <c r="V411" s="31">
        <v>0</v>
      </c>
      <c r="W411" s="31">
        <v>0</v>
      </c>
      <c r="X411" s="31">
        <v>0</v>
      </c>
      <c r="Y411" s="31">
        <v>0</v>
      </c>
      <c r="Z411" s="31">
        <v>0</v>
      </c>
      <c r="AA411" s="31">
        <v>0</v>
      </c>
      <c r="AB411" s="31">
        <v>0</v>
      </c>
      <c r="AC411" s="31">
        <v>0</v>
      </c>
      <c r="AD411" s="31">
        <v>0</v>
      </c>
      <c r="AE411" s="31">
        <v>0</v>
      </c>
      <c r="AF411" t="s">
        <v>576</v>
      </c>
      <c r="AG411" s="32">
        <v>3</v>
      </c>
      <c r="AH411"/>
    </row>
    <row r="412" spans="1:34" x14ac:dyDescent="0.25">
      <c r="A412" t="s">
        <v>1777</v>
      </c>
      <c r="B412" t="s">
        <v>720</v>
      </c>
      <c r="C412" t="s">
        <v>1450</v>
      </c>
      <c r="D412" t="s">
        <v>1707</v>
      </c>
      <c r="E412" s="31">
        <v>246.80434782608697</v>
      </c>
      <c r="F412" s="31">
        <v>3.4163837752135997</v>
      </c>
      <c r="G412" s="31">
        <v>3.185367744208579</v>
      </c>
      <c r="H412" s="31">
        <v>0.51761516779705818</v>
      </c>
      <c r="I412" s="31">
        <v>0.3274804016559501</v>
      </c>
      <c r="J412" s="31">
        <v>843.17836956521739</v>
      </c>
      <c r="K412" s="31">
        <v>786.16260869565212</v>
      </c>
      <c r="L412" s="31">
        <v>127.74967391304351</v>
      </c>
      <c r="M412" s="31">
        <v>80.82358695652178</v>
      </c>
      <c r="N412" s="31">
        <v>41.621739130434783</v>
      </c>
      <c r="O412" s="31">
        <v>5.3043478260869561</v>
      </c>
      <c r="P412" s="31">
        <v>219.2208695652173</v>
      </c>
      <c r="Q412" s="31">
        <v>209.13119565217383</v>
      </c>
      <c r="R412" s="31">
        <v>10.089673913043478</v>
      </c>
      <c r="S412" s="31">
        <v>496.20782608695657</v>
      </c>
      <c r="T412" s="31">
        <v>496.20782608695657</v>
      </c>
      <c r="U412" s="31">
        <v>0</v>
      </c>
      <c r="V412" s="31">
        <v>0</v>
      </c>
      <c r="W412" s="31">
        <v>42.539891304347826</v>
      </c>
      <c r="X412" s="31">
        <v>4.3782608695652172</v>
      </c>
      <c r="Y412" s="31">
        <v>0</v>
      </c>
      <c r="Z412" s="31">
        <v>0</v>
      </c>
      <c r="AA412" s="31">
        <v>26.332826086956519</v>
      </c>
      <c r="AB412" s="31">
        <v>0</v>
      </c>
      <c r="AC412" s="31">
        <v>11.828804347826088</v>
      </c>
      <c r="AD412" s="31">
        <v>0</v>
      </c>
      <c r="AE412" s="31">
        <v>0</v>
      </c>
      <c r="AF412" t="s">
        <v>32</v>
      </c>
      <c r="AG412" s="32">
        <v>3</v>
      </c>
      <c r="AH412"/>
    </row>
    <row r="413" spans="1:34" x14ac:dyDescent="0.25">
      <c r="A413" t="s">
        <v>1777</v>
      </c>
      <c r="B413" t="s">
        <v>1210</v>
      </c>
      <c r="C413" t="s">
        <v>1649</v>
      </c>
      <c r="D413" t="s">
        <v>1713</v>
      </c>
      <c r="E413" s="31">
        <v>96.510869565217391</v>
      </c>
      <c r="F413" s="31">
        <v>3.7044678454780939</v>
      </c>
      <c r="G413" s="31">
        <v>3.32583849532605</v>
      </c>
      <c r="H413" s="31">
        <v>0.80410519202612907</v>
      </c>
      <c r="I413" s="31">
        <v>0.47497465930848076</v>
      </c>
      <c r="J413" s="31">
        <v>357.52141304347822</v>
      </c>
      <c r="K413" s="31">
        <v>320.97956521739127</v>
      </c>
      <c r="L413" s="31">
        <v>77.604891304347831</v>
      </c>
      <c r="M413" s="31">
        <v>45.840217391304357</v>
      </c>
      <c r="N413" s="31">
        <v>25.529891304347824</v>
      </c>
      <c r="O413" s="31">
        <v>6.2347826086956513</v>
      </c>
      <c r="P413" s="31">
        <v>89.746195652173924</v>
      </c>
      <c r="Q413" s="31">
        <v>84.96902173913044</v>
      </c>
      <c r="R413" s="31">
        <v>4.7771739130434785</v>
      </c>
      <c r="S413" s="31">
        <v>190.17032608695649</v>
      </c>
      <c r="T413" s="31">
        <v>190.17032608695649</v>
      </c>
      <c r="U413" s="31">
        <v>0</v>
      </c>
      <c r="V413" s="31">
        <v>0</v>
      </c>
      <c r="W413" s="31">
        <v>18.092934782608694</v>
      </c>
      <c r="X413" s="31">
        <v>5.4429347826086953</v>
      </c>
      <c r="Y413" s="31">
        <v>0</v>
      </c>
      <c r="Z413" s="31">
        <v>0</v>
      </c>
      <c r="AA413" s="31">
        <v>9.7668478260869556</v>
      </c>
      <c r="AB413" s="31">
        <v>0</v>
      </c>
      <c r="AC413" s="31">
        <v>2.8831521739130435</v>
      </c>
      <c r="AD413" s="31">
        <v>0</v>
      </c>
      <c r="AE413" s="31">
        <v>0</v>
      </c>
      <c r="AF413" t="s">
        <v>532</v>
      </c>
      <c r="AG413" s="32">
        <v>3</v>
      </c>
      <c r="AH413"/>
    </row>
    <row r="414" spans="1:34" x14ac:dyDescent="0.25">
      <c r="A414" t="s">
        <v>1777</v>
      </c>
      <c r="B414" t="s">
        <v>700</v>
      </c>
      <c r="C414" t="s">
        <v>1453</v>
      </c>
      <c r="D414" t="s">
        <v>1705</v>
      </c>
      <c r="E414" s="31">
        <v>114.95652173913044</v>
      </c>
      <c r="F414" s="31">
        <v>3.5963596822995445</v>
      </c>
      <c r="G414" s="31">
        <v>3.2686176248108909</v>
      </c>
      <c r="H414" s="31">
        <v>0.89144761724659616</v>
      </c>
      <c r="I414" s="31">
        <v>0.603016263237519</v>
      </c>
      <c r="J414" s="31">
        <v>413.42499999999984</v>
      </c>
      <c r="K414" s="31">
        <v>375.74891304347807</v>
      </c>
      <c r="L414" s="31">
        <v>102.47771739130437</v>
      </c>
      <c r="M414" s="31">
        <v>69.320652173913061</v>
      </c>
      <c r="N414" s="31">
        <v>27.748913043478261</v>
      </c>
      <c r="O414" s="31">
        <v>5.4081521739130434</v>
      </c>
      <c r="P414" s="31">
        <v>65.34782608695653</v>
      </c>
      <c r="Q414" s="31">
        <v>60.8288043478261</v>
      </c>
      <c r="R414" s="31">
        <v>4.5190217391304346</v>
      </c>
      <c r="S414" s="31">
        <v>245.59945652173894</v>
      </c>
      <c r="T414" s="31">
        <v>245.59945652173894</v>
      </c>
      <c r="U414" s="31">
        <v>0</v>
      </c>
      <c r="V414" s="31">
        <v>0</v>
      </c>
      <c r="W414" s="31">
        <v>9.0951086956521756</v>
      </c>
      <c r="X414" s="31">
        <v>4.9266304347826084</v>
      </c>
      <c r="Y414" s="31">
        <v>0</v>
      </c>
      <c r="Z414" s="31">
        <v>0</v>
      </c>
      <c r="AA414" s="31">
        <v>4.1195652173913047</v>
      </c>
      <c r="AB414" s="31">
        <v>0</v>
      </c>
      <c r="AC414" s="31">
        <v>4.8913043478260872E-2</v>
      </c>
      <c r="AD414" s="31">
        <v>0</v>
      </c>
      <c r="AE414" s="31">
        <v>0</v>
      </c>
      <c r="AF414" t="s">
        <v>12</v>
      </c>
      <c r="AG414" s="32">
        <v>3</v>
      </c>
      <c r="AH414"/>
    </row>
    <row r="415" spans="1:34" x14ac:dyDescent="0.25">
      <c r="A415" t="s">
        <v>1777</v>
      </c>
      <c r="B415" t="s">
        <v>1322</v>
      </c>
      <c r="C415" t="s">
        <v>1526</v>
      </c>
      <c r="D415" t="s">
        <v>1673</v>
      </c>
      <c r="E415" s="31">
        <v>37.565217391304351</v>
      </c>
      <c r="F415" s="31">
        <v>4.7345138888888885</v>
      </c>
      <c r="G415" s="31">
        <v>4.2754861111111113</v>
      </c>
      <c r="H415" s="31">
        <v>1.1639554398148146</v>
      </c>
      <c r="I415" s="31">
        <v>0.70492766203703694</v>
      </c>
      <c r="J415" s="31">
        <v>177.85304347826087</v>
      </c>
      <c r="K415" s="31">
        <v>160.60956521739132</v>
      </c>
      <c r="L415" s="31">
        <v>43.724239130434782</v>
      </c>
      <c r="M415" s="31">
        <v>26.480760869565216</v>
      </c>
      <c r="N415" s="31">
        <v>12.200000000000001</v>
      </c>
      <c r="O415" s="31">
        <v>5.0434782608695654</v>
      </c>
      <c r="P415" s="31">
        <v>32.644565217391303</v>
      </c>
      <c r="Q415" s="31">
        <v>32.644565217391303</v>
      </c>
      <c r="R415" s="31">
        <v>0</v>
      </c>
      <c r="S415" s="31">
        <v>101.4842391304348</v>
      </c>
      <c r="T415" s="31">
        <v>101.4842391304348</v>
      </c>
      <c r="U415" s="31">
        <v>0</v>
      </c>
      <c r="V415" s="31">
        <v>0</v>
      </c>
      <c r="W415" s="31">
        <v>3.3016304347826084</v>
      </c>
      <c r="X415" s="31">
        <v>0.13043478260869565</v>
      </c>
      <c r="Y415" s="31">
        <v>0</v>
      </c>
      <c r="Z415" s="31">
        <v>0</v>
      </c>
      <c r="AA415" s="31">
        <v>0.80163043478260865</v>
      </c>
      <c r="AB415" s="31">
        <v>0</v>
      </c>
      <c r="AC415" s="31">
        <v>2.3695652173913042</v>
      </c>
      <c r="AD415" s="31">
        <v>0</v>
      </c>
      <c r="AE415" s="31">
        <v>0</v>
      </c>
      <c r="AF415" t="s">
        <v>647</v>
      </c>
      <c r="AG415" s="32">
        <v>3</v>
      </c>
      <c r="AH415"/>
    </row>
    <row r="416" spans="1:34" x14ac:dyDescent="0.25">
      <c r="A416" t="s">
        <v>1777</v>
      </c>
      <c r="B416" t="s">
        <v>801</v>
      </c>
      <c r="C416" t="s">
        <v>1503</v>
      </c>
      <c r="D416" t="s">
        <v>1716</v>
      </c>
      <c r="E416" s="31">
        <v>89.815217391304344</v>
      </c>
      <c r="F416" s="31">
        <v>3.1043204647222562</v>
      </c>
      <c r="G416" s="31">
        <v>2.9801222316349993</v>
      </c>
      <c r="H416" s="31">
        <v>0.73323853322038002</v>
      </c>
      <c r="I416" s="31">
        <v>0.6090403001331236</v>
      </c>
      <c r="J416" s="31">
        <v>278.81521739130437</v>
      </c>
      <c r="K416" s="31">
        <v>267.6603260869565</v>
      </c>
      <c r="L416" s="31">
        <v>65.855978260869563</v>
      </c>
      <c r="M416" s="31">
        <v>54.701086956521742</v>
      </c>
      <c r="N416" s="31">
        <v>5.0679347826086953</v>
      </c>
      <c r="O416" s="31">
        <v>6.0869565217391308</v>
      </c>
      <c r="P416" s="31">
        <v>63.309782608695649</v>
      </c>
      <c r="Q416" s="31">
        <v>63.309782608695649</v>
      </c>
      <c r="R416" s="31">
        <v>0</v>
      </c>
      <c r="S416" s="31">
        <v>149.64945652173913</v>
      </c>
      <c r="T416" s="31">
        <v>149.64945652173913</v>
      </c>
      <c r="U416" s="31">
        <v>0</v>
      </c>
      <c r="V416" s="31">
        <v>0</v>
      </c>
      <c r="W416" s="31">
        <v>114.9266304347826</v>
      </c>
      <c r="X416" s="31">
        <v>26.521739130434781</v>
      </c>
      <c r="Y416" s="31">
        <v>0</v>
      </c>
      <c r="Z416" s="31">
        <v>0</v>
      </c>
      <c r="AA416" s="31">
        <v>38.804347826086953</v>
      </c>
      <c r="AB416" s="31">
        <v>0</v>
      </c>
      <c r="AC416" s="31">
        <v>49.600543478260867</v>
      </c>
      <c r="AD416" s="31">
        <v>0</v>
      </c>
      <c r="AE416" s="31">
        <v>0</v>
      </c>
      <c r="AF416" t="s">
        <v>114</v>
      </c>
      <c r="AG416" s="32">
        <v>3</v>
      </c>
      <c r="AH416"/>
    </row>
    <row r="417" spans="1:34" x14ac:dyDescent="0.25">
      <c r="A417" t="s">
        <v>1777</v>
      </c>
      <c r="B417" t="s">
        <v>1018</v>
      </c>
      <c r="C417" t="s">
        <v>1375</v>
      </c>
      <c r="D417" t="s">
        <v>1705</v>
      </c>
      <c r="E417" s="31">
        <v>29.130434782608695</v>
      </c>
      <c r="F417" s="31">
        <v>6.3775186567164175</v>
      </c>
      <c r="G417" s="31">
        <v>5.924160447761194</v>
      </c>
      <c r="H417" s="31">
        <v>2.0812500000000003</v>
      </c>
      <c r="I417" s="31">
        <v>1.6278917910447761</v>
      </c>
      <c r="J417" s="31">
        <v>185.77989130434781</v>
      </c>
      <c r="K417" s="31">
        <v>172.57336956521738</v>
      </c>
      <c r="L417" s="31">
        <v>60.627717391304351</v>
      </c>
      <c r="M417" s="31">
        <v>47.421195652173914</v>
      </c>
      <c r="N417" s="31">
        <v>8.7228260869565215</v>
      </c>
      <c r="O417" s="31">
        <v>4.4836956521739131</v>
      </c>
      <c r="P417" s="31">
        <v>32.934782608695649</v>
      </c>
      <c r="Q417" s="31">
        <v>32.934782608695649</v>
      </c>
      <c r="R417" s="31">
        <v>0</v>
      </c>
      <c r="S417" s="31">
        <v>92.217391304347828</v>
      </c>
      <c r="T417" s="31">
        <v>92.217391304347828</v>
      </c>
      <c r="U417" s="31">
        <v>0</v>
      </c>
      <c r="V417" s="31">
        <v>0</v>
      </c>
      <c r="W417" s="31">
        <v>0</v>
      </c>
      <c r="X417" s="31">
        <v>0</v>
      </c>
      <c r="Y417" s="31">
        <v>0</v>
      </c>
      <c r="Z417" s="31">
        <v>0</v>
      </c>
      <c r="AA417" s="31">
        <v>0</v>
      </c>
      <c r="AB417" s="31">
        <v>0</v>
      </c>
      <c r="AC417" s="31">
        <v>0</v>
      </c>
      <c r="AD417" s="31">
        <v>0</v>
      </c>
      <c r="AE417" s="31">
        <v>0</v>
      </c>
      <c r="AF417" t="s">
        <v>334</v>
      </c>
      <c r="AG417" s="32">
        <v>3</v>
      </c>
      <c r="AH417"/>
    </row>
    <row r="418" spans="1:34" x14ac:dyDescent="0.25">
      <c r="A418" t="s">
        <v>1777</v>
      </c>
      <c r="B418" t="s">
        <v>856</v>
      </c>
      <c r="C418" t="s">
        <v>1440</v>
      </c>
      <c r="D418" t="s">
        <v>1705</v>
      </c>
      <c r="E418" s="31">
        <v>76.978260869565219</v>
      </c>
      <c r="F418" s="31">
        <v>4.6311423326743855</v>
      </c>
      <c r="G418" s="31">
        <v>4.3176715617057333</v>
      </c>
      <c r="H418" s="31">
        <v>1.1826108443942389</v>
      </c>
      <c r="I418" s="31">
        <v>0.86914007342558597</v>
      </c>
      <c r="J418" s="31">
        <v>356.49728260869563</v>
      </c>
      <c r="K418" s="31">
        <v>332.366847826087</v>
      </c>
      <c r="L418" s="31">
        <v>91.035326086956516</v>
      </c>
      <c r="M418" s="31">
        <v>66.904891304347828</v>
      </c>
      <c r="N418" s="31">
        <v>19.891304347826086</v>
      </c>
      <c r="O418" s="31">
        <v>4.2391304347826084</v>
      </c>
      <c r="P418" s="31">
        <v>97.510869565217391</v>
      </c>
      <c r="Q418" s="31">
        <v>97.510869565217391</v>
      </c>
      <c r="R418" s="31">
        <v>0</v>
      </c>
      <c r="S418" s="31">
        <v>167.95108695652175</v>
      </c>
      <c r="T418" s="31">
        <v>167.95108695652175</v>
      </c>
      <c r="U418" s="31">
        <v>0</v>
      </c>
      <c r="V418" s="31">
        <v>0</v>
      </c>
      <c r="W418" s="31">
        <v>9.6494565217391308</v>
      </c>
      <c r="X418" s="31">
        <v>0.81793478260869568</v>
      </c>
      <c r="Y418" s="31">
        <v>0</v>
      </c>
      <c r="Z418" s="31">
        <v>0</v>
      </c>
      <c r="AA418" s="31">
        <v>8.8315217391304355</v>
      </c>
      <c r="AB418" s="31">
        <v>0</v>
      </c>
      <c r="AC418" s="31">
        <v>0</v>
      </c>
      <c r="AD418" s="31">
        <v>0</v>
      </c>
      <c r="AE418" s="31">
        <v>0</v>
      </c>
      <c r="AF418" t="s">
        <v>170</v>
      </c>
      <c r="AG418" s="32">
        <v>3</v>
      </c>
      <c r="AH418"/>
    </row>
    <row r="419" spans="1:34" x14ac:dyDescent="0.25">
      <c r="A419" t="s">
        <v>1777</v>
      </c>
      <c r="B419" t="s">
        <v>677</v>
      </c>
      <c r="C419" t="s">
        <v>1405</v>
      </c>
      <c r="D419" t="s">
        <v>1723</v>
      </c>
      <c r="E419" s="31">
        <v>102.22826086956522</v>
      </c>
      <c r="F419" s="31">
        <v>3.7708240297713984</v>
      </c>
      <c r="G419" s="31">
        <v>3.5336682615629993</v>
      </c>
      <c r="H419" s="31">
        <v>0.85433811802232873</v>
      </c>
      <c r="I419" s="31">
        <v>0.66422115895800127</v>
      </c>
      <c r="J419" s="31">
        <v>385.4847826086957</v>
      </c>
      <c r="K419" s="31">
        <v>361.24076086956529</v>
      </c>
      <c r="L419" s="31">
        <v>87.33750000000002</v>
      </c>
      <c r="M419" s="31">
        <v>67.902173913043498</v>
      </c>
      <c r="N419" s="31">
        <v>14.044021739130434</v>
      </c>
      <c r="O419" s="31">
        <v>5.3913043478260869</v>
      </c>
      <c r="P419" s="31">
        <v>85.267391304347811</v>
      </c>
      <c r="Q419" s="31">
        <v>80.458695652173901</v>
      </c>
      <c r="R419" s="31">
        <v>4.8086956521739133</v>
      </c>
      <c r="S419" s="31">
        <v>212.87989130434786</v>
      </c>
      <c r="T419" s="31">
        <v>212.87989130434786</v>
      </c>
      <c r="U419" s="31">
        <v>0</v>
      </c>
      <c r="V419" s="31">
        <v>0</v>
      </c>
      <c r="W419" s="31">
        <v>2.1005434782608696</v>
      </c>
      <c r="X419" s="31">
        <v>0</v>
      </c>
      <c r="Y419" s="31">
        <v>0</v>
      </c>
      <c r="Z419" s="31">
        <v>0</v>
      </c>
      <c r="AA419" s="31">
        <v>1.8206521739130435</v>
      </c>
      <c r="AB419" s="31">
        <v>0</v>
      </c>
      <c r="AC419" s="31">
        <v>0.27989130434782611</v>
      </c>
      <c r="AD419" s="31">
        <v>0</v>
      </c>
      <c r="AE419" s="31">
        <v>0</v>
      </c>
      <c r="AF419" t="s">
        <v>111</v>
      </c>
      <c r="AG419" s="32">
        <v>3</v>
      </c>
      <c r="AH419"/>
    </row>
    <row r="420" spans="1:34" x14ac:dyDescent="0.25">
      <c r="A420" t="s">
        <v>1777</v>
      </c>
      <c r="B420" t="s">
        <v>692</v>
      </c>
      <c r="C420" t="s">
        <v>1447</v>
      </c>
      <c r="D420" t="s">
        <v>1706</v>
      </c>
      <c r="E420" s="31">
        <v>86.706521739130437</v>
      </c>
      <c r="F420" s="31">
        <v>2.4033596590196815</v>
      </c>
      <c r="G420" s="31">
        <v>2.2358468095775357</v>
      </c>
      <c r="H420" s="31">
        <v>0.66829635201203463</v>
      </c>
      <c r="I420" s="31">
        <v>0.50078350256988846</v>
      </c>
      <c r="J420" s="31">
        <v>208.38695652173914</v>
      </c>
      <c r="K420" s="31">
        <v>193.86250000000001</v>
      </c>
      <c r="L420" s="31">
        <v>57.945652173913047</v>
      </c>
      <c r="M420" s="31">
        <v>43.421195652173914</v>
      </c>
      <c r="N420" s="31">
        <v>9.3885869565217384</v>
      </c>
      <c r="O420" s="31">
        <v>5.1358695652173916</v>
      </c>
      <c r="P420" s="31">
        <v>53.967391304347828</v>
      </c>
      <c r="Q420" s="31">
        <v>53.967391304347828</v>
      </c>
      <c r="R420" s="31">
        <v>0</v>
      </c>
      <c r="S420" s="31">
        <v>96.473913043478262</v>
      </c>
      <c r="T420" s="31">
        <v>85.916847826086965</v>
      </c>
      <c r="U420" s="31">
        <v>10.557065217391305</v>
      </c>
      <c r="V420" s="31">
        <v>0</v>
      </c>
      <c r="W420" s="31">
        <v>6.6086956521739131</v>
      </c>
      <c r="X420" s="31">
        <v>6.6086956521739131</v>
      </c>
      <c r="Y420" s="31">
        <v>0</v>
      </c>
      <c r="Z420" s="31">
        <v>0</v>
      </c>
      <c r="AA420" s="31">
        <v>0</v>
      </c>
      <c r="AB420" s="31">
        <v>0</v>
      </c>
      <c r="AC420" s="31">
        <v>0</v>
      </c>
      <c r="AD420" s="31">
        <v>0</v>
      </c>
      <c r="AE420" s="31">
        <v>0</v>
      </c>
      <c r="AF420" t="s">
        <v>4</v>
      </c>
      <c r="AG420" s="32">
        <v>3</v>
      </c>
      <c r="AH420"/>
    </row>
    <row r="421" spans="1:34" x14ac:dyDescent="0.25">
      <c r="A421" t="s">
        <v>1777</v>
      </c>
      <c r="B421" t="s">
        <v>806</v>
      </c>
      <c r="C421" t="s">
        <v>1350</v>
      </c>
      <c r="D421" t="s">
        <v>1696</v>
      </c>
      <c r="E421" s="31">
        <v>322.22826086956519</v>
      </c>
      <c r="F421" s="31">
        <v>3.1760337325012662</v>
      </c>
      <c r="G421" s="31">
        <v>2.9656805532130219</v>
      </c>
      <c r="H421" s="31">
        <v>0.35607792207792222</v>
      </c>
      <c r="I421" s="31">
        <v>0.18109124641592181</v>
      </c>
      <c r="J421" s="31">
        <v>1023.4078260869568</v>
      </c>
      <c r="K421" s="31">
        <v>955.62608695652204</v>
      </c>
      <c r="L421" s="31">
        <v>114.73836956521743</v>
      </c>
      <c r="M421" s="31">
        <v>58.352717391304367</v>
      </c>
      <c r="N421" s="31">
        <v>50.994347826086958</v>
      </c>
      <c r="O421" s="31">
        <v>5.3913043478260869</v>
      </c>
      <c r="P421" s="31">
        <v>408.13369565217391</v>
      </c>
      <c r="Q421" s="31">
        <v>396.73760869565217</v>
      </c>
      <c r="R421" s="31">
        <v>11.39608695652174</v>
      </c>
      <c r="S421" s="31">
        <v>500.53576086956542</v>
      </c>
      <c r="T421" s="31">
        <v>407.85967391304365</v>
      </c>
      <c r="U421" s="31">
        <v>88.075000000000031</v>
      </c>
      <c r="V421" s="31">
        <v>4.6010869565217396</v>
      </c>
      <c r="W421" s="31">
        <v>577.79434782608701</v>
      </c>
      <c r="X421" s="31">
        <v>38.876739130434778</v>
      </c>
      <c r="Y421" s="31">
        <v>5.0777173913043478</v>
      </c>
      <c r="Z421" s="31">
        <v>0</v>
      </c>
      <c r="AA421" s="31">
        <v>320.26934782608697</v>
      </c>
      <c r="AB421" s="31">
        <v>0</v>
      </c>
      <c r="AC421" s="31">
        <v>190.27989130434787</v>
      </c>
      <c r="AD421" s="31">
        <v>23.290652173913042</v>
      </c>
      <c r="AE421" s="31">
        <v>0</v>
      </c>
      <c r="AF421" t="s">
        <v>119</v>
      </c>
      <c r="AG421" s="32">
        <v>3</v>
      </c>
      <c r="AH421"/>
    </row>
    <row r="422" spans="1:34" x14ac:dyDescent="0.25">
      <c r="A422" t="s">
        <v>1777</v>
      </c>
      <c r="B422" t="s">
        <v>852</v>
      </c>
      <c r="C422" t="s">
        <v>1404</v>
      </c>
      <c r="D422" t="s">
        <v>1701</v>
      </c>
      <c r="E422" s="31">
        <v>193.38043478260869</v>
      </c>
      <c r="F422" s="31">
        <v>3.578380641897589</v>
      </c>
      <c r="G422" s="31">
        <v>3.5091180934180208</v>
      </c>
      <c r="H422" s="31">
        <v>0.50779663874992975</v>
      </c>
      <c r="I422" s="31">
        <v>0.43853409027036144</v>
      </c>
      <c r="J422" s="31">
        <v>691.98880434782609</v>
      </c>
      <c r="K422" s="31">
        <v>678.59478260869571</v>
      </c>
      <c r="L422" s="31">
        <v>98.197934782608684</v>
      </c>
      <c r="M422" s="31">
        <v>84.803913043478261</v>
      </c>
      <c r="N422" s="31">
        <v>8.3885869565217384</v>
      </c>
      <c r="O422" s="31">
        <v>5.0054347826086953</v>
      </c>
      <c r="P422" s="31">
        <v>153.14206521739132</v>
      </c>
      <c r="Q422" s="31">
        <v>153.14206521739132</v>
      </c>
      <c r="R422" s="31">
        <v>0</v>
      </c>
      <c r="S422" s="31">
        <v>440.64880434782611</v>
      </c>
      <c r="T422" s="31">
        <v>440.64880434782611</v>
      </c>
      <c r="U422" s="31">
        <v>0</v>
      </c>
      <c r="V422" s="31">
        <v>0</v>
      </c>
      <c r="W422" s="31">
        <v>30.263043478260869</v>
      </c>
      <c r="X422" s="31">
        <v>6.3777173913043477</v>
      </c>
      <c r="Y422" s="31">
        <v>0</v>
      </c>
      <c r="Z422" s="31">
        <v>0</v>
      </c>
      <c r="AA422" s="31">
        <v>14.831521739130435</v>
      </c>
      <c r="AB422" s="31">
        <v>0</v>
      </c>
      <c r="AC422" s="31">
        <v>9.0538043478260875</v>
      </c>
      <c r="AD422" s="31">
        <v>0</v>
      </c>
      <c r="AE422" s="31">
        <v>0</v>
      </c>
      <c r="AF422" t="s">
        <v>166</v>
      </c>
      <c r="AG422" s="32">
        <v>3</v>
      </c>
      <c r="AH422"/>
    </row>
    <row r="423" spans="1:34" x14ac:dyDescent="0.25">
      <c r="A423" t="s">
        <v>1777</v>
      </c>
      <c r="B423" t="s">
        <v>944</v>
      </c>
      <c r="C423" t="s">
        <v>1570</v>
      </c>
      <c r="D423" t="s">
        <v>1681</v>
      </c>
      <c r="E423" s="31">
        <v>84.956521739130437</v>
      </c>
      <c r="F423" s="31">
        <v>4.1317259467758456</v>
      </c>
      <c r="G423" s="31">
        <v>3.719581627430911</v>
      </c>
      <c r="H423" s="31">
        <v>0.76916965199590592</v>
      </c>
      <c r="I423" s="31">
        <v>0.38574846468781993</v>
      </c>
      <c r="J423" s="31">
        <v>351.0170652173914</v>
      </c>
      <c r="K423" s="31">
        <v>316.00271739130437</v>
      </c>
      <c r="L423" s="31">
        <v>65.345978260869572</v>
      </c>
      <c r="M423" s="31">
        <v>32.771847826086962</v>
      </c>
      <c r="N423" s="31">
        <v>28.579565217391306</v>
      </c>
      <c r="O423" s="31">
        <v>3.9945652173913042</v>
      </c>
      <c r="P423" s="31">
        <v>89.465217391304364</v>
      </c>
      <c r="Q423" s="31">
        <v>87.02500000000002</v>
      </c>
      <c r="R423" s="31">
        <v>2.4402173913043477</v>
      </c>
      <c r="S423" s="31">
        <v>196.20586956521743</v>
      </c>
      <c r="T423" s="31">
        <v>196.20586956521743</v>
      </c>
      <c r="U423" s="31">
        <v>0</v>
      </c>
      <c r="V423" s="31">
        <v>0</v>
      </c>
      <c r="W423" s="31">
        <v>83.855978260869563</v>
      </c>
      <c r="X423" s="31">
        <v>12.641413043478261</v>
      </c>
      <c r="Y423" s="31">
        <v>0</v>
      </c>
      <c r="Z423" s="31">
        <v>0</v>
      </c>
      <c r="AA423" s="31">
        <v>23.247826086956525</v>
      </c>
      <c r="AB423" s="31">
        <v>0</v>
      </c>
      <c r="AC423" s="31">
        <v>47.966739130434782</v>
      </c>
      <c r="AD423" s="31">
        <v>0</v>
      </c>
      <c r="AE423" s="31">
        <v>0</v>
      </c>
      <c r="AF423" t="s">
        <v>258</v>
      </c>
      <c r="AG423" s="32">
        <v>3</v>
      </c>
      <c r="AH423"/>
    </row>
    <row r="424" spans="1:34" x14ac:dyDescent="0.25">
      <c r="A424" t="s">
        <v>1777</v>
      </c>
      <c r="B424" t="s">
        <v>1148</v>
      </c>
      <c r="C424" t="s">
        <v>1626</v>
      </c>
      <c r="D424" t="s">
        <v>1699</v>
      </c>
      <c r="E424" s="31">
        <v>79.423913043478265</v>
      </c>
      <c r="F424" s="31">
        <v>4.1992938278363212</v>
      </c>
      <c r="G424" s="31">
        <v>3.9633556863281783</v>
      </c>
      <c r="H424" s="31">
        <v>0.95083618448063478</v>
      </c>
      <c r="I424" s="31">
        <v>0.71489804297249204</v>
      </c>
      <c r="J424" s="31">
        <v>333.52434782608697</v>
      </c>
      <c r="K424" s="31">
        <v>314.78521739130434</v>
      </c>
      <c r="L424" s="31">
        <v>75.519130434782596</v>
      </c>
      <c r="M424" s="31">
        <v>56.779999999999994</v>
      </c>
      <c r="N424" s="31">
        <v>13.173913043478262</v>
      </c>
      <c r="O424" s="31">
        <v>5.5652173913043477</v>
      </c>
      <c r="P424" s="31">
        <v>65.959782608695647</v>
      </c>
      <c r="Q424" s="31">
        <v>65.959782608695647</v>
      </c>
      <c r="R424" s="31">
        <v>0</v>
      </c>
      <c r="S424" s="31">
        <v>192.04543478260868</v>
      </c>
      <c r="T424" s="31">
        <v>182.34565217391304</v>
      </c>
      <c r="U424" s="31">
        <v>9.6997826086956547</v>
      </c>
      <c r="V424" s="31">
        <v>0</v>
      </c>
      <c r="W424" s="31">
        <v>2.9891304347826088E-2</v>
      </c>
      <c r="X424" s="31">
        <v>2.9891304347826088E-2</v>
      </c>
      <c r="Y424" s="31">
        <v>0</v>
      </c>
      <c r="Z424" s="31">
        <v>0</v>
      </c>
      <c r="AA424" s="31">
        <v>0</v>
      </c>
      <c r="AB424" s="31">
        <v>0</v>
      </c>
      <c r="AC424" s="31">
        <v>0</v>
      </c>
      <c r="AD424" s="31">
        <v>0</v>
      </c>
      <c r="AE424" s="31">
        <v>0</v>
      </c>
      <c r="AF424" t="s">
        <v>469</v>
      </c>
      <c r="AG424" s="32">
        <v>3</v>
      </c>
      <c r="AH424"/>
    </row>
    <row r="425" spans="1:34" x14ac:dyDescent="0.25">
      <c r="A425" t="s">
        <v>1777</v>
      </c>
      <c r="B425" t="s">
        <v>868</v>
      </c>
      <c r="C425" t="s">
        <v>1442</v>
      </c>
      <c r="D425" t="s">
        <v>1716</v>
      </c>
      <c r="E425" s="31">
        <v>175.16304347826087</v>
      </c>
      <c r="F425" s="31">
        <v>0.52521874030406457</v>
      </c>
      <c r="G425" s="31">
        <v>0.52521874030406457</v>
      </c>
      <c r="H425" s="31">
        <v>9.7663046850760146E-2</v>
      </c>
      <c r="I425" s="31">
        <v>9.7663046850760146E-2</v>
      </c>
      <c r="J425" s="31">
        <v>91.998913043478268</v>
      </c>
      <c r="K425" s="31">
        <v>91.998913043478268</v>
      </c>
      <c r="L425" s="31">
        <v>17.106956521739129</v>
      </c>
      <c r="M425" s="31">
        <v>17.106956521739129</v>
      </c>
      <c r="N425" s="31">
        <v>0</v>
      </c>
      <c r="O425" s="31">
        <v>0</v>
      </c>
      <c r="P425" s="31">
        <v>39.350760869565221</v>
      </c>
      <c r="Q425" s="31">
        <v>39.350760869565221</v>
      </c>
      <c r="R425" s="31">
        <v>0</v>
      </c>
      <c r="S425" s="31">
        <v>35.541195652173919</v>
      </c>
      <c r="T425" s="31">
        <v>35.541195652173919</v>
      </c>
      <c r="U425" s="31">
        <v>0</v>
      </c>
      <c r="V425" s="31">
        <v>0</v>
      </c>
      <c r="W425" s="31">
        <v>76.958152173913049</v>
      </c>
      <c r="X425" s="31">
        <v>17.02</v>
      </c>
      <c r="Y425" s="31">
        <v>0</v>
      </c>
      <c r="Z425" s="31">
        <v>0</v>
      </c>
      <c r="AA425" s="31">
        <v>24.396956521739124</v>
      </c>
      <c r="AB425" s="31">
        <v>0</v>
      </c>
      <c r="AC425" s="31">
        <v>35.541195652173919</v>
      </c>
      <c r="AD425" s="31">
        <v>0</v>
      </c>
      <c r="AE425" s="31">
        <v>0</v>
      </c>
      <c r="AF425" t="s">
        <v>182</v>
      </c>
      <c r="AG425" s="32">
        <v>3</v>
      </c>
      <c r="AH425"/>
    </row>
    <row r="426" spans="1:34" x14ac:dyDescent="0.25">
      <c r="A426" t="s">
        <v>1777</v>
      </c>
      <c r="B426" t="s">
        <v>837</v>
      </c>
      <c r="C426" t="s">
        <v>1494</v>
      </c>
      <c r="D426" t="s">
        <v>1722</v>
      </c>
      <c r="E426" s="31">
        <v>84.782608695652172</v>
      </c>
      <c r="F426" s="31">
        <v>3.0686282051282041</v>
      </c>
      <c r="G426" s="31">
        <v>2.8463717948717946</v>
      </c>
      <c r="H426" s="31">
        <v>0.58151282051282038</v>
      </c>
      <c r="I426" s="31">
        <v>0.35925641025641014</v>
      </c>
      <c r="J426" s="31">
        <v>260.16630434782599</v>
      </c>
      <c r="K426" s="31">
        <v>241.3228260869565</v>
      </c>
      <c r="L426" s="31">
        <v>49.302173913043468</v>
      </c>
      <c r="M426" s="31">
        <v>30.458695652173905</v>
      </c>
      <c r="N426" s="31">
        <v>13.191304347826089</v>
      </c>
      <c r="O426" s="31">
        <v>5.6521739130434785</v>
      </c>
      <c r="P426" s="31">
        <v>67.635869565217391</v>
      </c>
      <c r="Q426" s="31">
        <v>67.635869565217391</v>
      </c>
      <c r="R426" s="31">
        <v>0</v>
      </c>
      <c r="S426" s="31">
        <v>143.22826086956519</v>
      </c>
      <c r="T426" s="31">
        <v>142.91521739130431</v>
      </c>
      <c r="U426" s="31">
        <v>0.31304347826086959</v>
      </c>
      <c r="V426" s="31">
        <v>0</v>
      </c>
      <c r="W426" s="31">
        <v>34.528260869565216</v>
      </c>
      <c r="X426" s="31">
        <v>9.1304347826086936</v>
      </c>
      <c r="Y426" s="31">
        <v>0</v>
      </c>
      <c r="Z426" s="31">
        <v>0</v>
      </c>
      <c r="AA426" s="31">
        <v>12.330434782608696</v>
      </c>
      <c r="AB426" s="31">
        <v>0</v>
      </c>
      <c r="AC426" s="31">
        <v>13.067391304347822</v>
      </c>
      <c r="AD426" s="31">
        <v>0</v>
      </c>
      <c r="AE426" s="31">
        <v>0</v>
      </c>
      <c r="AF426" t="s">
        <v>151</v>
      </c>
      <c r="AG426" s="32">
        <v>3</v>
      </c>
      <c r="AH426"/>
    </row>
    <row r="427" spans="1:34" x14ac:dyDescent="0.25">
      <c r="A427" t="s">
        <v>1777</v>
      </c>
      <c r="B427" t="s">
        <v>897</v>
      </c>
      <c r="C427" t="s">
        <v>1551</v>
      </c>
      <c r="D427" t="s">
        <v>1675</v>
      </c>
      <c r="E427" s="31">
        <v>82.641304347826093</v>
      </c>
      <c r="F427" s="31">
        <v>3.0634946731553332</v>
      </c>
      <c r="G427" s="31">
        <v>2.476621070630014</v>
      </c>
      <c r="H427" s="31">
        <v>0.5527423385505722</v>
      </c>
      <c r="I427" s="31">
        <v>0.40434696830198602</v>
      </c>
      <c r="J427" s="31">
        <v>253.17119565217391</v>
      </c>
      <c r="K427" s="31">
        <v>204.67119565217391</v>
      </c>
      <c r="L427" s="31">
        <v>45.679347826086961</v>
      </c>
      <c r="M427" s="31">
        <v>33.415760869565219</v>
      </c>
      <c r="N427" s="31">
        <v>8.1766304347826093</v>
      </c>
      <c r="O427" s="31">
        <v>4.0869565217391308</v>
      </c>
      <c r="P427" s="31">
        <v>78.228260869565219</v>
      </c>
      <c r="Q427" s="31">
        <v>41.991847826086953</v>
      </c>
      <c r="R427" s="31">
        <v>36.236413043478258</v>
      </c>
      <c r="S427" s="31">
        <v>129.26358695652175</v>
      </c>
      <c r="T427" s="31">
        <v>114.3179347826087</v>
      </c>
      <c r="U427" s="31">
        <v>14.945652173913043</v>
      </c>
      <c r="V427" s="31">
        <v>0</v>
      </c>
      <c r="W427" s="31">
        <v>107.80434782608695</v>
      </c>
      <c r="X427" s="31">
        <v>13.9375</v>
      </c>
      <c r="Y427" s="31">
        <v>0</v>
      </c>
      <c r="Z427" s="31">
        <v>0</v>
      </c>
      <c r="AA427" s="31">
        <v>8.3940217391304355</v>
      </c>
      <c r="AB427" s="31">
        <v>36.236413043478258</v>
      </c>
      <c r="AC427" s="31">
        <v>49.236413043478258</v>
      </c>
      <c r="AD427" s="31">
        <v>0</v>
      </c>
      <c r="AE427" s="31">
        <v>0</v>
      </c>
      <c r="AF427" t="s">
        <v>211</v>
      </c>
      <c r="AG427" s="32">
        <v>3</v>
      </c>
      <c r="AH427"/>
    </row>
    <row r="428" spans="1:34" x14ac:dyDescent="0.25">
      <c r="A428" t="s">
        <v>1777</v>
      </c>
      <c r="B428" t="s">
        <v>1002</v>
      </c>
      <c r="C428" t="s">
        <v>1378</v>
      </c>
      <c r="D428" t="s">
        <v>1676</v>
      </c>
      <c r="E428" s="31">
        <v>217.86956521739131</v>
      </c>
      <c r="F428" s="31">
        <v>2.9503477349830374</v>
      </c>
      <c r="G428" s="31">
        <v>2.7784134903212934</v>
      </c>
      <c r="H428" s="31">
        <v>0.56545250449012163</v>
      </c>
      <c r="I428" s="31">
        <v>0.41706645380163632</v>
      </c>
      <c r="J428" s="31">
        <v>642.79097826086957</v>
      </c>
      <c r="K428" s="31">
        <v>605.33173913043481</v>
      </c>
      <c r="L428" s="31">
        <v>123.19489130434781</v>
      </c>
      <c r="M428" s="31">
        <v>90.866086956521727</v>
      </c>
      <c r="N428" s="31">
        <v>26.459239130434781</v>
      </c>
      <c r="O428" s="31">
        <v>5.8695652173913047</v>
      </c>
      <c r="P428" s="31">
        <v>180.76206521739132</v>
      </c>
      <c r="Q428" s="31">
        <v>175.63163043478264</v>
      </c>
      <c r="R428" s="31">
        <v>5.1304347826086953</v>
      </c>
      <c r="S428" s="31">
        <v>338.83402173913043</v>
      </c>
      <c r="T428" s="31">
        <v>338.83402173913043</v>
      </c>
      <c r="U428" s="31">
        <v>0</v>
      </c>
      <c r="V428" s="31">
        <v>0</v>
      </c>
      <c r="W428" s="31">
        <v>223.89913043478259</v>
      </c>
      <c r="X428" s="31">
        <v>15.008478260869563</v>
      </c>
      <c r="Y428" s="31">
        <v>0.2608695652173913</v>
      </c>
      <c r="Z428" s="31">
        <v>0</v>
      </c>
      <c r="AA428" s="31">
        <v>60.861739130434799</v>
      </c>
      <c r="AB428" s="31">
        <v>0</v>
      </c>
      <c r="AC428" s="31">
        <v>147.76804347826084</v>
      </c>
      <c r="AD428" s="31">
        <v>0</v>
      </c>
      <c r="AE428" s="31">
        <v>0</v>
      </c>
      <c r="AF428" t="s">
        <v>318</v>
      </c>
      <c r="AG428" s="32">
        <v>3</v>
      </c>
      <c r="AH428"/>
    </row>
    <row r="429" spans="1:34" x14ac:dyDescent="0.25">
      <c r="A429" t="s">
        <v>1777</v>
      </c>
      <c r="B429" t="s">
        <v>1122</v>
      </c>
      <c r="C429" t="s">
        <v>1429</v>
      </c>
      <c r="D429" t="s">
        <v>1711</v>
      </c>
      <c r="E429" s="31">
        <v>14.880434782608695</v>
      </c>
      <c r="F429" s="31">
        <v>6.7951935719503274</v>
      </c>
      <c r="G429" s="31">
        <v>6.1407012417823212</v>
      </c>
      <c r="H429" s="31">
        <v>3.5565157048940819</v>
      </c>
      <c r="I429" s="31">
        <v>2.9020233747260762</v>
      </c>
      <c r="J429" s="31">
        <v>101.11543478260867</v>
      </c>
      <c r="K429" s="31">
        <v>91.376304347826064</v>
      </c>
      <c r="L429" s="31">
        <v>52.922499999999978</v>
      </c>
      <c r="M429" s="31">
        <v>43.183369565217369</v>
      </c>
      <c r="N429" s="31">
        <v>5.0434782608695654</v>
      </c>
      <c r="O429" s="31">
        <v>4.6956521739130439</v>
      </c>
      <c r="P429" s="31">
        <v>5.1005434782608692</v>
      </c>
      <c r="Q429" s="31">
        <v>5.1005434782608692</v>
      </c>
      <c r="R429" s="31">
        <v>0</v>
      </c>
      <c r="S429" s="31">
        <v>43.092391304347828</v>
      </c>
      <c r="T429" s="31">
        <v>43.092391304347828</v>
      </c>
      <c r="U429" s="31">
        <v>0</v>
      </c>
      <c r="V429" s="31">
        <v>0</v>
      </c>
      <c r="W429" s="31">
        <v>0</v>
      </c>
      <c r="X429" s="31">
        <v>0</v>
      </c>
      <c r="Y429" s="31">
        <v>0</v>
      </c>
      <c r="Z429" s="31">
        <v>0</v>
      </c>
      <c r="AA429" s="31">
        <v>0</v>
      </c>
      <c r="AB429" s="31">
        <v>0</v>
      </c>
      <c r="AC429" s="31">
        <v>0</v>
      </c>
      <c r="AD429" s="31">
        <v>0</v>
      </c>
      <c r="AE429" s="31">
        <v>0</v>
      </c>
      <c r="AF429" t="s">
        <v>442</v>
      </c>
      <c r="AG429" s="32">
        <v>3</v>
      </c>
      <c r="AH429"/>
    </row>
    <row r="430" spans="1:34" x14ac:dyDescent="0.25">
      <c r="A430" t="s">
        <v>1777</v>
      </c>
      <c r="B430" t="s">
        <v>969</v>
      </c>
      <c r="C430" t="s">
        <v>1459</v>
      </c>
      <c r="D430" t="s">
        <v>1709</v>
      </c>
      <c r="E430" s="31">
        <v>61.608695652173914</v>
      </c>
      <c r="F430" s="31">
        <v>3.6669089625970366</v>
      </c>
      <c r="G430" s="31">
        <v>3.4362720536344389</v>
      </c>
      <c r="H430" s="31">
        <v>0.71030345800988004</v>
      </c>
      <c r="I430" s="31">
        <v>0.47966654904728301</v>
      </c>
      <c r="J430" s="31">
        <v>225.9134782608696</v>
      </c>
      <c r="K430" s="31">
        <v>211.70423913043479</v>
      </c>
      <c r="L430" s="31">
        <v>43.760869565217391</v>
      </c>
      <c r="M430" s="31">
        <v>29.551630434782609</v>
      </c>
      <c r="N430" s="31">
        <v>5.3043478260869561</v>
      </c>
      <c r="O430" s="31">
        <v>8.9048913043478262</v>
      </c>
      <c r="P430" s="31">
        <v>65.21489130434783</v>
      </c>
      <c r="Q430" s="31">
        <v>65.21489130434783</v>
      </c>
      <c r="R430" s="31">
        <v>0</v>
      </c>
      <c r="S430" s="31">
        <v>116.93771739130436</v>
      </c>
      <c r="T430" s="31">
        <v>116.1904347826087</v>
      </c>
      <c r="U430" s="31">
        <v>0.74728260869565222</v>
      </c>
      <c r="V430" s="31">
        <v>0</v>
      </c>
      <c r="W430" s="31">
        <v>0</v>
      </c>
      <c r="X430" s="31">
        <v>0</v>
      </c>
      <c r="Y430" s="31">
        <v>0</v>
      </c>
      <c r="Z430" s="31">
        <v>0</v>
      </c>
      <c r="AA430" s="31">
        <v>0</v>
      </c>
      <c r="AB430" s="31">
        <v>0</v>
      </c>
      <c r="AC430" s="31">
        <v>0</v>
      </c>
      <c r="AD430" s="31">
        <v>0</v>
      </c>
      <c r="AE430" s="31">
        <v>0</v>
      </c>
      <c r="AF430" t="s">
        <v>283</v>
      </c>
      <c r="AG430" s="32">
        <v>3</v>
      </c>
      <c r="AH430"/>
    </row>
    <row r="431" spans="1:34" x14ac:dyDescent="0.25">
      <c r="A431" t="s">
        <v>1777</v>
      </c>
      <c r="B431" t="s">
        <v>1304</v>
      </c>
      <c r="C431" t="s">
        <v>1668</v>
      </c>
      <c r="D431" t="s">
        <v>1716</v>
      </c>
      <c r="E431" s="31">
        <v>27.228260869565219</v>
      </c>
      <c r="F431" s="31">
        <v>3.2019720558882239</v>
      </c>
      <c r="G431" s="31">
        <v>3.1987784431137727</v>
      </c>
      <c r="H431" s="31">
        <v>0.65480638722554896</v>
      </c>
      <c r="I431" s="31">
        <v>0.651612774451098</v>
      </c>
      <c r="J431" s="31">
        <v>87.184130434782617</v>
      </c>
      <c r="K431" s="31">
        <v>87.097173913043491</v>
      </c>
      <c r="L431" s="31">
        <v>17.829239130434786</v>
      </c>
      <c r="M431" s="31">
        <v>17.742282608695657</v>
      </c>
      <c r="N431" s="31">
        <v>8.6956521739130432E-2</v>
      </c>
      <c r="O431" s="31">
        <v>0</v>
      </c>
      <c r="P431" s="31">
        <v>21.00869565217392</v>
      </c>
      <c r="Q431" s="31">
        <v>21.00869565217392</v>
      </c>
      <c r="R431" s="31">
        <v>0</v>
      </c>
      <c r="S431" s="31">
        <v>48.346195652173918</v>
      </c>
      <c r="T431" s="31">
        <v>48.346195652173918</v>
      </c>
      <c r="U431" s="31">
        <v>0</v>
      </c>
      <c r="V431" s="31">
        <v>0</v>
      </c>
      <c r="W431" s="31">
        <v>10.306956521739133</v>
      </c>
      <c r="X431" s="31">
        <v>0.36445652173913046</v>
      </c>
      <c r="Y431" s="31">
        <v>0</v>
      </c>
      <c r="Z431" s="31">
        <v>0</v>
      </c>
      <c r="AA431" s="31">
        <v>2.4085869565217388</v>
      </c>
      <c r="AB431" s="31">
        <v>0</v>
      </c>
      <c r="AC431" s="31">
        <v>7.5339130434782637</v>
      </c>
      <c r="AD431" s="31">
        <v>0</v>
      </c>
      <c r="AE431" s="31">
        <v>0</v>
      </c>
      <c r="AF431" t="s">
        <v>628</v>
      </c>
      <c r="AG431" s="32">
        <v>3</v>
      </c>
      <c r="AH431"/>
    </row>
    <row r="432" spans="1:34" x14ac:dyDescent="0.25">
      <c r="A432" t="s">
        <v>1777</v>
      </c>
      <c r="B432" t="s">
        <v>1129</v>
      </c>
      <c r="C432" t="s">
        <v>1450</v>
      </c>
      <c r="D432" t="s">
        <v>1707</v>
      </c>
      <c r="E432" s="31">
        <v>131.43478260869566</v>
      </c>
      <c r="F432" s="31">
        <v>3.1092590142242806</v>
      </c>
      <c r="G432" s="31">
        <v>2.8830573933178965</v>
      </c>
      <c r="H432" s="31">
        <v>0.6785717829970227</v>
      </c>
      <c r="I432" s="31">
        <v>0.45237016209063835</v>
      </c>
      <c r="J432" s="31">
        <v>408.6647826086957</v>
      </c>
      <c r="K432" s="31">
        <v>378.93402173913051</v>
      </c>
      <c r="L432" s="31">
        <v>89.187934782608679</v>
      </c>
      <c r="M432" s="31">
        <v>59.457173913043469</v>
      </c>
      <c r="N432" s="31">
        <v>24.513369565217385</v>
      </c>
      <c r="O432" s="31">
        <v>5.2173913043478262</v>
      </c>
      <c r="P432" s="31">
        <v>87.501521739130425</v>
      </c>
      <c r="Q432" s="31">
        <v>87.501521739130425</v>
      </c>
      <c r="R432" s="31">
        <v>0</v>
      </c>
      <c r="S432" s="31">
        <v>231.97532608695658</v>
      </c>
      <c r="T432" s="31">
        <v>223.85086956521747</v>
      </c>
      <c r="U432" s="31">
        <v>8.1244565217391305</v>
      </c>
      <c r="V432" s="31">
        <v>0</v>
      </c>
      <c r="W432" s="31">
        <v>192.93804347826079</v>
      </c>
      <c r="X432" s="31">
        <v>31.255869565217402</v>
      </c>
      <c r="Y432" s="31">
        <v>8.9916304347826106</v>
      </c>
      <c r="Z432" s="31">
        <v>0</v>
      </c>
      <c r="AA432" s="31">
        <v>51.084673913043467</v>
      </c>
      <c r="AB432" s="31">
        <v>0</v>
      </c>
      <c r="AC432" s="31">
        <v>101.60586956521733</v>
      </c>
      <c r="AD432" s="31">
        <v>0</v>
      </c>
      <c r="AE432" s="31">
        <v>0</v>
      </c>
      <c r="AF432" t="s">
        <v>449</v>
      </c>
      <c r="AG432" s="32">
        <v>3</v>
      </c>
      <c r="AH432"/>
    </row>
    <row r="433" spans="1:34" x14ac:dyDescent="0.25">
      <c r="A433" t="s">
        <v>1777</v>
      </c>
      <c r="B433" t="s">
        <v>768</v>
      </c>
      <c r="C433" t="s">
        <v>1389</v>
      </c>
      <c r="D433" t="s">
        <v>1720</v>
      </c>
      <c r="E433" s="31">
        <v>59.217391304347828</v>
      </c>
      <c r="F433" s="31">
        <v>3.2333278267254029</v>
      </c>
      <c r="G433" s="31">
        <v>3.0955359765051389</v>
      </c>
      <c r="H433" s="31">
        <v>0.98676211453744467</v>
      </c>
      <c r="I433" s="31">
        <v>0.84897026431718037</v>
      </c>
      <c r="J433" s="31">
        <v>191.46923913043474</v>
      </c>
      <c r="K433" s="31">
        <v>183.30956521739128</v>
      </c>
      <c r="L433" s="31">
        <v>58.433478260869549</v>
      </c>
      <c r="M433" s="31">
        <v>50.273804347826072</v>
      </c>
      <c r="N433" s="31">
        <v>3.0292391304347825</v>
      </c>
      <c r="O433" s="31">
        <v>5.1304347826086953</v>
      </c>
      <c r="P433" s="31">
        <v>34.749021739130427</v>
      </c>
      <c r="Q433" s="31">
        <v>34.749021739130427</v>
      </c>
      <c r="R433" s="31">
        <v>0</v>
      </c>
      <c r="S433" s="31">
        <v>98.286739130434782</v>
      </c>
      <c r="T433" s="31">
        <v>97.477173913043472</v>
      </c>
      <c r="U433" s="31">
        <v>0.80956521739130438</v>
      </c>
      <c r="V433" s="31">
        <v>0</v>
      </c>
      <c r="W433" s="31">
        <v>21.137499999999996</v>
      </c>
      <c r="X433" s="31">
        <v>5.9056521739130439</v>
      </c>
      <c r="Y433" s="31">
        <v>0.39847826086956517</v>
      </c>
      <c r="Z433" s="31">
        <v>0</v>
      </c>
      <c r="AA433" s="31">
        <v>11.952934782608692</v>
      </c>
      <c r="AB433" s="31">
        <v>0</v>
      </c>
      <c r="AC433" s="31">
        <v>2.8804347826086958</v>
      </c>
      <c r="AD433" s="31">
        <v>0</v>
      </c>
      <c r="AE433" s="31">
        <v>0</v>
      </c>
      <c r="AF433" t="s">
        <v>80</v>
      </c>
      <c r="AG433" s="32">
        <v>3</v>
      </c>
      <c r="AH433"/>
    </row>
    <row r="434" spans="1:34" x14ac:dyDescent="0.25">
      <c r="A434" t="s">
        <v>1777</v>
      </c>
      <c r="B434" t="s">
        <v>1110</v>
      </c>
      <c r="C434" t="s">
        <v>1616</v>
      </c>
      <c r="D434" t="s">
        <v>1706</v>
      </c>
      <c r="E434" s="31">
        <v>139.63043478260869</v>
      </c>
      <c r="F434" s="31">
        <v>3.0341748404172506</v>
      </c>
      <c r="G434" s="31">
        <v>2.8155853962322905</v>
      </c>
      <c r="H434" s="31">
        <v>0.95822045773003273</v>
      </c>
      <c r="I434" s="31">
        <v>0.73963101354507232</v>
      </c>
      <c r="J434" s="31">
        <v>423.66315217391303</v>
      </c>
      <c r="K434" s="31">
        <v>393.14141304347828</v>
      </c>
      <c r="L434" s="31">
        <v>133.79673913043479</v>
      </c>
      <c r="M434" s="31">
        <v>103.27499999999999</v>
      </c>
      <c r="N434" s="31">
        <v>25.043478260869566</v>
      </c>
      <c r="O434" s="31">
        <v>5.4782608695652177</v>
      </c>
      <c r="P434" s="31">
        <v>76.967499999999987</v>
      </c>
      <c r="Q434" s="31">
        <v>76.967499999999987</v>
      </c>
      <c r="R434" s="31">
        <v>0</v>
      </c>
      <c r="S434" s="31">
        <v>212.8989130434783</v>
      </c>
      <c r="T434" s="31">
        <v>201.58010869565223</v>
      </c>
      <c r="U434" s="31">
        <v>11.318804347826086</v>
      </c>
      <c r="V434" s="31">
        <v>0</v>
      </c>
      <c r="W434" s="31">
        <v>112.80847826086959</v>
      </c>
      <c r="X434" s="31">
        <v>27.542391304347824</v>
      </c>
      <c r="Y434" s="31">
        <v>0</v>
      </c>
      <c r="Z434" s="31">
        <v>0</v>
      </c>
      <c r="AA434" s="31">
        <v>19.746413043478267</v>
      </c>
      <c r="AB434" s="31">
        <v>0</v>
      </c>
      <c r="AC434" s="31">
        <v>65.519673913043505</v>
      </c>
      <c r="AD434" s="31">
        <v>0</v>
      </c>
      <c r="AE434" s="31">
        <v>0</v>
      </c>
      <c r="AF434" t="s">
        <v>430</v>
      </c>
      <c r="AG434" s="32">
        <v>3</v>
      </c>
      <c r="AH434"/>
    </row>
    <row r="435" spans="1:34" x14ac:dyDescent="0.25">
      <c r="A435" t="s">
        <v>1777</v>
      </c>
      <c r="B435" t="s">
        <v>968</v>
      </c>
      <c r="C435" t="s">
        <v>1493</v>
      </c>
      <c r="D435" t="s">
        <v>1707</v>
      </c>
      <c r="E435" s="31">
        <v>137.92391304347825</v>
      </c>
      <c r="F435" s="31">
        <v>2.7858333990070134</v>
      </c>
      <c r="G435" s="31">
        <v>2.5753053826148631</v>
      </c>
      <c r="H435" s="31">
        <v>0.46746552131767666</v>
      </c>
      <c r="I435" s="31">
        <v>0.25693750492552597</v>
      </c>
      <c r="J435" s="31">
        <v>384.23304347826075</v>
      </c>
      <c r="K435" s="31">
        <v>355.19619565217386</v>
      </c>
      <c r="L435" s="31">
        <v>64.474673913043461</v>
      </c>
      <c r="M435" s="31">
        <v>35.437826086956512</v>
      </c>
      <c r="N435" s="31">
        <v>24.16728260869565</v>
      </c>
      <c r="O435" s="31">
        <v>4.8695652173913047</v>
      </c>
      <c r="P435" s="31">
        <v>121.82043478260867</v>
      </c>
      <c r="Q435" s="31">
        <v>121.82043478260867</v>
      </c>
      <c r="R435" s="31">
        <v>0</v>
      </c>
      <c r="S435" s="31">
        <v>197.93793478260866</v>
      </c>
      <c r="T435" s="31">
        <v>175.89978260869563</v>
      </c>
      <c r="U435" s="31">
        <v>22.038152173913041</v>
      </c>
      <c r="V435" s="31">
        <v>0</v>
      </c>
      <c r="W435" s="31">
        <v>39.695543478260866</v>
      </c>
      <c r="X435" s="31">
        <v>0.56804347826086965</v>
      </c>
      <c r="Y435" s="31">
        <v>0</v>
      </c>
      <c r="Z435" s="31">
        <v>0</v>
      </c>
      <c r="AA435" s="31">
        <v>14.797934782608692</v>
      </c>
      <c r="AB435" s="31">
        <v>0</v>
      </c>
      <c r="AC435" s="31">
        <v>24.329565217391306</v>
      </c>
      <c r="AD435" s="31">
        <v>0</v>
      </c>
      <c r="AE435" s="31">
        <v>0</v>
      </c>
      <c r="AF435" t="s">
        <v>282</v>
      </c>
      <c r="AG435" s="32">
        <v>3</v>
      </c>
      <c r="AH435"/>
    </row>
    <row r="436" spans="1:34" x14ac:dyDescent="0.25">
      <c r="A436" t="s">
        <v>1777</v>
      </c>
      <c r="B436" t="s">
        <v>899</v>
      </c>
      <c r="C436" t="s">
        <v>1493</v>
      </c>
      <c r="D436" t="s">
        <v>1707</v>
      </c>
      <c r="E436" s="31">
        <v>164.95652173913044</v>
      </c>
      <c r="F436" s="31">
        <v>3.098371112282551</v>
      </c>
      <c r="G436" s="31">
        <v>2.9436445703742748</v>
      </c>
      <c r="H436" s="31">
        <v>0.49877899314707419</v>
      </c>
      <c r="I436" s="31">
        <v>0.34405245123879802</v>
      </c>
      <c r="J436" s="31">
        <v>511.09652173913037</v>
      </c>
      <c r="K436" s="31">
        <v>485.57336956521732</v>
      </c>
      <c r="L436" s="31">
        <v>82.276847826086936</v>
      </c>
      <c r="M436" s="31">
        <v>56.753695652173903</v>
      </c>
      <c r="N436" s="31">
        <v>20.17532608695652</v>
      </c>
      <c r="O436" s="31">
        <v>5.3478260869565215</v>
      </c>
      <c r="P436" s="31">
        <v>128.55336956521734</v>
      </c>
      <c r="Q436" s="31">
        <v>128.55336956521734</v>
      </c>
      <c r="R436" s="31">
        <v>0</v>
      </c>
      <c r="S436" s="31">
        <v>300.26630434782606</v>
      </c>
      <c r="T436" s="31">
        <v>288.76184782608692</v>
      </c>
      <c r="U436" s="31">
        <v>11.504456521739129</v>
      </c>
      <c r="V436" s="31">
        <v>0</v>
      </c>
      <c r="W436" s="31">
        <v>109.59369565217389</v>
      </c>
      <c r="X436" s="31">
        <v>12.598695652173914</v>
      </c>
      <c r="Y436" s="31">
        <v>0</v>
      </c>
      <c r="Z436" s="31">
        <v>0</v>
      </c>
      <c r="AA436" s="31">
        <v>61.65010869565215</v>
      </c>
      <c r="AB436" s="31">
        <v>0</v>
      </c>
      <c r="AC436" s="31">
        <v>35.344891304347833</v>
      </c>
      <c r="AD436" s="31">
        <v>0</v>
      </c>
      <c r="AE436" s="31">
        <v>0</v>
      </c>
      <c r="AF436" t="s">
        <v>213</v>
      </c>
      <c r="AG436" s="32">
        <v>3</v>
      </c>
      <c r="AH436"/>
    </row>
    <row r="437" spans="1:34" x14ac:dyDescent="0.25">
      <c r="A437" t="s">
        <v>1777</v>
      </c>
      <c r="B437" t="s">
        <v>909</v>
      </c>
      <c r="C437" t="s">
        <v>1472</v>
      </c>
      <c r="D437" t="s">
        <v>1693</v>
      </c>
      <c r="E437" s="31">
        <v>98.597826086956516</v>
      </c>
      <c r="F437" s="31">
        <v>3.4342376805203392</v>
      </c>
      <c r="G437" s="31">
        <v>3.2155186859221692</v>
      </c>
      <c r="H437" s="31">
        <v>0.5419766288171094</v>
      </c>
      <c r="I437" s="31">
        <v>0.32325763421893933</v>
      </c>
      <c r="J437" s="31">
        <v>338.60836956521734</v>
      </c>
      <c r="K437" s="31">
        <v>317.04315217391297</v>
      </c>
      <c r="L437" s="31">
        <v>53.437717391304332</v>
      </c>
      <c r="M437" s="31">
        <v>31.872499999999985</v>
      </c>
      <c r="N437" s="31">
        <v>16.782608695652176</v>
      </c>
      <c r="O437" s="31">
        <v>4.7826086956521738</v>
      </c>
      <c r="P437" s="31">
        <v>101.5395652173913</v>
      </c>
      <c r="Q437" s="31">
        <v>101.5395652173913</v>
      </c>
      <c r="R437" s="31">
        <v>0</v>
      </c>
      <c r="S437" s="31">
        <v>183.63108695652176</v>
      </c>
      <c r="T437" s="31">
        <v>118.47467391304345</v>
      </c>
      <c r="U437" s="31">
        <v>65.156413043478295</v>
      </c>
      <c r="V437" s="31">
        <v>0</v>
      </c>
      <c r="W437" s="31">
        <v>13.295217391304348</v>
      </c>
      <c r="X437" s="31">
        <v>5.0715217391304348</v>
      </c>
      <c r="Y437" s="31">
        <v>0</v>
      </c>
      <c r="Z437" s="31">
        <v>0</v>
      </c>
      <c r="AA437" s="31">
        <v>3.2086956521739127</v>
      </c>
      <c r="AB437" s="31">
        <v>0</v>
      </c>
      <c r="AC437" s="31">
        <v>5.0150000000000006</v>
      </c>
      <c r="AD437" s="31">
        <v>0</v>
      </c>
      <c r="AE437" s="31">
        <v>0</v>
      </c>
      <c r="AF437" t="s">
        <v>223</v>
      </c>
      <c r="AG437" s="32">
        <v>3</v>
      </c>
      <c r="AH437"/>
    </row>
    <row r="438" spans="1:34" x14ac:dyDescent="0.25">
      <c r="A438" t="s">
        <v>1777</v>
      </c>
      <c r="B438" t="s">
        <v>1121</v>
      </c>
      <c r="C438" t="s">
        <v>1361</v>
      </c>
      <c r="D438" t="s">
        <v>1693</v>
      </c>
      <c r="E438" s="31">
        <v>117.34782608695652</v>
      </c>
      <c r="F438" s="31">
        <v>3.2535022230455737</v>
      </c>
      <c r="G438" s="31">
        <v>3.0630113004816613</v>
      </c>
      <c r="H438" s="31">
        <v>0.58458688403112258</v>
      </c>
      <c r="I438" s="31">
        <v>0.39409596146721004</v>
      </c>
      <c r="J438" s="31">
        <v>381.79141304347837</v>
      </c>
      <c r="K438" s="31">
        <v>359.43771739130449</v>
      </c>
      <c r="L438" s="31">
        <v>68.599999999999994</v>
      </c>
      <c r="M438" s="31">
        <v>46.246304347826083</v>
      </c>
      <c r="N438" s="31">
        <v>21.918913043478256</v>
      </c>
      <c r="O438" s="31">
        <v>0.43478260869565216</v>
      </c>
      <c r="P438" s="31">
        <v>117.76500000000003</v>
      </c>
      <c r="Q438" s="31">
        <v>117.76500000000003</v>
      </c>
      <c r="R438" s="31">
        <v>0</v>
      </c>
      <c r="S438" s="31">
        <v>195.42641304347836</v>
      </c>
      <c r="T438" s="31">
        <v>154.06815217391312</v>
      </c>
      <c r="U438" s="31">
        <v>41.358260869565235</v>
      </c>
      <c r="V438" s="31">
        <v>0</v>
      </c>
      <c r="W438" s="31">
        <v>195.96902173913045</v>
      </c>
      <c r="X438" s="31">
        <v>33.771304347826089</v>
      </c>
      <c r="Y438" s="31">
        <v>4.614565217391303</v>
      </c>
      <c r="Z438" s="31">
        <v>0</v>
      </c>
      <c r="AA438" s="31">
        <v>58.934021739130436</v>
      </c>
      <c r="AB438" s="31">
        <v>0</v>
      </c>
      <c r="AC438" s="31">
        <v>98.64913043478262</v>
      </c>
      <c r="AD438" s="31">
        <v>0</v>
      </c>
      <c r="AE438" s="31">
        <v>0</v>
      </c>
      <c r="AF438" t="s">
        <v>441</v>
      </c>
      <c r="AG438" s="32">
        <v>3</v>
      </c>
      <c r="AH438"/>
    </row>
    <row r="439" spans="1:34" x14ac:dyDescent="0.25">
      <c r="A439" t="s">
        <v>1777</v>
      </c>
      <c r="B439" t="s">
        <v>841</v>
      </c>
      <c r="C439" t="s">
        <v>1448</v>
      </c>
      <c r="D439" t="s">
        <v>1674</v>
      </c>
      <c r="E439" s="31">
        <v>136.20652173913044</v>
      </c>
      <c r="F439" s="31">
        <v>3.2675428936238124</v>
      </c>
      <c r="G439" s="31">
        <v>3.0543388396775994</v>
      </c>
      <c r="H439" s="31">
        <v>0.47504668422312663</v>
      </c>
      <c r="I439" s="31">
        <v>0.26184263027691329</v>
      </c>
      <c r="J439" s="31">
        <v>445.06065217391301</v>
      </c>
      <c r="K439" s="31">
        <v>416.02086956521737</v>
      </c>
      <c r="L439" s="31">
        <v>64.704456521739132</v>
      </c>
      <c r="M439" s="31">
        <v>35.664673913043487</v>
      </c>
      <c r="N439" s="31">
        <v>24.083260869565216</v>
      </c>
      <c r="O439" s="31">
        <v>4.9565217391304346</v>
      </c>
      <c r="P439" s="31">
        <v>123.11597826086954</v>
      </c>
      <c r="Q439" s="31">
        <v>123.11597826086954</v>
      </c>
      <c r="R439" s="31">
        <v>0</v>
      </c>
      <c r="S439" s="31">
        <v>257.24021739130433</v>
      </c>
      <c r="T439" s="31">
        <v>205.29673913043479</v>
      </c>
      <c r="U439" s="31">
        <v>51.943478260869547</v>
      </c>
      <c r="V439" s="31">
        <v>0</v>
      </c>
      <c r="W439" s="31">
        <v>90.196739130434779</v>
      </c>
      <c r="X439" s="31">
        <v>28.07076086956522</v>
      </c>
      <c r="Y439" s="31">
        <v>0</v>
      </c>
      <c r="Z439" s="31">
        <v>0</v>
      </c>
      <c r="AA439" s="31">
        <v>25.416413043478261</v>
      </c>
      <c r="AB439" s="31">
        <v>0</v>
      </c>
      <c r="AC439" s="31">
        <v>36.709565217391301</v>
      </c>
      <c r="AD439" s="31">
        <v>0</v>
      </c>
      <c r="AE439" s="31">
        <v>0</v>
      </c>
      <c r="AF439" t="s">
        <v>155</v>
      </c>
      <c r="AG439" s="32">
        <v>3</v>
      </c>
      <c r="AH439"/>
    </row>
    <row r="440" spans="1:34" x14ac:dyDescent="0.25">
      <c r="A440" t="s">
        <v>1777</v>
      </c>
      <c r="B440" t="s">
        <v>915</v>
      </c>
      <c r="C440" t="s">
        <v>1558</v>
      </c>
      <c r="D440" t="s">
        <v>1696</v>
      </c>
      <c r="E440" s="31">
        <v>144.84782608695653</v>
      </c>
      <c r="F440" s="31">
        <v>2.891956325979288</v>
      </c>
      <c r="G440" s="31">
        <v>2.7227074891190148</v>
      </c>
      <c r="H440" s="31">
        <v>0.51971184151283212</v>
      </c>
      <c r="I440" s="31">
        <v>0.35479213567462126</v>
      </c>
      <c r="J440" s="31">
        <v>418.89358695652169</v>
      </c>
      <c r="K440" s="31">
        <v>394.37826086956517</v>
      </c>
      <c r="L440" s="31">
        <v>75.27913043478263</v>
      </c>
      <c r="M440" s="31">
        <v>51.390869565217422</v>
      </c>
      <c r="N440" s="31">
        <v>19.105652173913043</v>
      </c>
      <c r="O440" s="31">
        <v>4.7826086956521738</v>
      </c>
      <c r="P440" s="31">
        <v>110.18391304347824</v>
      </c>
      <c r="Q440" s="31">
        <v>109.55684782608694</v>
      </c>
      <c r="R440" s="31">
        <v>0.62706521739130427</v>
      </c>
      <c r="S440" s="31">
        <v>233.4305434782608</v>
      </c>
      <c r="T440" s="31">
        <v>201.89413043478254</v>
      </c>
      <c r="U440" s="31">
        <v>31.536413043478266</v>
      </c>
      <c r="V440" s="31">
        <v>0</v>
      </c>
      <c r="W440" s="31">
        <v>56.262499999999989</v>
      </c>
      <c r="X440" s="31">
        <v>4.3638043478260862</v>
      </c>
      <c r="Y440" s="31">
        <v>1.9644565217391301</v>
      </c>
      <c r="Z440" s="31">
        <v>0</v>
      </c>
      <c r="AA440" s="31">
        <v>20.864565217391309</v>
      </c>
      <c r="AB440" s="31">
        <v>0</v>
      </c>
      <c r="AC440" s="31">
        <v>29.069673913043466</v>
      </c>
      <c r="AD440" s="31">
        <v>0</v>
      </c>
      <c r="AE440" s="31">
        <v>0</v>
      </c>
      <c r="AF440" t="s">
        <v>229</v>
      </c>
      <c r="AG440" s="32">
        <v>3</v>
      </c>
      <c r="AH440"/>
    </row>
    <row r="441" spans="1:34" x14ac:dyDescent="0.25">
      <c r="A441" t="s">
        <v>1777</v>
      </c>
      <c r="B441" t="s">
        <v>976</v>
      </c>
      <c r="C441" t="s">
        <v>1402</v>
      </c>
      <c r="D441" t="s">
        <v>1703</v>
      </c>
      <c r="E441" s="31">
        <v>184.5108695652174</v>
      </c>
      <c r="F441" s="31">
        <v>3.2728983799705453</v>
      </c>
      <c r="G441" s="31">
        <v>3.1004023564064802</v>
      </c>
      <c r="H441" s="31">
        <v>0.40832106038291605</v>
      </c>
      <c r="I441" s="31">
        <v>0.26210603829160528</v>
      </c>
      <c r="J441" s="31">
        <v>603.88532608695664</v>
      </c>
      <c r="K441" s="31">
        <v>572.05793478260875</v>
      </c>
      <c r="L441" s="31">
        <v>75.339673913043484</v>
      </c>
      <c r="M441" s="31">
        <v>48.361413043478258</v>
      </c>
      <c r="N441" s="31">
        <v>23.847826086956523</v>
      </c>
      <c r="O441" s="31">
        <v>3.1304347826086958</v>
      </c>
      <c r="P441" s="31">
        <v>189.51141304347831</v>
      </c>
      <c r="Q441" s="31">
        <v>184.6622826086957</v>
      </c>
      <c r="R441" s="31">
        <v>4.8491304347826087</v>
      </c>
      <c r="S441" s="31">
        <v>339.03423913043474</v>
      </c>
      <c r="T441" s="31">
        <v>322.94771739130431</v>
      </c>
      <c r="U441" s="31">
        <v>16.086521739130436</v>
      </c>
      <c r="V441" s="31">
        <v>0</v>
      </c>
      <c r="W441" s="31">
        <v>196.65739130434781</v>
      </c>
      <c r="X441" s="31">
        <v>18.343804347826094</v>
      </c>
      <c r="Y441" s="31">
        <v>0</v>
      </c>
      <c r="Z441" s="31">
        <v>0</v>
      </c>
      <c r="AA441" s="31">
        <v>63.985434782608706</v>
      </c>
      <c r="AB441" s="31">
        <v>0</v>
      </c>
      <c r="AC441" s="31">
        <v>114.32815217391301</v>
      </c>
      <c r="AD441" s="31">
        <v>0</v>
      </c>
      <c r="AE441" s="31">
        <v>0</v>
      </c>
      <c r="AF441" t="s">
        <v>291</v>
      </c>
      <c r="AG441" s="32">
        <v>3</v>
      </c>
      <c r="AH441"/>
    </row>
    <row r="442" spans="1:34" x14ac:dyDescent="0.25">
      <c r="A442" t="s">
        <v>1777</v>
      </c>
      <c r="B442" t="s">
        <v>1119</v>
      </c>
      <c r="C442" t="s">
        <v>1452</v>
      </c>
      <c r="D442" t="s">
        <v>1706</v>
      </c>
      <c r="E442" s="31">
        <v>148.65217391304347</v>
      </c>
      <c r="F442" s="31">
        <v>3.1192527054694357</v>
      </c>
      <c r="G442" s="31">
        <v>2.8829328751096819</v>
      </c>
      <c r="H442" s="31">
        <v>0.78584600760456269</v>
      </c>
      <c r="I442" s="31">
        <v>0.55076923076923068</v>
      </c>
      <c r="J442" s="31">
        <v>463.68369565217392</v>
      </c>
      <c r="K442" s="31">
        <v>428.55423913043484</v>
      </c>
      <c r="L442" s="31">
        <v>116.81771739130434</v>
      </c>
      <c r="M442" s="31">
        <v>81.873043478260854</v>
      </c>
      <c r="N442" s="31">
        <v>29.901195652173918</v>
      </c>
      <c r="O442" s="31">
        <v>5.0434782608695654</v>
      </c>
      <c r="P442" s="31">
        <v>107.12989130434785</v>
      </c>
      <c r="Q442" s="31">
        <v>106.94510869565219</v>
      </c>
      <c r="R442" s="31">
        <v>0.18478260869565216</v>
      </c>
      <c r="S442" s="31">
        <v>239.73608695652177</v>
      </c>
      <c r="T442" s="31">
        <v>187.89586956521742</v>
      </c>
      <c r="U442" s="31">
        <v>51.840217391304343</v>
      </c>
      <c r="V442" s="31">
        <v>0</v>
      </c>
      <c r="W442" s="31">
        <v>149.6909782608696</v>
      </c>
      <c r="X442" s="31">
        <v>20.405326086956528</v>
      </c>
      <c r="Y442" s="31">
        <v>3.8763043478260868</v>
      </c>
      <c r="Z442" s="31">
        <v>0</v>
      </c>
      <c r="AA442" s="31">
        <v>61.421847826086982</v>
      </c>
      <c r="AB442" s="31">
        <v>0</v>
      </c>
      <c r="AC442" s="31">
        <v>63.987499999999997</v>
      </c>
      <c r="AD442" s="31">
        <v>0</v>
      </c>
      <c r="AE442" s="31">
        <v>0</v>
      </c>
      <c r="AF442" t="s">
        <v>439</v>
      </c>
      <c r="AG442" s="32">
        <v>3</v>
      </c>
      <c r="AH442"/>
    </row>
    <row r="443" spans="1:34" x14ac:dyDescent="0.25">
      <c r="A443" t="s">
        <v>1777</v>
      </c>
      <c r="B443" t="s">
        <v>1233</v>
      </c>
      <c r="C443" t="s">
        <v>1653</v>
      </c>
      <c r="D443" t="s">
        <v>1673</v>
      </c>
      <c r="E443" s="31">
        <v>96.880434782608702</v>
      </c>
      <c r="F443" s="31">
        <v>3.3168910580051607</v>
      </c>
      <c r="G443" s="31">
        <v>3.1104420509368338</v>
      </c>
      <c r="H443" s="31">
        <v>0.78837877257937838</v>
      </c>
      <c r="I443" s="31">
        <v>0.58192976551105124</v>
      </c>
      <c r="J443" s="31">
        <v>321.34184782608696</v>
      </c>
      <c r="K443" s="31">
        <v>301.34097826086958</v>
      </c>
      <c r="L443" s="31">
        <v>76.378478260869571</v>
      </c>
      <c r="M443" s="31">
        <v>56.377608695652178</v>
      </c>
      <c r="N443" s="31">
        <v>16.392173913043479</v>
      </c>
      <c r="O443" s="31">
        <v>3.6086956521739131</v>
      </c>
      <c r="P443" s="31">
        <v>61.88521739130433</v>
      </c>
      <c r="Q443" s="31">
        <v>61.88521739130433</v>
      </c>
      <c r="R443" s="31">
        <v>0</v>
      </c>
      <c r="S443" s="31">
        <v>183.07815217391308</v>
      </c>
      <c r="T443" s="31">
        <v>160.44880434782613</v>
      </c>
      <c r="U443" s="31">
        <v>22.629347826086953</v>
      </c>
      <c r="V443" s="31">
        <v>0</v>
      </c>
      <c r="W443" s="31">
        <v>23.266195652173916</v>
      </c>
      <c r="X443" s="31">
        <v>3.5576086956521742</v>
      </c>
      <c r="Y443" s="31">
        <v>0</v>
      </c>
      <c r="Z443" s="31">
        <v>0</v>
      </c>
      <c r="AA443" s="31">
        <v>18.971195652173915</v>
      </c>
      <c r="AB443" s="31">
        <v>0</v>
      </c>
      <c r="AC443" s="31">
        <v>0.73739130434782607</v>
      </c>
      <c r="AD443" s="31">
        <v>0</v>
      </c>
      <c r="AE443" s="31">
        <v>0</v>
      </c>
      <c r="AF443" t="s">
        <v>555</v>
      </c>
      <c r="AG443" s="32">
        <v>3</v>
      </c>
      <c r="AH443"/>
    </row>
    <row r="444" spans="1:34" x14ac:dyDescent="0.25">
      <c r="A444" t="s">
        <v>1777</v>
      </c>
      <c r="B444" t="s">
        <v>850</v>
      </c>
      <c r="C444" t="s">
        <v>1533</v>
      </c>
      <c r="D444" t="s">
        <v>1731</v>
      </c>
      <c r="E444" s="31">
        <v>87.445652173913047</v>
      </c>
      <c r="F444" s="31">
        <v>3.1047619639527655</v>
      </c>
      <c r="G444" s="31">
        <v>2.8901864512119331</v>
      </c>
      <c r="H444" s="31">
        <v>0.52768054692355493</v>
      </c>
      <c r="I444" s="31">
        <v>0.31994282162834053</v>
      </c>
      <c r="J444" s="31">
        <v>271.4979347826087</v>
      </c>
      <c r="K444" s="31">
        <v>252.73423913043482</v>
      </c>
      <c r="L444" s="31">
        <v>46.143369565217384</v>
      </c>
      <c r="M444" s="31">
        <v>27.977608695652169</v>
      </c>
      <c r="N444" s="31">
        <v>14.241847826086957</v>
      </c>
      <c r="O444" s="31">
        <v>3.9239130434782608</v>
      </c>
      <c r="P444" s="31">
        <v>74.448152173913016</v>
      </c>
      <c r="Q444" s="31">
        <v>73.850217391304326</v>
      </c>
      <c r="R444" s="31">
        <v>0.59793478260869559</v>
      </c>
      <c r="S444" s="31">
        <v>150.90641304347832</v>
      </c>
      <c r="T444" s="31">
        <v>122.47956521739135</v>
      </c>
      <c r="U444" s="31">
        <v>28.426847826086963</v>
      </c>
      <c r="V444" s="31">
        <v>0</v>
      </c>
      <c r="W444" s="31">
        <v>44.528695652173923</v>
      </c>
      <c r="X444" s="31">
        <v>11.479782608695654</v>
      </c>
      <c r="Y444" s="31">
        <v>0</v>
      </c>
      <c r="Z444" s="31">
        <v>0</v>
      </c>
      <c r="AA444" s="31">
        <v>12.695217391304348</v>
      </c>
      <c r="AB444" s="31">
        <v>0</v>
      </c>
      <c r="AC444" s="31">
        <v>20.353695652173919</v>
      </c>
      <c r="AD444" s="31">
        <v>0</v>
      </c>
      <c r="AE444" s="31">
        <v>0</v>
      </c>
      <c r="AF444" t="s">
        <v>164</v>
      </c>
      <c r="AG444" s="32">
        <v>3</v>
      </c>
      <c r="AH444"/>
    </row>
    <row r="445" spans="1:34" x14ac:dyDescent="0.25">
      <c r="A445" t="s">
        <v>1777</v>
      </c>
      <c r="B445" t="s">
        <v>1181</v>
      </c>
      <c r="C445" t="s">
        <v>1639</v>
      </c>
      <c r="D445" t="s">
        <v>1673</v>
      </c>
      <c r="E445" s="31">
        <v>118.01086956521739</v>
      </c>
      <c r="F445" s="31">
        <v>3.1352648061158694</v>
      </c>
      <c r="G445" s="31">
        <v>2.9449599336833381</v>
      </c>
      <c r="H445" s="31">
        <v>0.91559086303767168</v>
      </c>
      <c r="I445" s="31">
        <v>0.76273648337478139</v>
      </c>
      <c r="J445" s="31">
        <v>369.99532608695648</v>
      </c>
      <c r="K445" s="31">
        <v>347.53728260869565</v>
      </c>
      <c r="L445" s="31">
        <v>108.04967391304349</v>
      </c>
      <c r="M445" s="31">
        <v>90.011195652173924</v>
      </c>
      <c r="N445" s="31">
        <v>13.527608695652173</v>
      </c>
      <c r="O445" s="31">
        <v>4.5108695652173916</v>
      </c>
      <c r="P445" s="31">
        <v>76.072826086956525</v>
      </c>
      <c r="Q445" s="31">
        <v>71.653260869565216</v>
      </c>
      <c r="R445" s="31">
        <v>4.4195652173913054</v>
      </c>
      <c r="S445" s="31">
        <v>185.87282608695648</v>
      </c>
      <c r="T445" s="31">
        <v>121.06619565217387</v>
      </c>
      <c r="U445" s="31">
        <v>64.806630434782605</v>
      </c>
      <c r="V445" s="31">
        <v>0</v>
      </c>
      <c r="W445" s="31">
        <v>52.31217391304348</v>
      </c>
      <c r="X445" s="31">
        <v>5.7797826086956521</v>
      </c>
      <c r="Y445" s="31">
        <v>2.0405434782608691</v>
      </c>
      <c r="Z445" s="31">
        <v>0</v>
      </c>
      <c r="AA445" s="31">
        <v>8.5124999999999993</v>
      </c>
      <c r="AB445" s="31">
        <v>0</v>
      </c>
      <c r="AC445" s="31">
        <v>33.414565217391306</v>
      </c>
      <c r="AD445" s="31">
        <v>2.5647826086956518</v>
      </c>
      <c r="AE445" s="31">
        <v>0</v>
      </c>
      <c r="AF445" t="s">
        <v>503</v>
      </c>
      <c r="AG445" s="32">
        <v>3</v>
      </c>
      <c r="AH445"/>
    </row>
    <row r="446" spans="1:34" x14ac:dyDescent="0.25">
      <c r="A446" t="s">
        <v>1777</v>
      </c>
      <c r="B446" t="s">
        <v>705</v>
      </c>
      <c r="C446" t="s">
        <v>1350</v>
      </c>
      <c r="D446" t="s">
        <v>1696</v>
      </c>
      <c r="E446" s="31">
        <v>129.07608695652175</v>
      </c>
      <c r="F446" s="31">
        <v>3.1394147368421041</v>
      </c>
      <c r="G446" s="31">
        <v>2.9336858947368416</v>
      </c>
      <c r="H446" s="31">
        <v>0.74551494736842105</v>
      </c>
      <c r="I446" s="31">
        <v>0.53978610526315784</v>
      </c>
      <c r="J446" s="31">
        <v>405.2233695652173</v>
      </c>
      <c r="K446" s="31">
        <v>378.66869565217388</v>
      </c>
      <c r="L446" s="31">
        <v>96.228152173913045</v>
      </c>
      <c r="M446" s="31">
        <v>69.673478260869558</v>
      </c>
      <c r="N446" s="31">
        <v>21.609021739130434</v>
      </c>
      <c r="O446" s="31">
        <v>4.9456521739130439</v>
      </c>
      <c r="P446" s="31">
        <v>90.064891304347839</v>
      </c>
      <c r="Q446" s="31">
        <v>90.064891304347839</v>
      </c>
      <c r="R446" s="31">
        <v>0</v>
      </c>
      <c r="S446" s="31">
        <v>218.93032608695646</v>
      </c>
      <c r="T446" s="31">
        <v>163.82326086956519</v>
      </c>
      <c r="U446" s="31">
        <v>55.107065217391266</v>
      </c>
      <c r="V446" s="31">
        <v>0</v>
      </c>
      <c r="W446" s="31">
        <v>126.96315217391304</v>
      </c>
      <c r="X446" s="31">
        <v>32.983804347826094</v>
      </c>
      <c r="Y446" s="31">
        <v>0</v>
      </c>
      <c r="Z446" s="31">
        <v>0</v>
      </c>
      <c r="AA446" s="31">
        <v>32.975543478260867</v>
      </c>
      <c r="AB446" s="31">
        <v>0</v>
      </c>
      <c r="AC446" s="31">
        <v>61.003804347826069</v>
      </c>
      <c r="AD446" s="31">
        <v>0</v>
      </c>
      <c r="AE446" s="31">
        <v>0</v>
      </c>
      <c r="AF446" t="s">
        <v>17</v>
      </c>
      <c r="AG446" s="32">
        <v>3</v>
      </c>
      <c r="AH446"/>
    </row>
    <row r="447" spans="1:34" x14ac:dyDescent="0.25">
      <c r="A447" t="s">
        <v>1777</v>
      </c>
      <c r="B447" t="s">
        <v>760</v>
      </c>
      <c r="C447" t="s">
        <v>1366</v>
      </c>
      <c r="D447" t="s">
        <v>1699</v>
      </c>
      <c r="E447" s="31">
        <v>122.75</v>
      </c>
      <c r="F447" s="31">
        <v>3.2418312228814319</v>
      </c>
      <c r="G447" s="31">
        <v>3.0086549189763576</v>
      </c>
      <c r="H447" s="31">
        <v>0.63162224386788268</v>
      </c>
      <c r="I447" s="31">
        <v>0.39844593996280869</v>
      </c>
      <c r="J447" s="31">
        <v>397.93478260869574</v>
      </c>
      <c r="K447" s="31">
        <v>369.3123913043479</v>
      </c>
      <c r="L447" s="31">
        <v>77.531630434782599</v>
      </c>
      <c r="M447" s="31">
        <v>48.90923913043477</v>
      </c>
      <c r="N447" s="31">
        <v>23.231086956521736</v>
      </c>
      <c r="O447" s="31">
        <v>5.3913043478260869</v>
      </c>
      <c r="P447" s="31">
        <v>120.05532608695657</v>
      </c>
      <c r="Q447" s="31">
        <v>120.05532608695657</v>
      </c>
      <c r="R447" s="31">
        <v>0</v>
      </c>
      <c r="S447" s="31">
        <v>200.34782608695656</v>
      </c>
      <c r="T447" s="31">
        <v>165.27152173913046</v>
      </c>
      <c r="U447" s="31">
        <v>35.076304347826088</v>
      </c>
      <c r="V447" s="31">
        <v>0</v>
      </c>
      <c r="W447" s="31">
        <v>38.686086956521734</v>
      </c>
      <c r="X447" s="31">
        <v>2.3711956521739128</v>
      </c>
      <c r="Y447" s="31">
        <v>0</v>
      </c>
      <c r="Z447" s="31">
        <v>0</v>
      </c>
      <c r="AA447" s="31">
        <v>12.947934782608694</v>
      </c>
      <c r="AB447" s="31">
        <v>0</v>
      </c>
      <c r="AC447" s="31">
        <v>23.366956521739127</v>
      </c>
      <c r="AD447" s="31">
        <v>0</v>
      </c>
      <c r="AE447" s="31">
        <v>0</v>
      </c>
      <c r="AF447" t="s">
        <v>72</v>
      </c>
      <c r="AG447" s="32">
        <v>3</v>
      </c>
      <c r="AH447"/>
    </row>
    <row r="448" spans="1:34" x14ac:dyDescent="0.25">
      <c r="A448" t="s">
        <v>1777</v>
      </c>
      <c r="B448" t="s">
        <v>934</v>
      </c>
      <c r="C448" t="s">
        <v>1566</v>
      </c>
      <c r="D448" t="s">
        <v>1713</v>
      </c>
      <c r="E448" s="31">
        <v>154.82608695652175</v>
      </c>
      <c r="F448" s="31">
        <v>2.9272205841055881</v>
      </c>
      <c r="G448" s="31">
        <v>2.7391076944678456</v>
      </c>
      <c r="H448" s="31">
        <v>0.52516778994664415</v>
      </c>
      <c r="I448" s="31">
        <v>0.36903187306936253</v>
      </c>
      <c r="J448" s="31">
        <v>453.21010869565214</v>
      </c>
      <c r="K448" s="31">
        <v>424.08532608695646</v>
      </c>
      <c r="L448" s="31">
        <v>81.309673913043468</v>
      </c>
      <c r="M448" s="31">
        <v>57.135760869565217</v>
      </c>
      <c r="N448" s="31">
        <v>19.304347826086957</v>
      </c>
      <c r="O448" s="31">
        <v>4.8695652173913047</v>
      </c>
      <c r="P448" s="31">
        <v>97.39804347826086</v>
      </c>
      <c r="Q448" s="31">
        <v>92.447173913043471</v>
      </c>
      <c r="R448" s="31">
        <v>4.9508695652173937</v>
      </c>
      <c r="S448" s="31">
        <v>274.50239130434778</v>
      </c>
      <c r="T448" s="31">
        <v>209.79521739130433</v>
      </c>
      <c r="U448" s="31">
        <v>64.707173913043462</v>
      </c>
      <c r="V448" s="31">
        <v>0</v>
      </c>
      <c r="W448" s="31">
        <v>30.486847826086954</v>
      </c>
      <c r="X448" s="31">
        <v>4.3696739130434787</v>
      </c>
      <c r="Y448" s="31">
        <v>0</v>
      </c>
      <c r="Z448" s="31">
        <v>0</v>
      </c>
      <c r="AA448" s="31">
        <v>7.3085869565217392</v>
      </c>
      <c r="AB448" s="31">
        <v>0</v>
      </c>
      <c r="AC448" s="31">
        <v>18.808586956521737</v>
      </c>
      <c r="AD448" s="31">
        <v>0</v>
      </c>
      <c r="AE448" s="31">
        <v>0</v>
      </c>
      <c r="AF448" t="s">
        <v>248</v>
      </c>
      <c r="AG448" s="32">
        <v>3</v>
      </c>
      <c r="AH448"/>
    </row>
    <row r="449" spans="1:34" x14ac:dyDescent="0.25">
      <c r="A449" t="s">
        <v>1777</v>
      </c>
      <c r="B449" t="s">
        <v>929</v>
      </c>
      <c r="C449" t="s">
        <v>1387</v>
      </c>
      <c r="D449" t="s">
        <v>1718</v>
      </c>
      <c r="E449" s="31">
        <v>120.64130434782609</v>
      </c>
      <c r="F449" s="31">
        <v>2.9293945400486523</v>
      </c>
      <c r="G449" s="31">
        <v>2.6981791152356065</v>
      </c>
      <c r="H449" s="31">
        <v>0.45392738084512119</v>
      </c>
      <c r="I449" s="31">
        <v>0.22271195603207497</v>
      </c>
      <c r="J449" s="31">
        <v>353.40597826086952</v>
      </c>
      <c r="K449" s="31">
        <v>325.51184782608692</v>
      </c>
      <c r="L449" s="31">
        <v>54.76239130434783</v>
      </c>
      <c r="M449" s="31">
        <v>26.868260869565219</v>
      </c>
      <c r="N449" s="31">
        <v>23.111521739130438</v>
      </c>
      <c r="O449" s="31">
        <v>4.7826086956521738</v>
      </c>
      <c r="P449" s="31">
        <v>108.93239130434779</v>
      </c>
      <c r="Q449" s="31">
        <v>108.93239130434779</v>
      </c>
      <c r="R449" s="31">
        <v>0</v>
      </c>
      <c r="S449" s="31">
        <v>189.71119565217396</v>
      </c>
      <c r="T449" s="31">
        <v>155.11608695652174</v>
      </c>
      <c r="U449" s="31">
        <v>34.5951086956522</v>
      </c>
      <c r="V449" s="31">
        <v>0</v>
      </c>
      <c r="W449" s="31">
        <v>0</v>
      </c>
      <c r="X449" s="31">
        <v>0</v>
      </c>
      <c r="Y449" s="31">
        <v>0</v>
      </c>
      <c r="Z449" s="31">
        <v>0</v>
      </c>
      <c r="AA449" s="31">
        <v>0</v>
      </c>
      <c r="AB449" s="31">
        <v>0</v>
      </c>
      <c r="AC449" s="31">
        <v>0</v>
      </c>
      <c r="AD449" s="31">
        <v>0</v>
      </c>
      <c r="AE449" s="31">
        <v>0</v>
      </c>
      <c r="AF449" t="s">
        <v>243</v>
      </c>
      <c r="AG449" s="32">
        <v>3</v>
      </c>
      <c r="AH449"/>
    </row>
    <row r="450" spans="1:34" x14ac:dyDescent="0.25">
      <c r="A450" t="s">
        <v>1777</v>
      </c>
      <c r="B450" t="s">
        <v>1267</v>
      </c>
      <c r="C450" t="s">
        <v>1356</v>
      </c>
      <c r="D450" t="s">
        <v>1706</v>
      </c>
      <c r="E450" s="31">
        <v>104.08695652173913</v>
      </c>
      <c r="F450" s="31">
        <v>2.9636852548036767</v>
      </c>
      <c r="G450" s="31">
        <v>2.7634951963241443</v>
      </c>
      <c r="H450" s="31">
        <v>0.71860275689223052</v>
      </c>
      <c r="I450" s="31">
        <v>0.51841269841269833</v>
      </c>
      <c r="J450" s="31">
        <v>308.48097826086962</v>
      </c>
      <c r="K450" s="31">
        <v>287.64380434782612</v>
      </c>
      <c r="L450" s="31">
        <v>74.797173913043466</v>
      </c>
      <c r="M450" s="31">
        <v>53.959999999999987</v>
      </c>
      <c r="N450" s="31">
        <v>15.27195652173913</v>
      </c>
      <c r="O450" s="31">
        <v>5.5652173913043477</v>
      </c>
      <c r="P450" s="31">
        <v>86.799673913043492</v>
      </c>
      <c r="Q450" s="31">
        <v>86.799673913043492</v>
      </c>
      <c r="R450" s="31">
        <v>0</v>
      </c>
      <c r="S450" s="31">
        <v>146.88413043478263</v>
      </c>
      <c r="T450" s="31">
        <v>133.95402173913047</v>
      </c>
      <c r="U450" s="31">
        <v>12.930108695652178</v>
      </c>
      <c r="V450" s="31">
        <v>0</v>
      </c>
      <c r="W450" s="31">
        <v>101.59815217391306</v>
      </c>
      <c r="X450" s="31">
        <v>23.868369565217399</v>
      </c>
      <c r="Y450" s="31">
        <v>0</v>
      </c>
      <c r="Z450" s="31">
        <v>0</v>
      </c>
      <c r="AA450" s="31">
        <v>42.228478260869579</v>
      </c>
      <c r="AB450" s="31">
        <v>0</v>
      </c>
      <c r="AC450" s="31">
        <v>35.501304347826078</v>
      </c>
      <c r="AD450" s="31">
        <v>0</v>
      </c>
      <c r="AE450" s="31">
        <v>0</v>
      </c>
      <c r="AF450" t="s">
        <v>590</v>
      </c>
      <c r="AG450" s="32">
        <v>3</v>
      </c>
      <c r="AH450"/>
    </row>
    <row r="451" spans="1:34" x14ac:dyDescent="0.25">
      <c r="A451" t="s">
        <v>1777</v>
      </c>
      <c r="B451" t="s">
        <v>1155</v>
      </c>
      <c r="C451" t="s">
        <v>1628</v>
      </c>
      <c r="D451" t="s">
        <v>1673</v>
      </c>
      <c r="E451" s="31">
        <v>137.67391304347825</v>
      </c>
      <c r="F451" s="31">
        <v>3.3881304279172584</v>
      </c>
      <c r="G451" s="31">
        <v>3.1652297489341543</v>
      </c>
      <c r="H451" s="31">
        <v>0.81210247907784627</v>
      </c>
      <c r="I451" s="31">
        <v>0.58920180009474188</v>
      </c>
      <c r="J451" s="31">
        <v>466.45717391304339</v>
      </c>
      <c r="K451" s="31">
        <v>435.76956521739123</v>
      </c>
      <c r="L451" s="31">
        <v>111.80532608695653</v>
      </c>
      <c r="M451" s="31">
        <v>81.117717391304353</v>
      </c>
      <c r="N451" s="31">
        <v>25.64413043478261</v>
      </c>
      <c r="O451" s="31">
        <v>5.0434782608695654</v>
      </c>
      <c r="P451" s="31">
        <v>98.514130434782601</v>
      </c>
      <c r="Q451" s="31">
        <v>98.514130434782601</v>
      </c>
      <c r="R451" s="31">
        <v>0</v>
      </c>
      <c r="S451" s="31">
        <v>256.13771739130425</v>
      </c>
      <c r="T451" s="31">
        <v>107.45684782608689</v>
      </c>
      <c r="U451" s="31">
        <v>148.68086956521739</v>
      </c>
      <c r="V451" s="31">
        <v>0</v>
      </c>
      <c r="W451" s="31">
        <v>0</v>
      </c>
      <c r="X451" s="31">
        <v>0</v>
      </c>
      <c r="Y451" s="31">
        <v>0</v>
      </c>
      <c r="Z451" s="31">
        <v>0</v>
      </c>
      <c r="AA451" s="31">
        <v>0</v>
      </c>
      <c r="AB451" s="31">
        <v>0</v>
      </c>
      <c r="AC451" s="31">
        <v>0</v>
      </c>
      <c r="AD451" s="31">
        <v>0</v>
      </c>
      <c r="AE451" s="31">
        <v>0</v>
      </c>
      <c r="AF451" t="s">
        <v>477</v>
      </c>
      <c r="AG451" s="32">
        <v>3</v>
      </c>
      <c r="AH451"/>
    </row>
    <row r="452" spans="1:34" x14ac:dyDescent="0.25">
      <c r="A452" t="s">
        <v>1777</v>
      </c>
      <c r="B452" t="s">
        <v>1174</v>
      </c>
      <c r="C452" t="s">
        <v>1452</v>
      </c>
      <c r="D452" t="s">
        <v>1706</v>
      </c>
      <c r="E452" s="31">
        <v>159.44565217391303</v>
      </c>
      <c r="F452" s="31">
        <v>3.2598418433431067</v>
      </c>
      <c r="G452" s="31">
        <v>3.1252382575499369</v>
      </c>
      <c r="H452" s="31">
        <v>0.93993182902720052</v>
      </c>
      <c r="I452" s="31">
        <v>0.80532824323403129</v>
      </c>
      <c r="J452" s="31">
        <v>519.76760869565248</v>
      </c>
      <c r="K452" s="31">
        <v>498.3056521739133</v>
      </c>
      <c r="L452" s="31">
        <v>149.86804347826092</v>
      </c>
      <c r="M452" s="31">
        <v>128.40608695652179</v>
      </c>
      <c r="N452" s="31">
        <v>17.461956521739129</v>
      </c>
      <c r="O452" s="31">
        <v>4</v>
      </c>
      <c r="P452" s="31">
        <v>109.9435869565218</v>
      </c>
      <c r="Q452" s="31">
        <v>109.9435869565218</v>
      </c>
      <c r="R452" s="31">
        <v>0</v>
      </c>
      <c r="S452" s="31">
        <v>259.9559782608697</v>
      </c>
      <c r="T452" s="31">
        <v>246.24641304347841</v>
      </c>
      <c r="U452" s="31">
        <v>13.709565217391297</v>
      </c>
      <c r="V452" s="31">
        <v>0</v>
      </c>
      <c r="W452" s="31">
        <v>199.6295652173913</v>
      </c>
      <c r="X452" s="31">
        <v>45.788804347826087</v>
      </c>
      <c r="Y452" s="31">
        <v>0</v>
      </c>
      <c r="Z452" s="31">
        <v>0</v>
      </c>
      <c r="AA452" s="31">
        <v>58.621413043478249</v>
      </c>
      <c r="AB452" s="31">
        <v>0</v>
      </c>
      <c r="AC452" s="31">
        <v>95.219347826086945</v>
      </c>
      <c r="AD452" s="31">
        <v>0</v>
      </c>
      <c r="AE452" s="31">
        <v>0</v>
      </c>
      <c r="AF452" t="s">
        <v>496</v>
      </c>
      <c r="AG452" s="32">
        <v>3</v>
      </c>
      <c r="AH452"/>
    </row>
    <row r="453" spans="1:34" x14ac:dyDescent="0.25">
      <c r="A453" t="s">
        <v>1777</v>
      </c>
      <c r="B453" t="s">
        <v>1294</v>
      </c>
      <c r="C453" t="s">
        <v>1402</v>
      </c>
      <c r="D453" t="s">
        <v>1703</v>
      </c>
      <c r="E453" s="31">
        <v>141</v>
      </c>
      <c r="F453" s="31">
        <v>3.2412187789084181</v>
      </c>
      <c r="G453" s="31">
        <v>3.0208078939253782</v>
      </c>
      <c r="H453" s="31">
        <v>0.65394233734196738</v>
      </c>
      <c r="I453" s="31">
        <v>0.43353145235892687</v>
      </c>
      <c r="J453" s="31">
        <v>457.01184782608698</v>
      </c>
      <c r="K453" s="31">
        <v>425.9339130434783</v>
      </c>
      <c r="L453" s="31">
        <v>92.205869565217398</v>
      </c>
      <c r="M453" s="31">
        <v>61.127934782608691</v>
      </c>
      <c r="N453" s="31">
        <v>27.686630434782611</v>
      </c>
      <c r="O453" s="31">
        <v>3.3913043478260869</v>
      </c>
      <c r="P453" s="31">
        <v>121.09760869565213</v>
      </c>
      <c r="Q453" s="31">
        <v>121.09760869565213</v>
      </c>
      <c r="R453" s="31">
        <v>0</v>
      </c>
      <c r="S453" s="31">
        <v>243.70836956521745</v>
      </c>
      <c r="T453" s="31">
        <v>234.0440217391305</v>
      </c>
      <c r="U453" s="31">
        <v>9.6643478260869582</v>
      </c>
      <c r="V453" s="31">
        <v>0</v>
      </c>
      <c r="W453" s="31">
        <v>180.95423913043476</v>
      </c>
      <c r="X453" s="31">
        <v>12.666304347826086</v>
      </c>
      <c r="Y453" s="31">
        <v>7.1377173913043475</v>
      </c>
      <c r="Z453" s="31">
        <v>0</v>
      </c>
      <c r="AA453" s="31">
        <v>52.695434782608672</v>
      </c>
      <c r="AB453" s="31">
        <v>0</v>
      </c>
      <c r="AC453" s="31">
        <v>108.45478260869564</v>
      </c>
      <c r="AD453" s="31">
        <v>0</v>
      </c>
      <c r="AE453" s="31">
        <v>0</v>
      </c>
      <c r="AF453" t="s">
        <v>618</v>
      </c>
      <c r="AG453" s="32">
        <v>3</v>
      </c>
      <c r="AH453"/>
    </row>
    <row r="454" spans="1:34" x14ac:dyDescent="0.25">
      <c r="A454" t="s">
        <v>1777</v>
      </c>
      <c r="B454" t="s">
        <v>1167</v>
      </c>
      <c r="C454" t="s">
        <v>1635</v>
      </c>
      <c r="D454" t="s">
        <v>1705</v>
      </c>
      <c r="E454" s="31">
        <v>127.32608695652173</v>
      </c>
      <c r="F454" s="31">
        <v>3.3188526549428041</v>
      </c>
      <c r="G454" s="31">
        <v>3.0330612941779074</v>
      </c>
      <c r="H454" s="31">
        <v>1.0769839508280692</v>
      </c>
      <c r="I454" s="31">
        <v>0.79119259006317255</v>
      </c>
      <c r="J454" s="31">
        <v>422.5765217391305</v>
      </c>
      <c r="K454" s="31">
        <v>386.18782608695659</v>
      </c>
      <c r="L454" s="31">
        <v>137.12815217391307</v>
      </c>
      <c r="M454" s="31">
        <v>100.73945652173916</v>
      </c>
      <c r="N454" s="31">
        <v>31.866956521739127</v>
      </c>
      <c r="O454" s="31">
        <v>4.5217391304347823</v>
      </c>
      <c r="P454" s="31">
        <v>70.355978260869549</v>
      </c>
      <c r="Q454" s="31">
        <v>70.355978260869549</v>
      </c>
      <c r="R454" s="31">
        <v>0</v>
      </c>
      <c r="S454" s="31">
        <v>215.09239130434787</v>
      </c>
      <c r="T454" s="31">
        <v>177.59554347826088</v>
      </c>
      <c r="U454" s="31">
        <v>37.496847826086984</v>
      </c>
      <c r="V454" s="31">
        <v>0</v>
      </c>
      <c r="W454" s="31">
        <v>0</v>
      </c>
      <c r="X454" s="31">
        <v>0</v>
      </c>
      <c r="Y454" s="31">
        <v>0</v>
      </c>
      <c r="Z454" s="31">
        <v>0</v>
      </c>
      <c r="AA454" s="31">
        <v>0</v>
      </c>
      <c r="AB454" s="31">
        <v>0</v>
      </c>
      <c r="AC454" s="31">
        <v>0</v>
      </c>
      <c r="AD454" s="31">
        <v>0</v>
      </c>
      <c r="AE454" s="31">
        <v>0</v>
      </c>
      <c r="AF454" t="s">
        <v>489</v>
      </c>
      <c r="AG454" s="32">
        <v>3</v>
      </c>
      <c r="AH454"/>
    </row>
    <row r="455" spans="1:34" x14ac:dyDescent="0.25">
      <c r="A455" t="s">
        <v>1777</v>
      </c>
      <c r="B455" t="s">
        <v>1145</v>
      </c>
      <c r="C455" t="s">
        <v>1455</v>
      </c>
      <c r="D455" t="s">
        <v>1676</v>
      </c>
      <c r="E455" s="31">
        <v>98.847826086956516</v>
      </c>
      <c r="F455" s="31">
        <v>3.0562348801407531</v>
      </c>
      <c r="G455" s="31">
        <v>2.833560589399605</v>
      </c>
      <c r="H455" s="31">
        <v>0.85569276446008369</v>
      </c>
      <c r="I455" s="31">
        <v>0.63301847371893583</v>
      </c>
      <c r="J455" s="31">
        <v>302.10217391304354</v>
      </c>
      <c r="K455" s="31">
        <v>280.09130434782617</v>
      </c>
      <c r="L455" s="31">
        <v>84.583369565217396</v>
      </c>
      <c r="M455" s="31">
        <v>62.572500000000019</v>
      </c>
      <c r="N455" s="31">
        <v>17.277173913043477</v>
      </c>
      <c r="O455" s="31">
        <v>4.7336956521739131</v>
      </c>
      <c r="P455" s="31">
        <v>55.041304347826092</v>
      </c>
      <c r="Q455" s="31">
        <v>55.041304347826092</v>
      </c>
      <c r="R455" s="31">
        <v>0</v>
      </c>
      <c r="S455" s="31">
        <v>162.47750000000002</v>
      </c>
      <c r="T455" s="31">
        <v>140.95097826086959</v>
      </c>
      <c r="U455" s="31">
        <v>21.526521739130438</v>
      </c>
      <c r="V455" s="31">
        <v>0</v>
      </c>
      <c r="W455" s="31">
        <v>1.8510869565217392</v>
      </c>
      <c r="X455" s="31">
        <v>0</v>
      </c>
      <c r="Y455" s="31">
        <v>0</v>
      </c>
      <c r="Z455" s="31">
        <v>0</v>
      </c>
      <c r="AA455" s="31">
        <v>0</v>
      </c>
      <c r="AB455" s="31">
        <v>0</v>
      </c>
      <c r="AC455" s="31">
        <v>1.8510869565217392</v>
      </c>
      <c r="AD455" s="31">
        <v>0</v>
      </c>
      <c r="AE455" s="31">
        <v>0</v>
      </c>
      <c r="AF455" t="s">
        <v>466</v>
      </c>
      <c r="AG455" s="32">
        <v>3</v>
      </c>
      <c r="AH455"/>
    </row>
    <row r="456" spans="1:34" x14ac:dyDescent="0.25">
      <c r="A456" t="s">
        <v>1777</v>
      </c>
      <c r="B456" t="s">
        <v>716</v>
      </c>
      <c r="C456" t="s">
        <v>1452</v>
      </c>
      <c r="D456" t="s">
        <v>1706</v>
      </c>
      <c r="E456" s="31">
        <v>149.15217391304347</v>
      </c>
      <c r="F456" s="31">
        <v>3.239720157411456</v>
      </c>
      <c r="G456" s="31">
        <v>2.9770150123888648</v>
      </c>
      <c r="H456" s="31">
        <v>0.71531773793907583</v>
      </c>
      <c r="I456" s="31">
        <v>0.45261259291648442</v>
      </c>
      <c r="J456" s="31">
        <v>483.21130434782606</v>
      </c>
      <c r="K456" s="31">
        <v>444.0282608695652</v>
      </c>
      <c r="L456" s="31">
        <v>106.69119565217389</v>
      </c>
      <c r="M456" s="31">
        <v>67.508152173913032</v>
      </c>
      <c r="N456" s="31">
        <v>34.313478260869559</v>
      </c>
      <c r="O456" s="31">
        <v>4.8695652173913047</v>
      </c>
      <c r="P456" s="31">
        <v>94.395108695652183</v>
      </c>
      <c r="Q456" s="31">
        <v>94.395108695652183</v>
      </c>
      <c r="R456" s="31">
        <v>0</v>
      </c>
      <c r="S456" s="31">
        <v>282.125</v>
      </c>
      <c r="T456" s="31">
        <v>262.74695652173915</v>
      </c>
      <c r="U456" s="31">
        <v>19.378043478260878</v>
      </c>
      <c r="V456" s="31">
        <v>0</v>
      </c>
      <c r="W456" s="31">
        <v>110.22989130434786</v>
      </c>
      <c r="X456" s="31">
        <v>24.144021739130441</v>
      </c>
      <c r="Y456" s="31">
        <v>14.835217391304347</v>
      </c>
      <c r="Z456" s="31">
        <v>0</v>
      </c>
      <c r="AA456" s="31">
        <v>35.61434782608697</v>
      </c>
      <c r="AB456" s="31">
        <v>0</v>
      </c>
      <c r="AC456" s="31">
        <v>35.636304347826105</v>
      </c>
      <c r="AD456" s="31">
        <v>0</v>
      </c>
      <c r="AE456" s="31">
        <v>0</v>
      </c>
      <c r="AF456" t="s">
        <v>28</v>
      </c>
      <c r="AG456" s="32">
        <v>3</v>
      </c>
      <c r="AH456"/>
    </row>
    <row r="457" spans="1:34" x14ac:dyDescent="0.25">
      <c r="A457" t="s">
        <v>1777</v>
      </c>
      <c r="B457" t="s">
        <v>881</v>
      </c>
      <c r="C457" t="s">
        <v>1517</v>
      </c>
      <c r="D457" t="s">
        <v>1673</v>
      </c>
      <c r="E457" s="31">
        <v>106.53260869565217</v>
      </c>
      <c r="F457" s="31">
        <v>2.8346321803897565</v>
      </c>
      <c r="G457" s="31">
        <v>2.6401795735129072</v>
      </c>
      <c r="H457" s="31">
        <v>0.66723701663095603</v>
      </c>
      <c r="I457" s="31">
        <v>0.47278440975410674</v>
      </c>
      <c r="J457" s="31">
        <v>301.98076086956524</v>
      </c>
      <c r="K457" s="31">
        <v>281.26521739130436</v>
      </c>
      <c r="L457" s="31">
        <v>71.082499999999996</v>
      </c>
      <c r="M457" s="31">
        <v>50.366956521739134</v>
      </c>
      <c r="N457" s="31">
        <v>18.106847826086955</v>
      </c>
      <c r="O457" s="31">
        <v>2.6086956521739131</v>
      </c>
      <c r="P457" s="31">
        <v>69.991086956521727</v>
      </c>
      <c r="Q457" s="31">
        <v>69.991086956521727</v>
      </c>
      <c r="R457" s="31">
        <v>0</v>
      </c>
      <c r="S457" s="31">
        <v>160.90717391304349</v>
      </c>
      <c r="T457" s="31">
        <v>125.48347826086957</v>
      </c>
      <c r="U457" s="31">
        <v>35.423695652173919</v>
      </c>
      <c r="V457" s="31">
        <v>0</v>
      </c>
      <c r="W457" s="31">
        <v>73.700108695652176</v>
      </c>
      <c r="X457" s="31">
        <v>38.789021739130426</v>
      </c>
      <c r="Y457" s="31">
        <v>0.69641304347826083</v>
      </c>
      <c r="Z457" s="31">
        <v>0</v>
      </c>
      <c r="AA457" s="31">
        <v>20.898586956521743</v>
      </c>
      <c r="AB457" s="31">
        <v>0</v>
      </c>
      <c r="AC457" s="31">
        <v>13.316086956521739</v>
      </c>
      <c r="AD457" s="31">
        <v>0</v>
      </c>
      <c r="AE457" s="31">
        <v>0</v>
      </c>
      <c r="AF457" t="s">
        <v>195</v>
      </c>
      <c r="AG457" s="32">
        <v>3</v>
      </c>
      <c r="AH457"/>
    </row>
    <row r="458" spans="1:34" x14ac:dyDescent="0.25">
      <c r="A458" t="s">
        <v>1777</v>
      </c>
      <c r="B458" t="s">
        <v>783</v>
      </c>
      <c r="C458" t="s">
        <v>1452</v>
      </c>
      <c r="D458" t="s">
        <v>1706</v>
      </c>
      <c r="E458" s="31">
        <v>118.52173913043478</v>
      </c>
      <c r="F458" s="31">
        <v>3.0706025311812182</v>
      </c>
      <c r="G458" s="31">
        <v>2.828489545121057</v>
      </c>
      <c r="H458" s="31">
        <v>0.64586848862802659</v>
      </c>
      <c r="I458" s="31">
        <v>0.40375550256786513</v>
      </c>
      <c r="J458" s="31">
        <v>363.93315217391307</v>
      </c>
      <c r="K458" s="31">
        <v>335.23750000000007</v>
      </c>
      <c r="L458" s="31">
        <v>76.549456521739145</v>
      </c>
      <c r="M458" s="31">
        <v>47.853804347826099</v>
      </c>
      <c r="N458" s="31">
        <v>23.739130434782609</v>
      </c>
      <c r="O458" s="31">
        <v>4.9565217391304346</v>
      </c>
      <c r="P458" s="31">
        <v>89.859891304347855</v>
      </c>
      <c r="Q458" s="31">
        <v>89.859891304347855</v>
      </c>
      <c r="R458" s="31">
        <v>0</v>
      </c>
      <c r="S458" s="31">
        <v>197.52380434782606</v>
      </c>
      <c r="T458" s="31">
        <v>185.21804347826085</v>
      </c>
      <c r="U458" s="31">
        <v>12.305760869565216</v>
      </c>
      <c r="V458" s="31">
        <v>0</v>
      </c>
      <c r="W458" s="31">
        <v>48.380000000000017</v>
      </c>
      <c r="X458" s="31">
        <v>6.8528260869565232</v>
      </c>
      <c r="Y458" s="31">
        <v>0</v>
      </c>
      <c r="Z458" s="31">
        <v>0</v>
      </c>
      <c r="AA458" s="31">
        <v>7.6911956521739118</v>
      </c>
      <c r="AB458" s="31">
        <v>0</v>
      </c>
      <c r="AC458" s="31">
        <v>33.835978260869581</v>
      </c>
      <c r="AD458" s="31">
        <v>0</v>
      </c>
      <c r="AE458" s="31">
        <v>0</v>
      </c>
      <c r="AF458" t="s">
        <v>95</v>
      </c>
      <c r="AG458" s="32">
        <v>3</v>
      </c>
      <c r="AH458"/>
    </row>
    <row r="459" spans="1:34" x14ac:dyDescent="0.25">
      <c r="A459" t="s">
        <v>1777</v>
      </c>
      <c r="B459" t="s">
        <v>977</v>
      </c>
      <c r="C459" t="s">
        <v>1580</v>
      </c>
      <c r="D459" t="s">
        <v>1713</v>
      </c>
      <c r="E459" s="31">
        <v>160.81521739130434</v>
      </c>
      <c r="F459" s="31">
        <v>2.9506718485974988</v>
      </c>
      <c r="G459" s="31">
        <v>2.7592896248732677</v>
      </c>
      <c r="H459" s="31">
        <v>0.56626225076039205</v>
      </c>
      <c r="I459" s="31">
        <v>0.37488002703616086</v>
      </c>
      <c r="J459" s="31">
        <v>474.51293478260862</v>
      </c>
      <c r="K459" s="31">
        <v>443.73576086956518</v>
      </c>
      <c r="L459" s="31">
        <v>91.063586956521746</v>
      </c>
      <c r="M459" s="31">
        <v>60.286413043478262</v>
      </c>
      <c r="N459" s="31">
        <v>28.081521739130434</v>
      </c>
      <c r="O459" s="31">
        <v>2.6956521739130435</v>
      </c>
      <c r="P459" s="31">
        <v>105.82771739130435</v>
      </c>
      <c r="Q459" s="31">
        <v>105.82771739130435</v>
      </c>
      <c r="R459" s="31">
        <v>0</v>
      </c>
      <c r="S459" s="31">
        <v>277.6216304347825</v>
      </c>
      <c r="T459" s="31">
        <v>246.16021739130426</v>
      </c>
      <c r="U459" s="31">
        <v>31.461413043478252</v>
      </c>
      <c r="V459" s="31">
        <v>0</v>
      </c>
      <c r="W459" s="31">
        <v>143.55108695652174</v>
      </c>
      <c r="X459" s="31">
        <v>18.277717391304346</v>
      </c>
      <c r="Y459" s="31">
        <v>0</v>
      </c>
      <c r="Z459" s="31">
        <v>0</v>
      </c>
      <c r="AA459" s="31">
        <v>37.799782608695658</v>
      </c>
      <c r="AB459" s="31">
        <v>0</v>
      </c>
      <c r="AC459" s="31">
        <v>87.473586956521743</v>
      </c>
      <c r="AD459" s="31">
        <v>0</v>
      </c>
      <c r="AE459" s="31">
        <v>0</v>
      </c>
      <c r="AF459" t="s">
        <v>292</v>
      </c>
      <c r="AG459" s="32">
        <v>3</v>
      </c>
      <c r="AH459"/>
    </row>
    <row r="460" spans="1:34" x14ac:dyDescent="0.25">
      <c r="A460" t="s">
        <v>1777</v>
      </c>
      <c r="B460" t="s">
        <v>959</v>
      </c>
      <c r="C460" t="s">
        <v>1441</v>
      </c>
      <c r="D460" t="s">
        <v>1708</v>
      </c>
      <c r="E460" s="31">
        <v>93.054347826086953</v>
      </c>
      <c r="F460" s="31">
        <v>2.954106996846162</v>
      </c>
      <c r="G460" s="31">
        <v>2.749253591870108</v>
      </c>
      <c r="H460" s="31">
        <v>0.51916715336993358</v>
      </c>
      <c r="I460" s="31">
        <v>0.31431374839387938</v>
      </c>
      <c r="J460" s="31">
        <v>274.89249999999993</v>
      </c>
      <c r="K460" s="31">
        <v>255.82999999999993</v>
      </c>
      <c r="L460" s="31">
        <v>48.310760869565229</v>
      </c>
      <c r="M460" s="31">
        <v>29.248260869565229</v>
      </c>
      <c r="N460" s="31">
        <v>14.0625</v>
      </c>
      <c r="O460" s="31">
        <v>5</v>
      </c>
      <c r="P460" s="31">
        <v>66.982608695652146</v>
      </c>
      <c r="Q460" s="31">
        <v>66.982608695652146</v>
      </c>
      <c r="R460" s="31">
        <v>0</v>
      </c>
      <c r="S460" s="31">
        <v>159.59913043478255</v>
      </c>
      <c r="T460" s="31">
        <v>135.58673913043472</v>
      </c>
      <c r="U460" s="31">
        <v>24.012391304347819</v>
      </c>
      <c r="V460" s="31">
        <v>0</v>
      </c>
      <c r="W460" s="31">
        <v>0</v>
      </c>
      <c r="X460" s="31">
        <v>0</v>
      </c>
      <c r="Y460" s="31">
        <v>0</v>
      </c>
      <c r="Z460" s="31">
        <v>0</v>
      </c>
      <c r="AA460" s="31">
        <v>0</v>
      </c>
      <c r="AB460" s="31">
        <v>0</v>
      </c>
      <c r="AC460" s="31">
        <v>0</v>
      </c>
      <c r="AD460" s="31">
        <v>0</v>
      </c>
      <c r="AE460" s="31">
        <v>0</v>
      </c>
      <c r="AF460" t="s">
        <v>273</v>
      </c>
      <c r="AG460" s="32">
        <v>3</v>
      </c>
      <c r="AH460"/>
    </row>
    <row r="461" spans="1:34" x14ac:dyDescent="0.25">
      <c r="A461" t="s">
        <v>1777</v>
      </c>
      <c r="B461" t="s">
        <v>1076</v>
      </c>
      <c r="C461" t="s">
        <v>1371</v>
      </c>
      <c r="D461" t="s">
        <v>1694</v>
      </c>
      <c r="E461" s="31">
        <v>158.58695652173913</v>
      </c>
      <c r="F461" s="31">
        <v>3.0743200822481151</v>
      </c>
      <c r="G461" s="31">
        <v>2.8839321453050037</v>
      </c>
      <c r="H461" s="31">
        <v>0.72140575736806045</v>
      </c>
      <c r="I461" s="31">
        <v>0.53101782042494872</v>
      </c>
      <c r="J461" s="31">
        <v>487.54706521739132</v>
      </c>
      <c r="K461" s="31">
        <v>457.35402173913047</v>
      </c>
      <c r="L461" s="31">
        <v>114.40554347826088</v>
      </c>
      <c r="M461" s="31">
        <v>84.21250000000002</v>
      </c>
      <c r="N461" s="31">
        <v>24.71478260869565</v>
      </c>
      <c r="O461" s="31">
        <v>5.4782608695652177</v>
      </c>
      <c r="P461" s="31">
        <v>128.04076086956525</v>
      </c>
      <c r="Q461" s="31">
        <v>128.04076086956525</v>
      </c>
      <c r="R461" s="31">
        <v>0</v>
      </c>
      <c r="S461" s="31">
        <v>245.10076086956519</v>
      </c>
      <c r="T461" s="31">
        <v>156.02706521739128</v>
      </c>
      <c r="U461" s="31">
        <v>89.073695652173896</v>
      </c>
      <c r="V461" s="31">
        <v>0</v>
      </c>
      <c r="W461" s="31">
        <v>53.760108695652178</v>
      </c>
      <c r="X461" s="31">
        <v>6.2589130434782616</v>
      </c>
      <c r="Y461" s="31">
        <v>0</v>
      </c>
      <c r="Z461" s="31">
        <v>0</v>
      </c>
      <c r="AA461" s="31">
        <v>47.501195652173919</v>
      </c>
      <c r="AB461" s="31">
        <v>0</v>
      </c>
      <c r="AC461" s="31">
        <v>0</v>
      </c>
      <c r="AD461" s="31">
        <v>0</v>
      </c>
      <c r="AE461" s="31">
        <v>0</v>
      </c>
      <c r="AF461" t="s">
        <v>395</v>
      </c>
      <c r="AG461" s="32">
        <v>3</v>
      </c>
      <c r="AH461"/>
    </row>
    <row r="462" spans="1:34" x14ac:dyDescent="0.25">
      <c r="A462" t="s">
        <v>1777</v>
      </c>
      <c r="B462" t="s">
        <v>791</v>
      </c>
      <c r="C462" t="s">
        <v>1450</v>
      </c>
      <c r="D462" t="s">
        <v>1707</v>
      </c>
      <c r="E462" s="31">
        <v>125.45652173913044</v>
      </c>
      <c r="F462" s="31">
        <v>3.0902919771270145</v>
      </c>
      <c r="G462" s="31">
        <v>2.9542029111072603</v>
      </c>
      <c r="H462" s="31">
        <v>0.66230376018021142</v>
      </c>
      <c r="I462" s="31">
        <v>0.52621469416045741</v>
      </c>
      <c r="J462" s="31">
        <v>387.69728260869567</v>
      </c>
      <c r="K462" s="31">
        <v>370.6240217391304</v>
      </c>
      <c r="L462" s="31">
        <v>83.090326086956523</v>
      </c>
      <c r="M462" s="31">
        <v>66.017065217391306</v>
      </c>
      <c r="N462" s="31">
        <v>13.160217391304348</v>
      </c>
      <c r="O462" s="31">
        <v>3.9130434782608696</v>
      </c>
      <c r="P462" s="31">
        <v>73.874565217391307</v>
      </c>
      <c r="Q462" s="31">
        <v>73.874565217391307</v>
      </c>
      <c r="R462" s="31">
        <v>0</v>
      </c>
      <c r="S462" s="31">
        <v>230.73239130434786</v>
      </c>
      <c r="T462" s="31">
        <v>208.33652173913046</v>
      </c>
      <c r="U462" s="31">
        <v>22.395869565217396</v>
      </c>
      <c r="V462" s="31">
        <v>0</v>
      </c>
      <c r="W462" s="31">
        <v>38.104891304347824</v>
      </c>
      <c r="X462" s="31">
        <v>0.73771739130434788</v>
      </c>
      <c r="Y462" s="31">
        <v>0</v>
      </c>
      <c r="Z462" s="31">
        <v>0</v>
      </c>
      <c r="AA462" s="31">
        <v>22.894999999999996</v>
      </c>
      <c r="AB462" s="31">
        <v>0</v>
      </c>
      <c r="AC462" s="31">
        <v>14.472173913043481</v>
      </c>
      <c r="AD462" s="31">
        <v>0</v>
      </c>
      <c r="AE462" s="31">
        <v>0</v>
      </c>
      <c r="AF462" t="s">
        <v>103</v>
      </c>
      <c r="AG462" s="32">
        <v>3</v>
      </c>
      <c r="AH462"/>
    </row>
    <row r="463" spans="1:34" x14ac:dyDescent="0.25">
      <c r="A463" t="s">
        <v>1777</v>
      </c>
      <c r="B463" t="s">
        <v>844</v>
      </c>
      <c r="C463" t="s">
        <v>1488</v>
      </c>
      <c r="D463" t="s">
        <v>1713</v>
      </c>
      <c r="E463" s="31">
        <v>126.84782608695652</v>
      </c>
      <c r="F463" s="31">
        <v>3.1001825192802062</v>
      </c>
      <c r="G463" s="31">
        <v>2.8822664952870611</v>
      </c>
      <c r="H463" s="31">
        <v>0.43525107112253647</v>
      </c>
      <c r="I463" s="31">
        <v>0.25341730934018852</v>
      </c>
      <c r="J463" s="31">
        <v>393.25141304347829</v>
      </c>
      <c r="K463" s="31">
        <v>365.60923913043479</v>
      </c>
      <c r="L463" s="31">
        <v>55.210652173913047</v>
      </c>
      <c r="M463" s="31">
        <v>32.145434782608696</v>
      </c>
      <c r="N463" s="31">
        <v>18.211956521739129</v>
      </c>
      <c r="O463" s="31">
        <v>4.8532608695652177</v>
      </c>
      <c r="P463" s="31">
        <v>118.23989130434779</v>
      </c>
      <c r="Q463" s="31">
        <v>113.66293478260866</v>
      </c>
      <c r="R463" s="31">
        <v>4.5769565217391301</v>
      </c>
      <c r="S463" s="31">
        <v>219.80086956521743</v>
      </c>
      <c r="T463" s="31">
        <v>195.39739130434788</v>
      </c>
      <c r="U463" s="31">
        <v>24.403478260869559</v>
      </c>
      <c r="V463" s="31">
        <v>0</v>
      </c>
      <c r="W463" s="31">
        <v>6.2604347826086961</v>
      </c>
      <c r="X463" s="31">
        <v>4.911956521739131</v>
      </c>
      <c r="Y463" s="31">
        <v>0</v>
      </c>
      <c r="Z463" s="31">
        <v>0</v>
      </c>
      <c r="AA463" s="31">
        <v>1.0159782608695651</v>
      </c>
      <c r="AB463" s="31">
        <v>0</v>
      </c>
      <c r="AC463" s="31">
        <v>0.33250000000000002</v>
      </c>
      <c r="AD463" s="31">
        <v>0</v>
      </c>
      <c r="AE463" s="31">
        <v>0</v>
      </c>
      <c r="AF463" t="s">
        <v>158</v>
      </c>
      <c r="AG463" s="32">
        <v>3</v>
      </c>
      <c r="AH463"/>
    </row>
    <row r="464" spans="1:34" x14ac:dyDescent="0.25">
      <c r="A464" t="s">
        <v>1777</v>
      </c>
      <c r="B464" t="s">
        <v>1285</v>
      </c>
      <c r="C464" t="s">
        <v>1452</v>
      </c>
      <c r="D464" t="s">
        <v>1706</v>
      </c>
      <c r="E464" s="31">
        <v>140.29347826086956</v>
      </c>
      <c r="F464" s="31">
        <v>3.5927946075772845</v>
      </c>
      <c r="G464" s="31">
        <v>3.4316804834585897</v>
      </c>
      <c r="H464" s="31">
        <v>1.1754745486945073</v>
      </c>
      <c r="I464" s="31">
        <v>1.014360424575812</v>
      </c>
      <c r="J464" s="31">
        <v>504.04565217391314</v>
      </c>
      <c r="K464" s="31">
        <v>481.44239130434801</v>
      </c>
      <c r="L464" s="31">
        <v>164.91141304347832</v>
      </c>
      <c r="M464" s="31">
        <v>142.3081521739131</v>
      </c>
      <c r="N464" s="31">
        <v>18.777173913043477</v>
      </c>
      <c r="O464" s="31">
        <v>3.8260869565217392</v>
      </c>
      <c r="P464" s="31">
        <v>89.220543478260879</v>
      </c>
      <c r="Q464" s="31">
        <v>89.220543478260879</v>
      </c>
      <c r="R464" s="31">
        <v>0</v>
      </c>
      <c r="S464" s="31">
        <v>249.91369565217397</v>
      </c>
      <c r="T464" s="31">
        <v>230.00206521739136</v>
      </c>
      <c r="U464" s="31">
        <v>19.911630434782609</v>
      </c>
      <c r="V464" s="31">
        <v>0</v>
      </c>
      <c r="W464" s="31">
        <v>109.58554347826087</v>
      </c>
      <c r="X464" s="31">
        <v>18.320652173913043</v>
      </c>
      <c r="Y464" s="31">
        <v>0</v>
      </c>
      <c r="Z464" s="31">
        <v>0</v>
      </c>
      <c r="AA464" s="31">
        <v>14.836956521739131</v>
      </c>
      <c r="AB464" s="31">
        <v>0</v>
      </c>
      <c r="AC464" s="31">
        <v>76.427934782608702</v>
      </c>
      <c r="AD464" s="31">
        <v>0</v>
      </c>
      <c r="AE464" s="31">
        <v>0</v>
      </c>
      <c r="AF464" t="s">
        <v>608</v>
      </c>
      <c r="AG464" s="32">
        <v>3</v>
      </c>
      <c r="AH464"/>
    </row>
    <row r="465" spans="1:34" x14ac:dyDescent="0.25">
      <c r="A465" t="s">
        <v>1777</v>
      </c>
      <c r="B465" t="s">
        <v>910</v>
      </c>
      <c r="C465" t="s">
        <v>1350</v>
      </c>
      <c r="D465" t="s">
        <v>1696</v>
      </c>
      <c r="E465" s="31">
        <v>133.45652173913044</v>
      </c>
      <c r="F465" s="31">
        <v>3.3318748981918889</v>
      </c>
      <c r="G465" s="31">
        <v>3.1207444209154596</v>
      </c>
      <c r="H465" s="31">
        <v>0.50157843296953886</v>
      </c>
      <c r="I465" s="31">
        <v>0.29044795569310944</v>
      </c>
      <c r="J465" s="31">
        <v>444.66043478260883</v>
      </c>
      <c r="K465" s="31">
        <v>416.48369565217405</v>
      </c>
      <c r="L465" s="31">
        <v>66.938913043478237</v>
      </c>
      <c r="M465" s="31">
        <v>38.762173913043455</v>
      </c>
      <c r="N465" s="31">
        <v>23.654999999999998</v>
      </c>
      <c r="O465" s="31">
        <v>4.5217391304347823</v>
      </c>
      <c r="P465" s="31">
        <v>114.53358695652166</v>
      </c>
      <c r="Q465" s="31">
        <v>114.53358695652166</v>
      </c>
      <c r="R465" s="31">
        <v>0</v>
      </c>
      <c r="S465" s="31">
        <v>263.18793478260892</v>
      </c>
      <c r="T465" s="31">
        <v>247.51554347826107</v>
      </c>
      <c r="U465" s="31">
        <v>15.672391304347828</v>
      </c>
      <c r="V465" s="31">
        <v>0</v>
      </c>
      <c r="W465" s="31">
        <v>150.48913043478262</v>
      </c>
      <c r="X465" s="31">
        <v>8.6956521739130432E-2</v>
      </c>
      <c r="Y465" s="31">
        <v>0</v>
      </c>
      <c r="Z465" s="31">
        <v>0</v>
      </c>
      <c r="AA465" s="31">
        <v>47.912934782608694</v>
      </c>
      <c r="AB465" s="31">
        <v>0</v>
      </c>
      <c r="AC465" s="31">
        <v>102.48923913043481</v>
      </c>
      <c r="AD465" s="31">
        <v>0</v>
      </c>
      <c r="AE465" s="31">
        <v>0</v>
      </c>
      <c r="AF465" t="s">
        <v>224</v>
      </c>
      <c r="AG465" s="32">
        <v>3</v>
      </c>
      <c r="AH465"/>
    </row>
    <row r="466" spans="1:34" x14ac:dyDescent="0.25">
      <c r="A466" t="s">
        <v>1777</v>
      </c>
      <c r="B466" t="s">
        <v>815</v>
      </c>
      <c r="C466" t="s">
        <v>1350</v>
      </c>
      <c r="D466" t="s">
        <v>1696</v>
      </c>
      <c r="E466" s="31">
        <v>125.79347826086956</v>
      </c>
      <c r="F466" s="31">
        <v>3.2139868659811639</v>
      </c>
      <c r="G466" s="31">
        <v>2.9895169791756677</v>
      </c>
      <c r="H466" s="31">
        <v>0.50284800829516973</v>
      </c>
      <c r="I466" s="31">
        <v>0.37426509980126149</v>
      </c>
      <c r="J466" s="31">
        <v>404.29858695652183</v>
      </c>
      <c r="K466" s="31">
        <v>376.06173913043483</v>
      </c>
      <c r="L466" s="31">
        <v>63.254999999999995</v>
      </c>
      <c r="M466" s="31">
        <v>47.080108695652164</v>
      </c>
      <c r="N466" s="31">
        <v>12.241956521739132</v>
      </c>
      <c r="O466" s="31">
        <v>3.9329347826086956</v>
      </c>
      <c r="P466" s="31">
        <v>121.14500000000001</v>
      </c>
      <c r="Q466" s="31">
        <v>109.08304347826088</v>
      </c>
      <c r="R466" s="31">
        <v>12.061956521739134</v>
      </c>
      <c r="S466" s="31">
        <v>219.89858695652174</v>
      </c>
      <c r="T466" s="31">
        <v>161.56782608695656</v>
      </c>
      <c r="U466" s="31">
        <v>58.330760869565182</v>
      </c>
      <c r="V466" s="31">
        <v>0</v>
      </c>
      <c r="W466" s="31">
        <v>148.01804347826081</v>
      </c>
      <c r="X466" s="31">
        <v>31.502717391304348</v>
      </c>
      <c r="Y466" s="31">
        <v>0</v>
      </c>
      <c r="Z466" s="31">
        <v>3.9329347826086956</v>
      </c>
      <c r="AA466" s="31">
        <v>56.629130434782567</v>
      </c>
      <c r="AB466" s="31">
        <v>0</v>
      </c>
      <c r="AC466" s="31">
        <v>55.953260869565199</v>
      </c>
      <c r="AD466" s="31">
        <v>0</v>
      </c>
      <c r="AE466" s="31">
        <v>0</v>
      </c>
      <c r="AF466" t="s">
        <v>128</v>
      </c>
      <c r="AG466" s="32">
        <v>3</v>
      </c>
      <c r="AH466"/>
    </row>
    <row r="467" spans="1:34" x14ac:dyDescent="0.25">
      <c r="A467" t="s">
        <v>1777</v>
      </c>
      <c r="B467" t="s">
        <v>1339</v>
      </c>
      <c r="C467" t="s">
        <v>1670</v>
      </c>
      <c r="D467" t="s">
        <v>1716</v>
      </c>
      <c r="E467" s="31">
        <v>94.173913043478265</v>
      </c>
      <c r="F467" s="31">
        <v>5.1516078024007399</v>
      </c>
      <c r="G467" s="31">
        <v>4.6187153739612192</v>
      </c>
      <c r="H467" s="31">
        <v>1.7726015697137583</v>
      </c>
      <c r="I467" s="31">
        <v>1.2397091412742387</v>
      </c>
      <c r="J467" s="31">
        <v>485.1470652173914</v>
      </c>
      <c r="K467" s="31">
        <v>434.96250000000009</v>
      </c>
      <c r="L467" s="31">
        <v>166.93282608695654</v>
      </c>
      <c r="M467" s="31">
        <v>116.74826086956526</v>
      </c>
      <c r="N467" s="31">
        <v>45.054130434782607</v>
      </c>
      <c r="O467" s="31">
        <v>5.1304347826086953</v>
      </c>
      <c r="P467" s="31">
        <v>122.98771739130432</v>
      </c>
      <c r="Q467" s="31">
        <v>122.98771739130432</v>
      </c>
      <c r="R467" s="31">
        <v>0</v>
      </c>
      <c r="S467" s="31">
        <v>195.2265217391305</v>
      </c>
      <c r="T467" s="31">
        <v>190.83945652173921</v>
      </c>
      <c r="U467" s="31">
        <v>4.3870652173913047</v>
      </c>
      <c r="V467" s="31">
        <v>0</v>
      </c>
      <c r="W467" s="31">
        <v>228.72978260869564</v>
      </c>
      <c r="X467" s="31">
        <v>37.545978260869553</v>
      </c>
      <c r="Y467" s="31">
        <v>0</v>
      </c>
      <c r="Z467" s="31">
        <v>0</v>
      </c>
      <c r="AA467" s="31">
        <v>77.932826086956524</v>
      </c>
      <c r="AB467" s="31">
        <v>0</v>
      </c>
      <c r="AC467" s="31">
        <v>113.25097826086959</v>
      </c>
      <c r="AD467" s="31">
        <v>0</v>
      </c>
      <c r="AE467" s="31">
        <v>0</v>
      </c>
      <c r="AF467" t="s">
        <v>664</v>
      </c>
      <c r="AG467" s="32">
        <v>3</v>
      </c>
      <c r="AH467"/>
    </row>
    <row r="468" spans="1:34" x14ac:dyDescent="0.25">
      <c r="A468" t="s">
        <v>1777</v>
      </c>
      <c r="B468" t="s">
        <v>941</v>
      </c>
      <c r="C468" t="s">
        <v>1429</v>
      </c>
      <c r="D468" t="s">
        <v>1711</v>
      </c>
      <c r="E468" s="31">
        <v>102.80434782608695</v>
      </c>
      <c r="F468" s="31">
        <v>3.9890410234721929</v>
      </c>
      <c r="G468" s="31">
        <v>3.7202960456756182</v>
      </c>
      <c r="H468" s="31">
        <v>0.85343941636709675</v>
      </c>
      <c r="I468" s="31">
        <v>0.58754282089236654</v>
      </c>
      <c r="J468" s="31">
        <v>410.0907608695652</v>
      </c>
      <c r="K468" s="31">
        <v>382.46260869565214</v>
      </c>
      <c r="L468" s="31">
        <v>87.737282608695665</v>
      </c>
      <c r="M468" s="31">
        <v>60.401956521739159</v>
      </c>
      <c r="N468" s="31">
        <v>22.813586956521732</v>
      </c>
      <c r="O468" s="31">
        <v>4.5217391304347823</v>
      </c>
      <c r="P468" s="31">
        <v>98.43478260869567</v>
      </c>
      <c r="Q468" s="31">
        <v>98.141956521739147</v>
      </c>
      <c r="R468" s="31">
        <v>0.29282608695652174</v>
      </c>
      <c r="S468" s="31">
        <v>223.91869565217385</v>
      </c>
      <c r="T468" s="31">
        <v>221.38054347826082</v>
      </c>
      <c r="U468" s="31">
        <v>2.5381521739130437</v>
      </c>
      <c r="V468" s="31">
        <v>0</v>
      </c>
      <c r="W468" s="31">
        <v>111.0246739130435</v>
      </c>
      <c r="X468" s="31">
        <v>16.159239130434781</v>
      </c>
      <c r="Y468" s="31">
        <v>0</v>
      </c>
      <c r="Z468" s="31">
        <v>0</v>
      </c>
      <c r="AA468" s="31">
        <v>53.848478260869591</v>
      </c>
      <c r="AB468" s="31">
        <v>0</v>
      </c>
      <c r="AC468" s="31">
        <v>41.016956521739125</v>
      </c>
      <c r="AD468" s="31">
        <v>0</v>
      </c>
      <c r="AE468" s="31">
        <v>0</v>
      </c>
      <c r="AF468" t="s">
        <v>255</v>
      </c>
      <c r="AG468" s="32">
        <v>3</v>
      </c>
      <c r="AH468"/>
    </row>
    <row r="469" spans="1:34" x14ac:dyDescent="0.25">
      <c r="A469" t="s">
        <v>1777</v>
      </c>
      <c r="B469" t="s">
        <v>1270</v>
      </c>
      <c r="C469" t="s">
        <v>1534</v>
      </c>
      <c r="D469" t="s">
        <v>1673</v>
      </c>
      <c r="E469" s="31">
        <v>73.728260869565219</v>
      </c>
      <c r="F469" s="31">
        <v>4.292053663570691</v>
      </c>
      <c r="G469" s="31">
        <v>3.8560371517027856</v>
      </c>
      <c r="H469" s="31">
        <v>1.6826418988648086</v>
      </c>
      <c r="I469" s="31">
        <v>1.2466253869969037</v>
      </c>
      <c r="J469" s="31">
        <v>316.445652173913</v>
      </c>
      <c r="K469" s="31">
        <v>284.29891304347819</v>
      </c>
      <c r="L469" s="31">
        <v>124.05826086956519</v>
      </c>
      <c r="M469" s="31">
        <v>91.911521739130407</v>
      </c>
      <c r="N469" s="31">
        <v>26.929347826086957</v>
      </c>
      <c r="O469" s="31">
        <v>5.2173913043478262</v>
      </c>
      <c r="P469" s="31">
        <v>62.482826086956536</v>
      </c>
      <c r="Q469" s="31">
        <v>62.482826086956536</v>
      </c>
      <c r="R469" s="31">
        <v>0</v>
      </c>
      <c r="S469" s="31">
        <v>129.90456521739131</v>
      </c>
      <c r="T469" s="31">
        <v>118.64652173913043</v>
      </c>
      <c r="U469" s="31">
        <v>11.258043478260872</v>
      </c>
      <c r="V469" s="31">
        <v>0</v>
      </c>
      <c r="W469" s="31">
        <v>20.92608695652174</v>
      </c>
      <c r="X469" s="31">
        <v>8.6968478260869571</v>
      </c>
      <c r="Y469" s="31">
        <v>0</v>
      </c>
      <c r="Z469" s="31">
        <v>0</v>
      </c>
      <c r="AA469" s="31">
        <v>0.33695652173913043</v>
      </c>
      <c r="AB469" s="31">
        <v>0</v>
      </c>
      <c r="AC469" s="31">
        <v>11.892282608695652</v>
      </c>
      <c r="AD469" s="31">
        <v>0</v>
      </c>
      <c r="AE469" s="31">
        <v>0</v>
      </c>
      <c r="AF469" t="s">
        <v>593</v>
      </c>
      <c r="AG469" s="32">
        <v>3</v>
      </c>
      <c r="AH469"/>
    </row>
    <row r="470" spans="1:34" x14ac:dyDescent="0.25">
      <c r="A470" t="s">
        <v>1777</v>
      </c>
      <c r="B470" t="s">
        <v>687</v>
      </c>
      <c r="C470" t="s">
        <v>1499</v>
      </c>
      <c r="D470" t="s">
        <v>1704</v>
      </c>
      <c r="E470" s="31">
        <v>125.23913043478261</v>
      </c>
      <c r="F470" s="31">
        <v>3.370806283631314</v>
      </c>
      <c r="G470" s="31">
        <v>3.1218477694844644</v>
      </c>
      <c r="H470" s="31">
        <v>0.65692414511369546</v>
      </c>
      <c r="I470" s="31">
        <v>0.4423129664988717</v>
      </c>
      <c r="J470" s="31">
        <v>422.15684782608696</v>
      </c>
      <c r="K470" s="31">
        <v>390.97749999999996</v>
      </c>
      <c r="L470" s="31">
        <v>82.272608695652167</v>
      </c>
      <c r="M470" s="31">
        <v>55.394891304347823</v>
      </c>
      <c r="N470" s="31">
        <v>21.573369565217391</v>
      </c>
      <c r="O470" s="31">
        <v>5.3043478260869561</v>
      </c>
      <c r="P470" s="31">
        <v>101.15489130434783</v>
      </c>
      <c r="Q470" s="31">
        <v>96.853260869565219</v>
      </c>
      <c r="R470" s="31">
        <v>4.3016304347826084</v>
      </c>
      <c r="S470" s="31">
        <v>238.72934782608695</v>
      </c>
      <c r="T470" s="31">
        <v>238.72934782608695</v>
      </c>
      <c r="U470" s="31">
        <v>0</v>
      </c>
      <c r="V470" s="31">
        <v>0</v>
      </c>
      <c r="W470" s="31">
        <v>6.2864130434782615</v>
      </c>
      <c r="X470" s="31">
        <v>0</v>
      </c>
      <c r="Y470" s="31">
        <v>0</v>
      </c>
      <c r="Z470" s="31">
        <v>0</v>
      </c>
      <c r="AA470" s="31">
        <v>0</v>
      </c>
      <c r="AB470" s="31">
        <v>0</v>
      </c>
      <c r="AC470" s="31">
        <v>6.2864130434782615</v>
      </c>
      <c r="AD470" s="31">
        <v>0</v>
      </c>
      <c r="AE470" s="31">
        <v>0</v>
      </c>
      <c r="AF470" t="s">
        <v>392</v>
      </c>
      <c r="AG470" s="32">
        <v>3</v>
      </c>
      <c r="AH470"/>
    </row>
    <row r="471" spans="1:34" x14ac:dyDescent="0.25">
      <c r="A471" t="s">
        <v>1777</v>
      </c>
      <c r="B471" t="s">
        <v>1325</v>
      </c>
      <c r="C471" t="s">
        <v>1452</v>
      </c>
      <c r="D471" t="s">
        <v>1706</v>
      </c>
      <c r="E471" s="31">
        <v>38.032608695652172</v>
      </c>
      <c r="F471" s="31">
        <v>5.9284081166047438</v>
      </c>
      <c r="G471" s="31">
        <v>5.1646899114032587</v>
      </c>
      <c r="H471" s="31">
        <v>2.412760788796799</v>
      </c>
      <c r="I471" s="31">
        <v>1.6490425835953131</v>
      </c>
      <c r="J471" s="31">
        <v>225.4728260869565</v>
      </c>
      <c r="K471" s="31">
        <v>196.42663043478262</v>
      </c>
      <c r="L471" s="31">
        <v>91.763586956521735</v>
      </c>
      <c r="M471" s="31">
        <v>62.717391304347828</v>
      </c>
      <c r="N471" s="31">
        <v>23.828804347826086</v>
      </c>
      <c r="O471" s="31">
        <v>5.2173913043478262</v>
      </c>
      <c r="P471" s="31">
        <v>24</v>
      </c>
      <c r="Q471" s="31">
        <v>24</v>
      </c>
      <c r="R471" s="31">
        <v>0</v>
      </c>
      <c r="S471" s="31">
        <v>109.70923913043478</v>
      </c>
      <c r="T471" s="31">
        <v>109.62228260869566</v>
      </c>
      <c r="U471" s="31">
        <v>8.6956521739130432E-2</v>
      </c>
      <c r="V471" s="31">
        <v>0</v>
      </c>
      <c r="W471" s="31">
        <v>31.60869565217391</v>
      </c>
      <c r="X471" s="31">
        <v>8.8858695652173907</v>
      </c>
      <c r="Y471" s="31">
        <v>0</v>
      </c>
      <c r="Z471" s="31">
        <v>0</v>
      </c>
      <c r="AA471" s="31">
        <v>3.7690217391304346</v>
      </c>
      <c r="AB471" s="31">
        <v>0</v>
      </c>
      <c r="AC471" s="31">
        <v>18.953804347826086</v>
      </c>
      <c r="AD471" s="31">
        <v>0</v>
      </c>
      <c r="AE471" s="31">
        <v>0</v>
      </c>
      <c r="AF471" t="s">
        <v>650</v>
      </c>
      <c r="AG471" s="32">
        <v>3</v>
      </c>
      <c r="AH471"/>
    </row>
    <row r="472" spans="1:34" x14ac:dyDescent="0.25">
      <c r="A472" t="s">
        <v>1777</v>
      </c>
      <c r="B472" t="s">
        <v>1262</v>
      </c>
      <c r="C472" t="s">
        <v>1536</v>
      </c>
      <c r="D472" t="s">
        <v>1694</v>
      </c>
      <c r="E472" s="31">
        <v>115.25</v>
      </c>
      <c r="F472" s="31">
        <v>3.2404979722719984</v>
      </c>
      <c r="G472" s="31">
        <v>2.9457229086107706</v>
      </c>
      <c r="H472" s="31">
        <v>0.89187022540790339</v>
      </c>
      <c r="I472" s="31">
        <v>0.59709516174667543</v>
      </c>
      <c r="J472" s="31">
        <v>373.46739130434781</v>
      </c>
      <c r="K472" s="31">
        <v>339.49456521739131</v>
      </c>
      <c r="L472" s="31">
        <v>102.78804347826086</v>
      </c>
      <c r="M472" s="31">
        <v>68.815217391304344</v>
      </c>
      <c r="N472" s="31">
        <v>28.668478260869566</v>
      </c>
      <c r="O472" s="31">
        <v>5.3043478260869561</v>
      </c>
      <c r="P472" s="31">
        <v>82.861413043478265</v>
      </c>
      <c r="Q472" s="31">
        <v>82.861413043478265</v>
      </c>
      <c r="R472" s="31">
        <v>0</v>
      </c>
      <c r="S472" s="31">
        <v>187.81793478260869</v>
      </c>
      <c r="T472" s="31">
        <v>183.12228260869566</v>
      </c>
      <c r="U472" s="31">
        <v>1.9184782608695652</v>
      </c>
      <c r="V472" s="31">
        <v>2.777173913043478</v>
      </c>
      <c r="W472" s="31">
        <v>0</v>
      </c>
      <c r="X472" s="31">
        <v>0</v>
      </c>
      <c r="Y472" s="31">
        <v>0</v>
      </c>
      <c r="Z472" s="31">
        <v>0</v>
      </c>
      <c r="AA472" s="31">
        <v>0</v>
      </c>
      <c r="AB472" s="31">
        <v>0</v>
      </c>
      <c r="AC472" s="31">
        <v>0</v>
      </c>
      <c r="AD472" s="31">
        <v>0</v>
      </c>
      <c r="AE472" s="31">
        <v>0</v>
      </c>
      <c r="AF472" t="s">
        <v>585</v>
      </c>
      <c r="AG472" s="32">
        <v>3</v>
      </c>
      <c r="AH472"/>
    </row>
    <row r="473" spans="1:34" x14ac:dyDescent="0.25">
      <c r="A473" t="s">
        <v>1777</v>
      </c>
      <c r="B473" t="s">
        <v>1159</v>
      </c>
      <c r="C473" t="s">
        <v>1630</v>
      </c>
      <c r="D473" t="s">
        <v>1694</v>
      </c>
      <c r="E473" s="31">
        <v>50.782608695652172</v>
      </c>
      <c r="F473" s="31">
        <v>4.9551904965753426</v>
      </c>
      <c r="G473" s="31">
        <v>4.8622966609589042</v>
      </c>
      <c r="H473" s="31">
        <v>1.261693065068493</v>
      </c>
      <c r="I473" s="31">
        <v>1.1687992294520546</v>
      </c>
      <c r="J473" s="31">
        <v>251.63749999999999</v>
      </c>
      <c r="K473" s="31">
        <v>246.92010869565217</v>
      </c>
      <c r="L473" s="31">
        <v>64.072065217391298</v>
      </c>
      <c r="M473" s="31">
        <v>59.35467391304347</v>
      </c>
      <c r="N473" s="31">
        <v>4.1086956521739131</v>
      </c>
      <c r="O473" s="31">
        <v>0.60869565217391308</v>
      </c>
      <c r="P473" s="31">
        <v>48.348260869565237</v>
      </c>
      <c r="Q473" s="31">
        <v>48.348260869565237</v>
      </c>
      <c r="R473" s="31">
        <v>0</v>
      </c>
      <c r="S473" s="31">
        <v>139.21717391304347</v>
      </c>
      <c r="T473" s="31">
        <v>139.21717391304347</v>
      </c>
      <c r="U473" s="31">
        <v>0</v>
      </c>
      <c r="V473" s="31">
        <v>0</v>
      </c>
      <c r="W473" s="31">
        <v>51.785869565217389</v>
      </c>
      <c r="X473" s="31">
        <v>5.7066304347826087</v>
      </c>
      <c r="Y473" s="31">
        <v>0</v>
      </c>
      <c r="Z473" s="31">
        <v>0</v>
      </c>
      <c r="AA473" s="31">
        <v>13.717282608695655</v>
      </c>
      <c r="AB473" s="31">
        <v>0</v>
      </c>
      <c r="AC473" s="31">
        <v>32.361956521739124</v>
      </c>
      <c r="AD473" s="31">
        <v>0</v>
      </c>
      <c r="AE473" s="31">
        <v>0</v>
      </c>
      <c r="AF473" t="s">
        <v>481</v>
      </c>
      <c r="AG473" s="32">
        <v>3</v>
      </c>
      <c r="AH473"/>
    </row>
    <row r="474" spans="1:34" x14ac:dyDescent="0.25">
      <c r="A474" t="s">
        <v>1777</v>
      </c>
      <c r="B474" t="s">
        <v>884</v>
      </c>
      <c r="C474" t="s">
        <v>1546</v>
      </c>
      <c r="D474" t="s">
        <v>1705</v>
      </c>
      <c r="E474" s="31">
        <v>106.80434782608695</v>
      </c>
      <c r="F474" s="31">
        <v>3.0439161408508042</v>
      </c>
      <c r="G474" s="31">
        <v>2.9291186647669449</v>
      </c>
      <c r="H474" s="31">
        <v>0.53879808670873186</v>
      </c>
      <c r="I474" s="31">
        <v>0.42400061062487276</v>
      </c>
      <c r="J474" s="31">
        <v>325.10347826086957</v>
      </c>
      <c r="K474" s="31">
        <v>312.84260869565219</v>
      </c>
      <c r="L474" s="31">
        <v>57.54597826086956</v>
      </c>
      <c r="M474" s="31">
        <v>45.28510869565217</v>
      </c>
      <c r="N474" s="31">
        <v>7.9130434782608692</v>
      </c>
      <c r="O474" s="31">
        <v>4.3478260869565215</v>
      </c>
      <c r="P474" s="31">
        <v>94.312934782608707</v>
      </c>
      <c r="Q474" s="31">
        <v>94.312934782608707</v>
      </c>
      <c r="R474" s="31">
        <v>0</v>
      </c>
      <c r="S474" s="31">
        <v>173.24456521739134</v>
      </c>
      <c r="T474" s="31">
        <v>173.24456521739134</v>
      </c>
      <c r="U474" s="31">
        <v>0</v>
      </c>
      <c r="V474" s="31">
        <v>0</v>
      </c>
      <c r="W474" s="31">
        <v>39.086304347826101</v>
      </c>
      <c r="X474" s="31">
        <v>1.1941304347826087</v>
      </c>
      <c r="Y474" s="31">
        <v>0</v>
      </c>
      <c r="Z474" s="31">
        <v>0</v>
      </c>
      <c r="AA474" s="31">
        <v>5.4749999999999988</v>
      </c>
      <c r="AB474" s="31">
        <v>0</v>
      </c>
      <c r="AC474" s="31">
        <v>32.417173913043491</v>
      </c>
      <c r="AD474" s="31">
        <v>0</v>
      </c>
      <c r="AE474" s="31">
        <v>0</v>
      </c>
      <c r="AF474" t="s">
        <v>198</v>
      </c>
      <c r="AG474" s="32">
        <v>3</v>
      </c>
      <c r="AH474"/>
    </row>
    <row r="475" spans="1:34" x14ac:dyDescent="0.25">
      <c r="A475" t="s">
        <v>1777</v>
      </c>
      <c r="B475" t="s">
        <v>859</v>
      </c>
      <c r="C475" t="s">
        <v>1535</v>
      </c>
      <c r="D475" t="s">
        <v>1719</v>
      </c>
      <c r="E475" s="31">
        <v>119.3804347826087</v>
      </c>
      <c r="F475" s="31">
        <v>3.4867750159337159</v>
      </c>
      <c r="G475" s="31">
        <v>3.3443048347446047</v>
      </c>
      <c r="H475" s="31">
        <v>0.67354092688700717</v>
      </c>
      <c r="I475" s="31">
        <v>0.5495993808613312</v>
      </c>
      <c r="J475" s="31">
        <v>416.25271739130437</v>
      </c>
      <c r="K475" s="31">
        <v>399.24456521739125</v>
      </c>
      <c r="L475" s="31">
        <v>80.407608695652172</v>
      </c>
      <c r="M475" s="31">
        <v>65.611413043478265</v>
      </c>
      <c r="N475" s="31">
        <v>10.274456521739131</v>
      </c>
      <c r="O475" s="31">
        <v>4.5217391304347823</v>
      </c>
      <c r="P475" s="31">
        <v>101.67391304347825</v>
      </c>
      <c r="Q475" s="31">
        <v>99.461956521739125</v>
      </c>
      <c r="R475" s="31">
        <v>2.2119565217391304</v>
      </c>
      <c r="S475" s="31">
        <v>234.17119565217391</v>
      </c>
      <c r="T475" s="31">
        <v>234.17119565217391</v>
      </c>
      <c r="U475" s="31">
        <v>0</v>
      </c>
      <c r="V475" s="31">
        <v>0</v>
      </c>
      <c r="W475" s="31">
        <v>8.6956521739130432E-2</v>
      </c>
      <c r="X475" s="31">
        <v>8.6956521739130432E-2</v>
      </c>
      <c r="Y475" s="31">
        <v>0</v>
      </c>
      <c r="Z475" s="31">
        <v>0</v>
      </c>
      <c r="AA475" s="31">
        <v>0</v>
      </c>
      <c r="AB475" s="31">
        <v>0</v>
      </c>
      <c r="AC475" s="31">
        <v>0</v>
      </c>
      <c r="AD475" s="31">
        <v>0</v>
      </c>
      <c r="AE475" s="31">
        <v>0</v>
      </c>
      <c r="AF475" t="s">
        <v>173</v>
      </c>
      <c r="AG475" s="32">
        <v>3</v>
      </c>
      <c r="AH475"/>
    </row>
    <row r="476" spans="1:34" x14ac:dyDescent="0.25">
      <c r="A476" t="s">
        <v>1777</v>
      </c>
      <c r="B476" t="s">
        <v>733</v>
      </c>
      <c r="C476" t="s">
        <v>1471</v>
      </c>
      <c r="D476" t="s">
        <v>1679</v>
      </c>
      <c r="E476" s="31">
        <v>94.619565217391298</v>
      </c>
      <c r="F476" s="31">
        <v>3.5238943136128666</v>
      </c>
      <c r="G476" s="31">
        <v>3.3165134979896616</v>
      </c>
      <c r="H476" s="31">
        <v>0.56186099942561751</v>
      </c>
      <c r="I476" s="31">
        <v>0.40327398047099366</v>
      </c>
      <c r="J476" s="31">
        <v>333.429347826087</v>
      </c>
      <c r="K476" s="31">
        <v>313.80706521739131</v>
      </c>
      <c r="L476" s="31">
        <v>53.163043478260867</v>
      </c>
      <c r="M476" s="31">
        <v>38.157608695652172</v>
      </c>
      <c r="N476" s="31">
        <v>9.6467391304347831</v>
      </c>
      <c r="O476" s="31">
        <v>5.3586956521739131</v>
      </c>
      <c r="P476" s="31">
        <v>87.910326086956516</v>
      </c>
      <c r="Q476" s="31">
        <v>83.293478260869563</v>
      </c>
      <c r="R476" s="31">
        <v>4.6168478260869561</v>
      </c>
      <c r="S476" s="31">
        <v>192.35597826086956</v>
      </c>
      <c r="T476" s="31">
        <v>192.35597826086956</v>
      </c>
      <c r="U476" s="31">
        <v>0</v>
      </c>
      <c r="V476" s="31">
        <v>0</v>
      </c>
      <c r="W476" s="31">
        <v>0</v>
      </c>
      <c r="X476" s="31">
        <v>0</v>
      </c>
      <c r="Y476" s="31">
        <v>0</v>
      </c>
      <c r="Z476" s="31">
        <v>0</v>
      </c>
      <c r="AA476" s="31">
        <v>0</v>
      </c>
      <c r="AB476" s="31">
        <v>0</v>
      </c>
      <c r="AC476" s="31">
        <v>0</v>
      </c>
      <c r="AD476" s="31">
        <v>0</v>
      </c>
      <c r="AE476" s="31">
        <v>0</v>
      </c>
      <c r="AF476" t="s">
        <v>45</v>
      </c>
      <c r="AG476" s="32">
        <v>3</v>
      </c>
      <c r="AH476"/>
    </row>
    <row r="477" spans="1:34" x14ac:dyDescent="0.25">
      <c r="A477" t="s">
        <v>1777</v>
      </c>
      <c r="B477" t="s">
        <v>1014</v>
      </c>
      <c r="C477" t="s">
        <v>1437</v>
      </c>
      <c r="D477" t="s">
        <v>1692</v>
      </c>
      <c r="E477" s="31">
        <v>79.913043478260875</v>
      </c>
      <c r="F477" s="31">
        <v>3.626190152339499</v>
      </c>
      <c r="G477" s="31">
        <v>3.3895538628944504</v>
      </c>
      <c r="H477" s="31">
        <v>0.59402203482045701</v>
      </c>
      <c r="I477" s="31">
        <v>0.42780875952121866</v>
      </c>
      <c r="J477" s="31">
        <v>289.77989130434781</v>
      </c>
      <c r="K477" s="31">
        <v>270.86956521739131</v>
      </c>
      <c r="L477" s="31">
        <v>47.470108695652172</v>
      </c>
      <c r="M477" s="31">
        <v>34.1875</v>
      </c>
      <c r="N477" s="31">
        <v>8.2527173913043477</v>
      </c>
      <c r="O477" s="31">
        <v>5.0298913043478262</v>
      </c>
      <c r="P477" s="31">
        <v>85.622282608695642</v>
      </c>
      <c r="Q477" s="31">
        <v>79.994565217391298</v>
      </c>
      <c r="R477" s="31">
        <v>5.6277173913043477</v>
      </c>
      <c r="S477" s="31">
        <v>156.6875</v>
      </c>
      <c r="T477" s="31">
        <v>156.6875</v>
      </c>
      <c r="U477" s="31">
        <v>0</v>
      </c>
      <c r="V477" s="31">
        <v>0</v>
      </c>
      <c r="W477" s="31">
        <v>0</v>
      </c>
      <c r="X477" s="31">
        <v>0</v>
      </c>
      <c r="Y477" s="31">
        <v>0</v>
      </c>
      <c r="Z477" s="31">
        <v>0</v>
      </c>
      <c r="AA477" s="31">
        <v>0</v>
      </c>
      <c r="AB477" s="31">
        <v>0</v>
      </c>
      <c r="AC477" s="31">
        <v>0</v>
      </c>
      <c r="AD477" s="31">
        <v>0</v>
      </c>
      <c r="AE477" s="31">
        <v>0</v>
      </c>
      <c r="AF477" t="s">
        <v>330</v>
      </c>
      <c r="AG477" s="32">
        <v>3</v>
      </c>
      <c r="AH477"/>
    </row>
    <row r="478" spans="1:34" x14ac:dyDescent="0.25">
      <c r="A478" t="s">
        <v>1777</v>
      </c>
      <c r="B478" t="s">
        <v>1228</v>
      </c>
      <c r="C478" t="s">
        <v>1643</v>
      </c>
      <c r="D478" t="s">
        <v>1678</v>
      </c>
      <c r="E478" s="31">
        <v>64.5</v>
      </c>
      <c r="F478" s="31">
        <v>3.4903943377148634</v>
      </c>
      <c r="G478" s="31">
        <v>3.2870744860128078</v>
      </c>
      <c r="H478" s="31">
        <v>0.67829457364341084</v>
      </c>
      <c r="I478" s="31">
        <v>0.47497472194135487</v>
      </c>
      <c r="J478" s="31">
        <v>225.13043478260869</v>
      </c>
      <c r="K478" s="31">
        <v>212.01630434782609</v>
      </c>
      <c r="L478" s="31">
        <v>43.75</v>
      </c>
      <c r="M478" s="31">
        <v>30.635869565217391</v>
      </c>
      <c r="N478" s="31">
        <v>8.4836956521739122</v>
      </c>
      <c r="O478" s="31">
        <v>4.6304347826086953</v>
      </c>
      <c r="P478" s="31">
        <v>58.986413043478258</v>
      </c>
      <c r="Q478" s="31">
        <v>58.986413043478258</v>
      </c>
      <c r="R478" s="31">
        <v>0</v>
      </c>
      <c r="S478" s="31">
        <v>122.39402173913044</v>
      </c>
      <c r="T478" s="31">
        <v>122.39402173913044</v>
      </c>
      <c r="U478" s="31">
        <v>0</v>
      </c>
      <c r="V478" s="31">
        <v>0</v>
      </c>
      <c r="W478" s="31">
        <v>0</v>
      </c>
      <c r="X478" s="31">
        <v>0</v>
      </c>
      <c r="Y478" s="31">
        <v>0</v>
      </c>
      <c r="Z478" s="31">
        <v>0</v>
      </c>
      <c r="AA478" s="31">
        <v>0</v>
      </c>
      <c r="AB478" s="31">
        <v>0</v>
      </c>
      <c r="AC478" s="31">
        <v>0</v>
      </c>
      <c r="AD478" s="31">
        <v>0</v>
      </c>
      <c r="AE478" s="31">
        <v>0</v>
      </c>
      <c r="AF478" t="s">
        <v>550</v>
      </c>
      <c r="AG478" s="32">
        <v>3</v>
      </c>
      <c r="AH478"/>
    </row>
    <row r="479" spans="1:34" x14ac:dyDescent="0.25">
      <c r="A479" t="s">
        <v>1777</v>
      </c>
      <c r="B479" t="s">
        <v>1202</v>
      </c>
      <c r="C479" t="s">
        <v>1643</v>
      </c>
      <c r="D479" t="s">
        <v>1678</v>
      </c>
      <c r="E479" s="31">
        <v>52.380434782608695</v>
      </c>
      <c r="F479" s="31">
        <v>3.4172027391575015</v>
      </c>
      <c r="G479" s="31">
        <v>3.2100539531023036</v>
      </c>
      <c r="H479" s="31">
        <v>0.70170159784187591</v>
      </c>
      <c r="I479" s="31">
        <v>0.53522515044615071</v>
      </c>
      <c r="J479" s="31">
        <v>178.99456521739131</v>
      </c>
      <c r="K479" s="31">
        <v>168.14402173913044</v>
      </c>
      <c r="L479" s="31">
        <v>36.755434782608695</v>
      </c>
      <c r="M479" s="31">
        <v>28.035326086956523</v>
      </c>
      <c r="N479" s="31">
        <v>4.5461956521739131</v>
      </c>
      <c r="O479" s="31">
        <v>4.1739130434782608</v>
      </c>
      <c r="P479" s="31">
        <v>46.404891304347828</v>
      </c>
      <c r="Q479" s="31">
        <v>44.274456521739133</v>
      </c>
      <c r="R479" s="31">
        <v>2.1304347826086958</v>
      </c>
      <c r="S479" s="31">
        <v>95.834239130434781</v>
      </c>
      <c r="T479" s="31">
        <v>95.834239130434781</v>
      </c>
      <c r="U479" s="31">
        <v>0</v>
      </c>
      <c r="V479" s="31">
        <v>0</v>
      </c>
      <c r="W479" s="31">
        <v>0.5</v>
      </c>
      <c r="X479" s="31">
        <v>0</v>
      </c>
      <c r="Y479" s="31">
        <v>6.5217391304347824E-2</v>
      </c>
      <c r="Z479" s="31">
        <v>0.43478260869565216</v>
      </c>
      <c r="AA479" s="31">
        <v>0</v>
      </c>
      <c r="AB479" s="31">
        <v>0</v>
      </c>
      <c r="AC479" s="31">
        <v>0</v>
      </c>
      <c r="AD479" s="31">
        <v>0</v>
      </c>
      <c r="AE479" s="31">
        <v>0</v>
      </c>
      <c r="AF479" t="s">
        <v>524</v>
      </c>
      <c r="AG479" s="32">
        <v>3</v>
      </c>
      <c r="AH479"/>
    </row>
    <row r="480" spans="1:34" x14ac:dyDescent="0.25">
      <c r="A480" t="s">
        <v>1777</v>
      </c>
      <c r="B480" t="s">
        <v>1209</v>
      </c>
      <c r="C480" t="s">
        <v>1648</v>
      </c>
      <c r="D480" t="s">
        <v>1692</v>
      </c>
      <c r="E480" s="31">
        <v>43.380434782608695</v>
      </c>
      <c r="F480" s="31">
        <v>3.4980581307942873</v>
      </c>
      <c r="G480" s="31">
        <v>3.3385742921573542</v>
      </c>
      <c r="H480" s="31">
        <v>0.6260962164870959</v>
      </c>
      <c r="I480" s="31">
        <v>0.46661237785016291</v>
      </c>
      <c r="J480" s="31">
        <v>151.74728260869566</v>
      </c>
      <c r="K480" s="31">
        <v>144.82880434782609</v>
      </c>
      <c r="L480" s="31">
        <v>27.16032608695652</v>
      </c>
      <c r="M480" s="31">
        <v>20.241847826086957</v>
      </c>
      <c r="N480" s="31">
        <v>5.2663043478260869</v>
      </c>
      <c r="O480" s="31">
        <v>1.6521739130434783</v>
      </c>
      <c r="P480" s="31">
        <v>36.972826086956523</v>
      </c>
      <c r="Q480" s="31">
        <v>36.972826086956523</v>
      </c>
      <c r="R480" s="31">
        <v>0</v>
      </c>
      <c r="S480" s="31">
        <v>87.614130434782609</v>
      </c>
      <c r="T480" s="31">
        <v>87.614130434782609</v>
      </c>
      <c r="U480" s="31">
        <v>0</v>
      </c>
      <c r="V480" s="31">
        <v>0</v>
      </c>
      <c r="W480" s="31">
        <v>0</v>
      </c>
      <c r="X480" s="31">
        <v>0</v>
      </c>
      <c r="Y480" s="31">
        <v>0</v>
      </c>
      <c r="Z480" s="31">
        <v>0</v>
      </c>
      <c r="AA480" s="31">
        <v>0</v>
      </c>
      <c r="AB480" s="31">
        <v>0</v>
      </c>
      <c r="AC480" s="31">
        <v>0</v>
      </c>
      <c r="AD480" s="31">
        <v>0</v>
      </c>
      <c r="AE480" s="31">
        <v>0</v>
      </c>
      <c r="AF480" t="s">
        <v>531</v>
      </c>
      <c r="AG480" s="32">
        <v>3</v>
      </c>
      <c r="AH480"/>
    </row>
    <row r="481" spans="1:34" x14ac:dyDescent="0.25">
      <c r="A481" t="s">
        <v>1777</v>
      </c>
      <c r="B481" t="s">
        <v>689</v>
      </c>
      <c r="C481" t="s">
        <v>1377</v>
      </c>
      <c r="D481" t="s">
        <v>1677</v>
      </c>
      <c r="E481" s="31">
        <v>99.815217391304344</v>
      </c>
      <c r="F481" s="31">
        <v>3.3100838505934878</v>
      </c>
      <c r="G481" s="31">
        <v>3.1262931503865841</v>
      </c>
      <c r="H481" s="31">
        <v>0.66655776979200698</v>
      </c>
      <c r="I481" s="31">
        <v>0.53422084286180993</v>
      </c>
      <c r="J481" s="31">
        <v>330.39673913043475</v>
      </c>
      <c r="K481" s="31">
        <v>312.05163043478262</v>
      </c>
      <c r="L481" s="31">
        <v>66.532608695652172</v>
      </c>
      <c r="M481" s="31">
        <v>53.323369565217391</v>
      </c>
      <c r="N481" s="31">
        <v>8.7309782608695645</v>
      </c>
      <c r="O481" s="31">
        <v>4.4782608695652177</v>
      </c>
      <c r="P481" s="31">
        <v>107.20923913043478</v>
      </c>
      <c r="Q481" s="31">
        <v>102.07336956521739</v>
      </c>
      <c r="R481" s="31">
        <v>5.1358695652173916</v>
      </c>
      <c r="S481" s="31">
        <v>156.65489130434781</v>
      </c>
      <c r="T481" s="31">
        <v>156.65489130434781</v>
      </c>
      <c r="U481" s="31">
        <v>0</v>
      </c>
      <c r="V481" s="31">
        <v>0</v>
      </c>
      <c r="W481" s="31">
        <v>0</v>
      </c>
      <c r="X481" s="31">
        <v>0</v>
      </c>
      <c r="Y481" s="31">
        <v>0</v>
      </c>
      <c r="Z481" s="31">
        <v>0</v>
      </c>
      <c r="AA481" s="31">
        <v>0</v>
      </c>
      <c r="AB481" s="31">
        <v>0</v>
      </c>
      <c r="AC481" s="31">
        <v>0</v>
      </c>
      <c r="AD481" s="31">
        <v>0</v>
      </c>
      <c r="AE481" s="31">
        <v>0</v>
      </c>
      <c r="AF481" t="s">
        <v>1</v>
      </c>
      <c r="AG481" s="32">
        <v>3</v>
      </c>
      <c r="AH481"/>
    </row>
    <row r="482" spans="1:34" x14ac:dyDescent="0.25">
      <c r="A482" t="s">
        <v>1777</v>
      </c>
      <c r="B482" t="s">
        <v>971</v>
      </c>
      <c r="C482" t="s">
        <v>1578</v>
      </c>
      <c r="D482" t="s">
        <v>1679</v>
      </c>
      <c r="E482" s="31">
        <v>58.967391304347828</v>
      </c>
      <c r="F482" s="31">
        <v>3.2519354838709678</v>
      </c>
      <c r="G482" s="31">
        <v>3.1438248847926271</v>
      </c>
      <c r="H482" s="31">
        <v>0.68317972350230416</v>
      </c>
      <c r="I482" s="31">
        <v>0.57506912442396318</v>
      </c>
      <c r="J482" s="31">
        <v>191.75815217391306</v>
      </c>
      <c r="K482" s="31">
        <v>185.38315217391306</v>
      </c>
      <c r="L482" s="31">
        <v>40.285326086956523</v>
      </c>
      <c r="M482" s="31">
        <v>33.910326086956523</v>
      </c>
      <c r="N482" s="31">
        <v>1.9021739130434783</v>
      </c>
      <c r="O482" s="31">
        <v>4.4728260869565215</v>
      </c>
      <c r="P482" s="31">
        <v>44.847826086956523</v>
      </c>
      <c r="Q482" s="31">
        <v>44.847826086956523</v>
      </c>
      <c r="R482" s="31">
        <v>0</v>
      </c>
      <c r="S482" s="31">
        <v>106.625</v>
      </c>
      <c r="T482" s="31">
        <v>106.625</v>
      </c>
      <c r="U482" s="31">
        <v>0</v>
      </c>
      <c r="V482" s="31">
        <v>0</v>
      </c>
      <c r="W482" s="31">
        <v>4.3478260869565216E-2</v>
      </c>
      <c r="X482" s="31">
        <v>0</v>
      </c>
      <c r="Y482" s="31">
        <v>0</v>
      </c>
      <c r="Z482" s="31">
        <v>0</v>
      </c>
      <c r="AA482" s="31">
        <v>4.3478260869565216E-2</v>
      </c>
      <c r="AB482" s="31">
        <v>0</v>
      </c>
      <c r="AC482" s="31">
        <v>0</v>
      </c>
      <c r="AD482" s="31">
        <v>0</v>
      </c>
      <c r="AE482" s="31">
        <v>0</v>
      </c>
      <c r="AF482" t="s">
        <v>285</v>
      </c>
      <c r="AG482" s="32">
        <v>3</v>
      </c>
      <c r="AH482"/>
    </row>
    <row r="483" spans="1:34" x14ac:dyDescent="0.25">
      <c r="A483" t="s">
        <v>1777</v>
      </c>
      <c r="B483" t="s">
        <v>888</v>
      </c>
      <c r="C483" t="s">
        <v>1426</v>
      </c>
      <c r="D483" t="s">
        <v>1732</v>
      </c>
      <c r="E483" s="31">
        <v>107.3695652173913</v>
      </c>
      <c r="F483" s="31">
        <v>3.4425490990078966</v>
      </c>
      <c r="G483" s="31">
        <v>3.2699939258959305</v>
      </c>
      <c r="H483" s="31">
        <v>0.47684247823446052</v>
      </c>
      <c r="I483" s="31">
        <v>0.35409495849362221</v>
      </c>
      <c r="J483" s="31">
        <v>369.625</v>
      </c>
      <c r="K483" s="31">
        <v>351.0978260869565</v>
      </c>
      <c r="L483" s="31">
        <v>51.198369565217398</v>
      </c>
      <c r="M483" s="31">
        <v>38.019021739130437</v>
      </c>
      <c r="N483" s="31">
        <v>8.1847826086956523</v>
      </c>
      <c r="O483" s="31">
        <v>4.9945652173913047</v>
      </c>
      <c r="P483" s="31">
        <v>116.13858695652173</v>
      </c>
      <c r="Q483" s="31">
        <v>110.79076086956522</v>
      </c>
      <c r="R483" s="31">
        <v>5.3478260869565215</v>
      </c>
      <c r="S483" s="31">
        <v>202.28804347826087</v>
      </c>
      <c r="T483" s="31">
        <v>202.28804347826087</v>
      </c>
      <c r="U483" s="31">
        <v>0</v>
      </c>
      <c r="V483" s="31">
        <v>0</v>
      </c>
      <c r="W483" s="31">
        <v>0</v>
      </c>
      <c r="X483" s="31">
        <v>0</v>
      </c>
      <c r="Y483" s="31">
        <v>0</v>
      </c>
      <c r="Z483" s="31">
        <v>0</v>
      </c>
      <c r="AA483" s="31">
        <v>0</v>
      </c>
      <c r="AB483" s="31">
        <v>0</v>
      </c>
      <c r="AC483" s="31">
        <v>0</v>
      </c>
      <c r="AD483" s="31">
        <v>0</v>
      </c>
      <c r="AE483" s="31">
        <v>0</v>
      </c>
      <c r="AF483" t="s">
        <v>202</v>
      </c>
      <c r="AG483" s="32">
        <v>3</v>
      </c>
      <c r="AH483"/>
    </row>
    <row r="484" spans="1:34" x14ac:dyDescent="0.25">
      <c r="A484" t="s">
        <v>1777</v>
      </c>
      <c r="B484" t="s">
        <v>1330</v>
      </c>
      <c r="C484" t="s">
        <v>1435</v>
      </c>
      <c r="D484" t="s">
        <v>1736</v>
      </c>
      <c r="E484" s="31">
        <v>36.608695652173914</v>
      </c>
      <c r="F484" s="31">
        <v>3.563910332541568</v>
      </c>
      <c r="G484" s="31">
        <v>3.2955760095011875</v>
      </c>
      <c r="H484" s="31">
        <v>1.0177404988123515</v>
      </c>
      <c r="I484" s="31">
        <v>0.74940617577197144</v>
      </c>
      <c r="J484" s="31">
        <v>130.47010869565219</v>
      </c>
      <c r="K484" s="31">
        <v>120.64673913043478</v>
      </c>
      <c r="L484" s="31">
        <v>37.258152173913039</v>
      </c>
      <c r="M484" s="31">
        <v>27.434782608695652</v>
      </c>
      <c r="N484" s="31">
        <v>5.0407608695652177</v>
      </c>
      <c r="O484" s="31">
        <v>4.7826086956521738</v>
      </c>
      <c r="P484" s="31">
        <v>27.714673913043477</v>
      </c>
      <c r="Q484" s="31">
        <v>27.714673913043477</v>
      </c>
      <c r="R484" s="31">
        <v>0</v>
      </c>
      <c r="S484" s="31">
        <v>65.497282608695656</v>
      </c>
      <c r="T484" s="31">
        <v>65.497282608695656</v>
      </c>
      <c r="U484" s="31">
        <v>0</v>
      </c>
      <c r="V484" s="31">
        <v>0</v>
      </c>
      <c r="W484" s="31">
        <v>0</v>
      </c>
      <c r="X484" s="31">
        <v>0</v>
      </c>
      <c r="Y484" s="31">
        <v>0</v>
      </c>
      <c r="Z484" s="31">
        <v>0</v>
      </c>
      <c r="AA484" s="31">
        <v>0</v>
      </c>
      <c r="AB484" s="31">
        <v>0</v>
      </c>
      <c r="AC484" s="31">
        <v>0</v>
      </c>
      <c r="AD484" s="31">
        <v>0</v>
      </c>
      <c r="AE484" s="31">
        <v>0</v>
      </c>
      <c r="AF484" t="s">
        <v>655</v>
      </c>
      <c r="AG484" s="32">
        <v>3</v>
      </c>
      <c r="AH484"/>
    </row>
    <row r="485" spans="1:34" x14ac:dyDescent="0.25">
      <c r="A485" t="s">
        <v>1777</v>
      </c>
      <c r="B485" t="s">
        <v>833</v>
      </c>
      <c r="C485" t="s">
        <v>1525</v>
      </c>
      <c r="D485" t="s">
        <v>1699</v>
      </c>
      <c r="E485" s="31">
        <v>84.923913043478265</v>
      </c>
      <c r="F485" s="31">
        <v>3.6478817355689213</v>
      </c>
      <c r="G485" s="31">
        <v>3.3430052476641472</v>
      </c>
      <c r="H485" s="31">
        <v>1.0379252527838214</v>
      </c>
      <c r="I485" s="31">
        <v>0.79608473057724272</v>
      </c>
      <c r="J485" s="31">
        <v>309.79239130434763</v>
      </c>
      <c r="K485" s="31">
        <v>283.90108695652157</v>
      </c>
      <c r="L485" s="31">
        <v>88.144673913043448</v>
      </c>
      <c r="M485" s="31">
        <v>67.606630434782588</v>
      </c>
      <c r="N485" s="31">
        <v>15.929347826086957</v>
      </c>
      <c r="O485" s="31">
        <v>4.6086956521739131</v>
      </c>
      <c r="P485" s="31">
        <v>78.050869565217369</v>
      </c>
      <c r="Q485" s="31">
        <v>72.69760869565215</v>
      </c>
      <c r="R485" s="31">
        <v>5.3532608695652177</v>
      </c>
      <c r="S485" s="31">
        <v>143.59684782608682</v>
      </c>
      <c r="T485" s="31">
        <v>143.59684782608682</v>
      </c>
      <c r="U485" s="31">
        <v>0</v>
      </c>
      <c r="V485" s="31">
        <v>0</v>
      </c>
      <c r="W485" s="31">
        <v>4.8288043478260869</v>
      </c>
      <c r="X485" s="31">
        <v>0</v>
      </c>
      <c r="Y485" s="31">
        <v>0</v>
      </c>
      <c r="Z485" s="31">
        <v>0</v>
      </c>
      <c r="AA485" s="31">
        <v>4.3016304347826084</v>
      </c>
      <c r="AB485" s="31">
        <v>0</v>
      </c>
      <c r="AC485" s="31">
        <v>0.52717391304347827</v>
      </c>
      <c r="AD485" s="31">
        <v>0</v>
      </c>
      <c r="AE485" s="31">
        <v>0</v>
      </c>
      <c r="AF485" t="s">
        <v>146</v>
      </c>
      <c r="AG485" s="32">
        <v>3</v>
      </c>
      <c r="AH485"/>
    </row>
    <row r="486" spans="1:34" x14ac:dyDescent="0.25">
      <c r="A486" t="s">
        <v>1777</v>
      </c>
      <c r="B486" t="s">
        <v>864</v>
      </c>
      <c r="C486" t="s">
        <v>1382</v>
      </c>
      <c r="D486" t="s">
        <v>1674</v>
      </c>
      <c r="E486" s="31">
        <v>84.532608695652172</v>
      </c>
      <c r="F486" s="31">
        <v>3.6174128841455575</v>
      </c>
      <c r="G486" s="31">
        <v>3.3857682911148266</v>
      </c>
      <c r="H486" s="31">
        <v>0.70514465732287512</v>
      </c>
      <c r="I486" s="31">
        <v>0.47350006429214347</v>
      </c>
      <c r="J486" s="31">
        <v>305.78934782608695</v>
      </c>
      <c r="K486" s="31">
        <v>286.20782608695657</v>
      </c>
      <c r="L486" s="31">
        <v>59.607717391304341</v>
      </c>
      <c r="M486" s="31">
        <v>40.026195652173911</v>
      </c>
      <c r="N486" s="31">
        <v>10.690217391304348</v>
      </c>
      <c r="O486" s="31">
        <v>8.8913043478260878</v>
      </c>
      <c r="P486" s="31">
        <v>90.398478260869581</v>
      </c>
      <c r="Q486" s="31">
        <v>90.398478260869581</v>
      </c>
      <c r="R486" s="31">
        <v>0</v>
      </c>
      <c r="S486" s="31">
        <v>155.78315217391307</v>
      </c>
      <c r="T486" s="31">
        <v>152.31304347826088</v>
      </c>
      <c r="U486" s="31">
        <v>3.4701086956521738</v>
      </c>
      <c r="V486" s="31">
        <v>0</v>
      </c>
      <c r="W486" s="31">
        <v>19.842391304347828</v>
      </c>
      <c r="X486" s="31">
        <v>4.2635869565217392</v>
      </c>
      <c r="Y486" s="31">
        <v>0</v>
      </c>
      <c r="Z486" s="31">
        <v>0</v>
      </c>
      <c r="AA486" s="31">
        <v>3.5923913043478262</v>
      </c>
      <c r="AB486" s="31">
        <v>0</v>
      </c>
      <c r="AC486" s="31">
        <v>11.986413043478262</v>
      </c>
      <c r="AD486" s="31">
        <v>0</v>
      </c>
      <c r="AE486" s="31">
        <v>0</v>
      </c>
      <c r="AF486" t="s">
        <v>178</v>
      </c>
      <c r="AG486" s="32">
        <v>3</v>
      </c>
      <c r="AH486"/>
    </row>
    <row r="487" spans="1:34" x14ac:dyDescent="0.25">
      <c r="A487" t="s">
        <v>1777</v>
      </c>
      <c r="B487" t="s">
        <v>1271</v>
      </c>
      <c r="C487" t="s">
        <v>1392</v>
      </c>
      <c r="D487" t="s">
        <v>1719</v>
      </c>
      <c r="E487" s="31">
        <v>80.065217391304344</v>
      </c>
      <c r="F487" s="31">
        <v>3.7437075753461864</v>
      </c>
      <c r="G487" s="31">
        <v>3.4196456692913393</v>
      </c>
      <c r="H487" s="31">
        <v>1.1470133043714363</v>
      </c>
      <c r="I487" s="31">
        <v>0.82295139831658981</v>
      </c>
      <c r="J487" s="31">
        <v>299.74076086956529</v>
      </c>
      <c r="K487" s="31">
        <v>273.79467391304354</v>
      </c>
      <c r="L487" s="31">
        <v>91.835869565217394</v>
      </c>
      <c r="M487" s="31">
        <v>65.889782608695654</v>
      </c>
      <c r="N487" s="31">
        <v>19.130434782608695</v>
      </c>
      <c r="O487" s="31">
        <v>6.8156521739130431</v>
      </c>
      <c r="P487" s="31">
        <v>38.322826086956532</v>
      </c>
      <c r="Q487" s="31">
        <v>38.322826086956532</v>
      </c>
      <c r="R487" s="31">
        <v>0</v>
      </c>
      <c r="S487" s="31">
        <v>169.58206521739135</v>
      </c>
      <c r="T487" s="31">
        <v>169.58206521739135</v>
      </c>
      <c r="U487" s="31">
        <v>0</v>
      </c>
      <c r="V487" s="31">
        <v>0</v>
      </c>
      <c r="W487" s="31">
        <v>57.899130434782613</v>
      </c>
      <c r="X487" s="31">
        <v>14.282608695652174</v>
      </c>
      <c r="Y487" s="31">
        <v>0</v>
      </c>
      <c r="Z487" s="31">
        <v>0</v>
      </c>
      <c r="AA487" s="31">
        <v>12.798369565217387</v>
      </c>
      <c r="AB487" s="31">
        <v>0</v>
      </c>
      <c r="AC487" s="31">
        <v>30.818152173913052</v>
      </c>
      <c r="AD487" s="31">
        <v>0</v>
      </c>
      <c r="AE487" s="31">
        <v>0</v>
      </c>
      <c r="AF487" t="s">
        <v>594</v>
      </c>
      <c r="AG487" s="32">
        <v>3</v>
      </c>
      <c r="AH487"/>
    </row>
    <row r="488" spans="1:34" x14ac:dyDescent="0.25">
      <c r="A488" t="s">
        <v>1777</v>
      </c>
      <c r="B488" t="s">
        <v>990</v>
      </c>
      <c r="C488" t="s">
        <v>1452</v>
      </c>
      <c r="D488" t="s">
        <v>1706</v>
      </c>
      <c r="E488" s="31">
        <v>48.967391304347828</v>
      </c>
      <c r="F488" s="31">
        <v>3.5869034406215312</v>
      </c>
      <c r="G488" s="31">
        <v>3.3122086570477247</v>
      </c>
      <c r="H488" s="31">
        <v>0.6130410654827968</v>
      </c>
      <c r="I488" s="31">
        <v>0.4315760266370699</v>
      </c>
      <c r="J488" s="31">
        <v>175.64130434782606</v>
      </c>
      <c r="K488" s="31">
        <v>162.19021739130434</v>
      </c>
      <c r="L488" s="31">
        <v>30.019021739130434</v>
      </c>
      <c r="M488" s="31">
        <v>21.133152173913043</v>
      </c>
      <c r="N488" s="31">
        <v>4.5652173913043477</v>
      </c>
      <c r="O488" s="31">
        <v>4.3206521739130439</v>
      </c>
      <c r="P488" s="31">
        <v>42.956521739130437</v>
      </c>
      <c r="Q488" s="31">
        <v>38.391304347826086</v>
      </c>
      <c r="R488" s="31">
        <v>4.5652173913043477</v>
      </c>
      <c r="S488" s="31">
        <v>102.66576086956522</v>
      </c>
      <c r="T488" s="31">
        <v>102.66576086956522</v>
      </c>
      <c r="U488" s="31">
        <v>0</v>
      </c>
      <c r="V488" s="31">
        <v>0</v>
      </c>
      <c r="W488" s="31">
        <v>27.02717391304348</v>
      </c>
      <c r="X488" s="31">
        <v>1.9456521739130435</v>
      </c>
      <c r="Y488" s="31">
        <v>0</v>
      </c>
      <c r="Z488" s="31">
        <v>0</v>
      </c>
      <c r="AA488" s="31">
        <v>14.328804347826088</v>
      </c>
      <c r="AB488" s="31">
        <v>0</v>
      </c>
      <c r="AC488" s="31">
        <v>10.752717391304348</v>
      </c>
      <c r="AD488" s="31">
        <v>0</v>
      </c>
      <c r="AE488" s="31">
        <v>0</v>
      </c>
      <c r="AF488" t="s">
        <v>305</v>
      </c>
      <c r="AG488" s="32">
        <v>3</v>
      </c>
      <c r="AH488"/>
    </row>
    <row r="489" spans="1:34" x14ac:dyDescent="0.25">
      <c r="A489" t="s">
        <v>1777</v>
      </c>
      <c r="B489" t="s">
        <v>1192</v>
      </c>
      <c r="C489" t="s">
        <v>1392</v>
      </c>
      <c r="D489" t="s">
        <v>1719</v>
      </c>
      <c r="E489" s="31">
        <v>89.173913043478265</v>
      </c>
      <c r="F489" s="31">
        <v>3.4333861530960497</v>
      </c>
      <c r="G489" s="31">
        <v>3.0855070697220861</v>
      </c>
      <c r="H489" s="31">
        <v>0.739090687469527</v>
      </c>
      <c r="I489" s="31">
        <v>0.3912116040955631</v>
      </c>
      <c r="J489" s="31">
        <v>306.16847826086951</v>
      </c>
      <c r="K489" s="31">
        <v>275.14673913043475</v>
      </c>
      <c r="L489" s="31">
        <v>65.907608695652172</v>
      </c>
      <c r="M489" s="31">
        <v>34.885869565217391</v>
      </c>
      <c r="N489" s="31">
        <v>26.192934782608695</v>
      </c>
      <c r="O489" s="31">
        <v>4.8288043478260869</v>
      </c>
      <c r="P489" s="31">
        <v>103.17119565217391</v>
      </c>
      <c r="Q489" s="31">
        <v>103.17119565217391</v>
      </c>
      <c r="R489" s="31">
        <v>0</v>
      </c>
      <c r="S489" s="31">
        <v>137.08967391304347</v>
      </c>
      <c r="T489" s="31">
        <v>137.08967391304347</v>
      </c>
      <c r="U489" s="31">
        <v>0</v>
      </c>
      <c r="V489" s="31">
        <v>0</v>
      </c>
      <c r="W489" s="31">
        <v>22.081521739130437</v>
      </c>
      <c r="X489" s="31">
        <v>7.7527173913043477</v>
      </c>
      <c r="Y489" s="31">
        <v>0</v>
      </c>
      <c r="Z489" s="31">
        <v>0.22010869565217392</v>
      </c>
      <c r="AA489" s="31">
        <v>1.7472826086956521</v>
      </c>
      <c r="AB489" s="31">
        <v>0</v>
      </c>
      <c r="AC489" s="31">
        <v>12.361413043478262</v>
      </c>
      <c r="AD489" s="31">
        <v>0</v>
      </c>
      <c r="AE489" s="31">
        <v>0</v>
      </c>
      <c r="AF489" t="s">
        <v>514</v>
      </c>
      <c r="AG489" s="32">
        <v>3</v>
      </c>
      <c r="AH489"/>
    </row>
    <row r="490" spans="1:34" x14ac:dyDescent="0.25">
      <c r="A490" t="s">
        <v>1777</v>
      </c>
      <c r="B490" t="s">
        <v>1310</v>
      </c>
      <c r="C490" t="s">
        <v>1399</v>
      </c>
      <c r="D490" t="s">
        <v>1673</v>
      </c>
      <c r="E490" s="31">
        <v>93.695652173913047</v>
      </c>
      <c r="F490" s="31">
        <v>3.3926624129930394</v>
      </c>
      <c r="G490" s="31">
        <v>3.265516241299304</v>
      </c>
      <c r="H490" s="31">
        <v>1.1238109048723899</v>
      </c>
      <c r="I490" s="31">
        <v>0.99666473317865434</v>
      </c>
      <c r="J490" s="31">
        <v>317.87771739130437</v>
      </c>
      <c r="K490" s="31">
        <v>305.9646739130435</v>
      </c>
      <c r="L490" s="31">
        <v>105.29619565217392</v>
      </c>
      <c r="M490" s="31">
        <v>93.383152173913047</v>
      </c>
      <c r="N490" s="31">
        <v>6.9565217391304346</v>
      </c>
      <c r="O490" s="31">
        <v>4.9565217391304346</v>
      </c>
      <c r="P490" s="31">
        <v>27.828804347826086</v>
      </c>
      <c r="Q490" s="31">
        <v>27.828804347826086</v>
      </c>
      <c r="R490" s="31">
        <v>0</v>
      </c>
      <c r="S490" s="31">
        <v>184.75271739130434</v>
      </c>
      <c r="T490" s="31">
        <v>184.75271739130434</v>
      </c>
      <c r="U490" s="31">
        <v>0</v>
      </c>
      <c r="V490" s="31">
        <v>0</v>
      </c>
      <c r="W490" s="31">
        <v>1.8695652173913044</v>
      </c>
      <c r="X490" s="31">
        <v>1.8695652173913044</v>
      </c>
      <c r="Y490" s="31">
        <v>0</v>
      </c>
      <c r="Z490" s="31">
        <v>0</v>
      </c>
      <c r="AA490" s="31">
        <v>0</v>
      </c>
      <c r="AB490" s="31">
        <v>0</v>
      </c>
      <c r="AC490" s="31">
        <v>0</v>
      </c>
      <c r="AD490" s="31">
        <v>0</v>
      </c>
      <c r="AE490" s="31">
        <v>0</v>
      </c>
      <c r="AF490" t="s">
        <v>634</v>
      </c>
      <c r="AG490" s="32">
        <v>3</v>
      </c>
      <c r="AH490"/>
    </row>
    <row r="491" spans="1:34" x14ac:dyDescent="0.25">
      <c r="A491" t="s">
        <v>1777</v>
      </c>
      <c r="B491" t="s">
        <v>1336</v>
      </c>
      <c r="C491" t="s">
        <v>1366</v>
      </c>
      <c r="D491" t="s">
        <v>1699</v>
      </c>
      <c r="E491" s="31">
        <v>11.739130434782609</v>
      </c>
      <c r="F491" s="31">
        <v>8.0743055555555561</v>
      </c>
      <c r="G491" s="31">
        <v>7.5041666666666664</v>
      </c>
      <c r="H491" s="31">
        <v>3.4178240740740735</v>
      </c>
      <c r="I491" s="31">
        <v>2.8476851851851848</v>
      </c>
      <c r="J491" s="31">
        <v>94.78532608695653</v>
      </c>
      <c r="K491" s="31">
        <v>88.092391304347828</v>
      </c>
      <c r="L491" s="31">
        <v>40.122282608695649</v>
      </c>
      <c r="M491" s="31">
        <v>33.429347826086953</v>
      </c>
      <c r="N491" s="31">
        <v>2.0842391304347827</v>
      </c>
      <c r="O491" s="31">
        <v>4.6086956521739131</v>
      </c>
      <c r="P491" s="31">
        <v>12.972826086956522</v>
      </c>
      <c r="Q491" s="31">
        <v>12.972826086956522</v>
      </c>
      <c r="R491" s="31">
        <v>0</v>
      </c>
      <c r="S491" s="31">
        <v>41.690217391304351</v>
      </c>
      <c r="T491" s="31">
        <v>41.690217391304351</v>
      </c>
      <c r="U491" s="31">
        <v>0</v>
      </c>
      <c r="V491" s="31">
        <v>0</v>
      </c>
      <c r="W491" s="31">
        <v>17.002717391304348</v>
      </c>
      <c r="X491" s="31">
        <v>3.6630434782608696</v>
      </c>
      <c r="Y491" s="31">
        <v>0</v>
      </c>
      <c r="Z491" s="31">
        <v>0</v>
      </c>
      <c r="AA491" s="31">
        <v>1.736413043478261</v>
      </c>
      <c r="AB491" s="31">
        <v>0</v>
      </c>
      <c r="AC491" s="31">
        <v>11.603260869565217</v>
      </c>
      <c r="AD491" s="31">
        <v>0</v>
      </c>
      <c r="AE491" s="31">
        <v>0</v>
      </c>
      <c r="AF491" t="s">
        <v>661</v>
      </c>
      <c r="AG491" s="32">
        <v>3</v>
      </c>
      <c r="AH491"/>
    </row>
    <row r="492" spans="1:34" x14ac:dyDescent="0.25">
      <c r="A492" t="s">
        <v>1777</v>
      </c>
      <c r="B492" t="s">
        <v>1039</v>
      </c>
      <c r="C492" t="s">
        <v>1429</v>
      </c>
      <c r="D492" t="s">
        <v>1711</v>
      </c>
      <c r="E492" s="31">
        <v>103.27173913043478</v>
      </c>
      <c r="F492" s="31">
        <v>3.5823165982528158</v>
      </c>
      <c r="G492" s="31">
        <v>3.4218661193558573</v>
      </c>
      <c r="H492" s="31">
        <v>0.6229702136617199</v>
      </c>
      <c r="I492" s="31">
        <v>0.46251973476476166</v>
      </c>
      <c r="J492" s="31">
        <v>369.95206521739135</v>
      </c>
      <c r="K492" s="31">
        <v>353.3820652173913</v>
      </c>
      <c r="L492" s="31">
        <v>64.335217391304354</v>
      </c>
      <c r="M492" s="31">
        <v>47.765217391304354</v>
      </c>
      <c r="N492" s="31">
        <v>11.613478260869567</v>
      </c>
      <c r="O492" s="31">
        <v>4.9565217391304346</v>
      </c>
      <c r="P492" s="31">
        <v>108.40934782608697</v>
      </c>
      <c r="Q492" s="31">
        <v>108.40934782608697</v>
      </c>
      <c r="R492" s="31">
        <v>0</v>
      </c>
      <c r="S492" s="31">
        <v>197.20750000000001</v>
      </c>
      <c r="T492" s="31">
        <v>197.20750000000001</v>
      </c>
      <c r="U492" s="31">
        <v>0</v>
      </c>
      <c r="V492" s="31">
        <v>0</v>
      </c>
      <c r="W492" s="31">
        <v>40.762934782608696</v>
      </c>
      <c r="X492" s="31">
        <v>1.8586956521739131</v>
      </c>
      <c r="Y492" s="31">
        <v>0</v>
      </c>
      <c r="Z492" s="31">
        <v>0</v>
      </c>
      <c r="AA492" s="31">
        <v>4.1217391304347828</v>
      </c>
      <c r="AB492" s="31">
        <v>0</v>
      </c>
      <c r="AC492" s="31">
        <v>34.782499999999999</v>
      </c>
      <c r="AD492" s="31">
        <v>0</v>
      </c>
      <c r="AE492" s="31">
        <v>0</v>
      </c>
      <c r="AF492" t="s">
        <v>357</v>
      </c>
      <c r="AG492" s="32">
        <v>3</v>
      </c>
      <c r="AH492"/>
    </row>
    <row r="493" spans="1:34" x14ac:dyDescent="0.25">
      <c r="A493" t="s">
        <v>1777</v>
      </c>
      <c r="B493" t="s">
        <v>713</v>
      </c>
      <c r="C493" t="s">
        <v>1350</v>
      </c>
      <c r="D493" t="s">
        <v>1696</v>
      </c>
      <c r="E493" s="31">
        <v>104.30434782608695</v>
      </c>
      <c r="F493" s="31">
        <v>3.6656429762400999</v>
      </c>
      <c r="G493" s="31">
        <v>3.4322071696540228</v>
      </c>
      <c r="H493" s="31">
        <v>0.54181638182576064</v>
      </c>
      <c r="I493" s="31">
        <v>0.35548874531054603</v>
      </c>
      <c r="J493" s="31">
        <v>382.34249999999997</v>
      </c>
      <c r="K493" s="31">
        <v>357.99413043478262</v>
      </c>
      <c r="L493" s="31">
        <v>56.513804347826081</v>
      </c>
      <c r="M493" s="31">
        <v>37.079021739130432</v>
      </c>
      <c r="N493" s="31">
        <v>9.0434782608695645</v>
      </c>
      <c r="O493" s="31">
        <v>10.391304347826088</v>
      </c>
      <c r="P493" s="31">
        <v>120.37630434782606</v>
      </c>
      <c r="Q493" s="31">
        <v>115.46271739130432</v>
      </c>
      <c r="R493" s="31">
        <v>4.9135869565217396</v>
      </c>
      <c r="S493" s="31">
        <v>205.45239130434786</v>
      </c>
      <c r="T493" s="31">
        <v>205.45239130434786</v>
      </c>
      <c r="U493" s="31">
        <v>0</v>
      </c>
      <c r="V493" s="31">
        <v>0</v>
      </c>
      <c r="W493" s="31">
        <v>0</v>
      </c>
      <c r="X493" s="31">
        <v>0</v>
      </c>
      <c r="Y493" s="31">
        <v>0</v>
      </c>
      <c r="Z493" s="31">
        <v>0</v>
      </c>
      <c r="AA493" s="31">
        <v>0</v>
      </c>
      <c r="AB493" s="31">
        <v>0</v>
      </c>
      <c r="AC493" s="31">
        <v>0</v>
      </c>
      <c r="AD493" s="31">
        <v>0</v>
      </c>
      <c r="AE493" s="31">
        <v>0</v>
      </c>
      <c r="AF493" t="s">
        <v>25</v>
      </c>
      <c r="AG493" s="32">
        <v>3</v>
      </c>
      <c r="AH493"/>
    </row>
    <row r="494" spans="1:34" x14ac:dyDescent="0.25">
      <c r="A494" t="s">
        <v>1777</v>
      </c>
      <c r="B494" t="s">
        <v>1255</v>
      </c>
      <c r="C494" t="s">
        <v>1660</v>
      </c>
      <c r="D494" t="s">
        <v>1693</v>
      </c>
      <c r="E494" s="31">
        <v>94.891304347826093</v>
      </c>
      <c r="F494" s="31">
        <v>3.1696162657502862</v>
      </c>
      <c r="G494" s="31">
        <v>2.888602520045819</v>
      </c>
      <c r="H494" s="31">
        <v>0.58817296678121411</v>
      </c>
      <c r="I494" s="31">
        <v>0.30715922107674681</v>
      </c>
      <c r="J494" s="31">
        <v>300.76902173913044</v>
      </c>
      <c r="K494" s="31">
        <v>274.10326086956525</v>
      </c>
      <c r="L494" s="31">
        <v>55.8125</v>
      </c>
      <c r="M494" s="31">
        <v>29.146739130434781</v>
      </c>
      <c r="N494" s="31">
        <v>22.404891304347824</v>
      </c>
      <c r="O494" s="31">
        <v>4.2608695652173916</v>
      </c>
      <c r="P494" s="31">
        <v>87.418478260869563</v>
      </c>
      <c r="Q494" s="31">
        <v>87.418478260869563</v>
      </c>
      <c r="R494" s="31">
        <v>0</v>
      </c>
      <c r="S494" s="31">
        <v>157.53804347826087</v>
      </c>
      <c r="T494" s="31">
        <v>157.53804347826087</v>
      </c>
      <c r="U494" s="31">
        <v>0</v>
      </c>
      <c r="V494" s="31">
        <v>0</v>
      </c>
      <c r="W494" s="31">
        <v>0.31521739130434784</v>
      </c>
      <c r="X494" s="31">
        <v>0</v>
      </c>
      <c r="Y494" s="31">
        <v>0</v>
      </c>
      <c r="Z494" s="31">
        <v>0</v>
      </c>
      <c r="AA494" s="31">
        <v>0</v>
      </c>
      <c r="AB494" s="31">
        <v>0</v>
      </c>
      <c r="AC494" s="31">
        <v>0.31521739130434784</v>
      </c>
      <c r="AD494" s="31">
        <v>0</v>
      </c>
      <c r="AE494" s="31">
        <v>0</v>
      </c>
      <c r="AF494" t="s">
        <v>577</v>
      </c>
      <c r="AG494" s="32">
        <v>3</v>
      </c>
      <c r="AH494"/>
    </row>
    <row r="495" spans="1:34" x14ac:dyDescent="0.25">
      <c r="A495" t="s">
        <v>1777</v>
      </c>
      <c r="B495" t="s">
        <v>1105</v>
      </c>
      <c r="C495" t="s">
        <v>1429</v>
      </c>
      <c r="D495" t="s">
        <v>1711</v>
      </c>
      <c r="E495" s="31">
        <v>102.76086956521739</v>
      </c>
      <c r="F495" s="31">
        <v>3.5411688174317737</v>
      </c>
      <c r="G495" s="31">
        <v>3.0969388618574145</v>
      </c>
      <c r="H495" s="31">
        <v>0.55280833509625549</v>
      </c>
      <c r="I495" s="31">
        <v>0.10857837952189549</v>
      </c>
      <c r="J495" s="31">
        <v>363.89358695652163</v>
      </c>
      <c r="K495" s="31">
        <v>318.24413043478256</v>
      </c>
      <c r="L495" s="31">
        <v>56.807065217391298</v>
      </c>
      <c r="M495" s="31">
        <v>11.157608695652174</v>
      </c>
      <c r="N495" s="31">
        <v>40.084239130434781</v>
      </c>
      <c r="O495" s="31">
        <v>5.5652173913043477</v>
      </c>
      <c r="P495" s="31">
        <v>83.99641304347827</v>
      </c>
      <c r="Q495" s="31">
        <v>83.99641304347827</v>
      </c>
      <c r="R495" s="31">
        <v>0</v>
      </c>
      <c r="S495" s="31">
        <v>223.09010869565211</v>
      </c>
      <c r="T495" s="31">
        <v>223.09010869565211</v>
      </c>
      <c r="U495" s="31">
        <v>0</v>
      </c>
      <c r="V495" s="31">
        <v>0</v>
      </c>
      <c r="W495" s="31">
        <v>51.529021739130428</v>
      </c>
      <c r="X495" s="31">
        <v>5.2663043478260869</v>
      </c>
      <c r="Y495" s="31">
        <v>4.4184782608695654</v>
      </c>
      <c r="Z495" s="31">
        <v>0</v>
      </c>
      <c r="AA495" s="31">
        <v>20.223913043478259</v>
      </c>
      <c r="AB495" s="31">
        <v>0</v>
      </c>
      <c r="AC495" s="31">
        <v>21.620326086956521</v>
      </c>
      <c r="AD495" s="31">
        <v>0</v>
      </c>
      <c r="AE495" s="31">
        <v>0</v>
      </c>
      <c r="AF495" t="s">
        <v>425</v>
      </c>
      <c r="AG495" s="32">
        <v>3</v>
      </c>
      <c r="AH495"/>
    </row>
    <row r="496" spans="1:34" x14ac:dyDescent="0.25">
      <c r="A496" t="s">
        <v>1777</v>
      </c>
      <c r="B496" t="s">
        <v>767</v>
      </c>
      <c r="C496" t="s">
        <v>1487</v>
      </c>
      <c r="D496" t="s">
        <v>1705</v>
      </c>
      <c r="E496" s="31">
        <v>77.119565217391298</v>
      </c>
      <c r="F496" s="31">
        <v>3.0493587033121927</v>
      </c>
      <c r="G496" s="31">
        <v>2.8545736434108537</v>
      </c>
      <c r="H496" s="31">
        <v>0.69416490486257942</v>
      </c>
      <c r="I496" s="31">
        <v>0.49937984496124044</v>
      </c>
      <c r="J496" s="31">
        <v>235.1652173913044</v>
      </c>
      <c r="K496" s="31">
        <v>220.14347826086961</v>
      </c>
      <c r="L496" s="31">
        <v>53.533695652173918</v>
      </c>
      <c r="M496" s="31">
        <v>38.511956521739137</v>
      </c>
      <c r="N496" s="31">
        <v>9.75</v>
      </c>
      <c r="O496" s="31">
        <v>5.2717391304347823</v>
      </c>
      <c r="P496" s="31">
        <v>44.382608695652152</v>
      </c>
      <c r="Q496" s="31">
        <v>44.382608695652152</v>
      </c>
      <c r="R496" s="31">
        <v>0</v>
      </c>
      <c r="S496" s="31">
        <v>137.24891304347832</v>
      </c>
      <c r="T496" s="31">
        <v>137.24891304347832</v>
      </c>
      <c r="U496" s="31">
        <v>0</v>
      </c>
      <c r="V496" s="31">
        <v>0</v>
      </c>
      <c r="W496" s="31">
        <v>3.535869565217391</v>
      </c>
      <c r="X496" s="31">
        <v>1.2673913043478258</v>
      </c>
      <c r="Y496" s="31">
        <v>0</v>
      </c>
      <c r="Z496" s="31">
        <v>0</v>
      </c>
      <c r="AA496" s="31">
        <v>0.52391304347826084</v>
      </c>
      <c r="AB496" s="31">
        <v>0</v>
      </c>
      <c r="AC496" s="31">
        <v>1.7445652173913044</v>
      </c>
      <c r="AD496" s="31">
        <v>0</v>
      </c>
      <c r="AE496" s="31">
        <v>0</v>
      </c>
      <c r="AF496" t="s">
        <v>79</v>
      </c>
      <c r="AG496" s="32">
        <v>3</v>
      </c>
      <c r="AH496"/>
    </row>
    <row r="497" spans="1:34" x14ac:dyDescent="0.25">
      <c r="A497" t="s">
        <v>1777</v>
      </c>
      <c r="B497" t="s">
        <v>1306</v>
      </c>
      <c r="C497" t="s">
        <v>1427</v>
      </c>
      <c r="D497" t="s">
        <v>1728</v>
      </c>
      <c r="E497" s="31">
        <v>35.336956521739133</v>
      </c>
      <c r="F497" s="31">
        <v>3.4985389111042755</v>
      </c>
      <c r="G497" s="31">
        <v>3.202476161181175</v>
      </c>
      <c r="H497" s="31">
        <v>0.80552137803752677</v>
      </c>
      <c r="I497" s="31">
        <v>0.50945862811442633</v>
      </c>
      <c r="J497" s="31">
        <v>123.62771739130434</v>
      </c>
      <c r="K497" s="31">
        <v>113.16576086956522</v>
      </c>
      <c r="L497" s="31">
        <v>28.464673913043477</v>
      </c>
      <c r="M497" s="31">
        <v>18.002717391304348</v>
      </c>
      <c r="N497" s="31">
        <v>5.2554347826086953</v>
      </c>
      <c r="O497" s="31">
        <v>5.2065217391304346</v>
      </c>
      <c r="P497" s="31">
        <v>23.0625</v>
      </c>
      <c r="Q497" s="31">
        <v>23.0625</v>
      </c>
      <c r="R497" s="31">
        <v>0</v>
      </c>
      <c r="S497" s="31">
        <v>72.100543478260875</v>
      </c>
      <c r="T497" s="31">
        <v>72.100543478260875</v>
      </c>
      <c r="U497" s="31">
        <v>0</v>
      </c>
      <c r="V497" s="31">
        <v>0</v>
      </c>
      <c r="W497" s="31">
        <v>15.866847826086957</v>
      </c>
      <c r="X497" s="31">
        <v>0.73097826086956519</v>
      </c>
      <c r="Y497" s="31">
        <v>0</v>
      </c>
      <c r="Z497" s="31">
        <v>0</v>
      </c>
      <c r="AA497" s="31">
        <v>3.0652173913043477</v>
      </c>
      <c r="AB497" s="31">
        <v>0</v>
      </c>
      <c r="AC497" s="31">
        <v>12.070652173913043</v>
      </c>
      <c r="AD497" s="31">
        <v>0</v>
      </c>
      <c r="AE497" s="31">
        <v>0</v>
      </c>
      <c r="AF497" t="s">
        <v>630</v>
      </c>
      <c r="AG497" s="32">
        <v>3</v>
      </c>
      <c r="AH497"/>
    </row>
    <row r="498" spans="1:34" x14ac:dyDescent="0.25">
      <c r="A498" t="s">
        <v>1777</v>
      </c>
      <c r="B498" t="s">
        <v>1025</v>
      </c>
      <c r="C498" t="s">
        <v>1435</v>
      </c>
      <c r="D498" t="s">
        <v>1736</v>
      </c>
      <c r="E498" s="31">
        <v>70.347826086956516</v>
      </c>
      <c r="F498" s="31">
        <v>3.3474582818294194</v>
      </c>
      <c r="G498" s="31">
        <v>3.159881025957973</v>
      </c>
      <c r="H498" s="31">
        <v>0.6551297898640297</v>
      </c>
      <c r="I498" s="31">
        <v>0.46755253399258345</v>
      </c>
      <c r="J498" s="31">
        <v>235.48641304347828</v>
      </c>
      <c r="K498" s="31">
        <v>222.29076086956522</v>
      </c>
      <c r="L498" s="31">
        <v>46.086956521739133</v>
      </c>
      <c r="M498" s="31">
        <v>32.891304347826086</v>
      </c>
      <c r="N498" s="31">
        <v>8.5869565217391308</v>
      </c>
      <c r="O498" s="31">
        <v>4.6086956521739131</v>
      </c>
      <c r="P498" s="31">
        <v>50.722826086956523</v>
      </c>
      <c r="Q498" s="31">
        <v>50.722826086956523</v>
      </c>
      <c r="R498" s="31">
        <v>0</v>
      </c>
      <c r="S498" s="31">
        <v>138.6766304347826</v>
      </c>
      <c r="T498" s="31">
        <v>119.59782608695652</v>
      </c>
      <c r="U498" s="31">
        <v>19.078804347826086</v>
      </c>
      <c r="V498" s="31">
        <v>0</v>
      </c>
      <c r="W498" s="31">
        <v>40.366847826086953</v>
      </c>
      <c r="X498" s="31">
        <v>2.2989130434782608</v>
      </c>
      <c r="Y498" s="31">
        <v>0</v>
      </c>
      <c r="Z498" s="31">
        <v>0</v>
      </c>
      <c r="AA498" s="31">
        <v>5.7581521739130439</v>
      </c>
      <c r="AB498" s="31">
        <v>0</v>
      </c>
      <c r="AC498" s="31">
        <v>32.309782608695649</v>
      </c>
      <c r="AD498" s="31">
        <v>0</v>
      </c>
      <c r="AE498" s="31">
        <v>0</v>
      </c>
      <c r="AF498" t="s">
        <v>342</v>
      </c>
      <c r="AG498" s="32">
        <v>3</v>
      </c>
      <c r="AH498"/>
    </row>
    <row r="499" spans="1:34" x14ac:dyDescent="0.25">
      <c r="A499" t="s">
        <v>1777</v>
      </c>
      <c r="B499" t="s">
        <v>1117</v>
      </c>
      <c r="C499" t="s">
        <v>1574</v>
      </c>
      <c r="D499" t="s">
        <v>1694</v>
      </c>
      <c r="E499" s="31">
        <v>15.347826086956522</v>
      </c>
      <c r="F499" s="31">
        <v>5.5152266288951841</v>
      </c>
      <c r="G499" s="31">
        <v>4.8987252124645897</v>
      </c>
      <c r="H499" s="31">
        <v>3.6469546742209635</v>
      </c>
      <c r="I499" s="31">
        <v>3.0304532577903682</v>
      </c>
      <c r="J499" s="31">
        <v>84.646739130434781</v>
      </c>
      <c r="K499" s="31">
        <v>75.184782608695656</v>
      </c>
      <c r="L499" s="31">
        <v>55.972826086956523</v>
      </c>
      <c r="M499" s="31">
        <v>46.510869565217391</v>
      </c>
      <c r="N499" s="31">
        <v>4.5054347826086953</v>
      </c>
      <c r="O499" s="31">
        <v>4.9565217391304346</v>
      </c>
      <c r="P499" s="31">
        <v>0</v>
      </c>
      <c r="Q499" s="31">
        <v>0</v>
      </c>
      <c r="R499" s="31">
        <v>0</v>
      </c>
      <c r="S499" s="31">
        <v>28.673913043478262</v>
      </c>
      <c r="T499" s="31">
        <v>28.673913043478262</v>
      </c>
      <c r="U499" s="31">
        <v>0</v>
      </c>
      <c r="V499" s="31">
        <v>0</v>
      </c>
      <c r="W499" s="31">
        <v>0</v>
      </c>
      <c r="X499" s="31">
        <v>0</v>
      </c>
      <c r="Y499" s="31">
        <v>0</v>
      </c>
      <c r="Z499" s="31">
        <v>0</v>
      </c>
      <c r="AA499" s="31">
        <v>0</v>
      </c>
      <c r="AB499" s="31">
        <v>0</v>
      </c>
      <c r="AC499" s="31">
        <v>0</v>
      </c>
      <c r="AD499" s="31">
        <v>0</v>
      </c>
      <c r="AE499" s="31">
        <v>0</v>
      </c>
      <c r="AF499" t="s">
        <v>437</v>
      </c>
      <c r="AG499" s="32">
        <v>3</v>
      </c>
      <c r="AH499"/>
    </row>
    <row r="500" spans="1:34" x14ac:dyDescent="0.25">
      <c r="A500" t="s">
        <v>1777</v>
      </c>
      <c r="B500" t="s">
        <v>1242</v>
      </c>
      <c r="C500" t="s">
        <v>1401</v>
      </c>
      <c r="D500" t="s">
        <v>1722</v>
      </c>
      <c r="E500" s="31">
        <v>90.021739130434781</v>
      </c>
      <c r="F500" s="31">
        <v>2.4946872736054093</v>
      </c>
      <c r="G500" s="31">
        <v>2.3244989133059648</v>
      </c>
      <c r="H500" s="31">
        <v>0.37886380101424783</v>
      </c>
      <c r="I500" s="31">
        <v>0.20867544071480321</v>
      </c>
      <c r="J500" s="31">
        <v>224.57608695652175</v>
      </c>
      <c r="K500" s="31">
        <v>209.25543478260869</v>
      </c>
      <c r="L500" s="31">
        <v>34.10597826086957</v>
      </c>
      <c r="M500" s="31">
        <v>18.785326086956523</v>
      </c>
      <c r="N500" s="31">
        <v>9.2336956521739122</v>
      </c>
      <c r="O500" s="31">
        <v>6.0869565217391308</v>
      </c>
      <c r="P500" s="31">
        <v>48.573369565217391</v>
      </c>
      <c r="Q500" s="31">
        <v>48.573369565217391</v>
      </c>
      <c r="R500" s="31">
        <v>0</v>
      </c>
      <c r="S500" s="31">
        <v>141.89673913043478</v>
      </c>
      <c r="T500" s="31">
        <v>141.89673913043478</v>
      </c>
      <c r="U500" s="31">
        <v>0</v>
      </c>
      <c r="V500" s="31">
        <v>0</v>
      </c>
      <c r="W500" s="31">
        <v>117.13586956521739</v>
      </c>
      <c r="X500" s="31">
        <v>15.0625</v>
      </c>
      <c r="Y500" s="31">
        <v>0</v>
      </c>
      <c r="Z500" s="31">
        <v>0</v>
      </c>
      <c r="AA500" s="31">
        <v>25.290760869565219</v>
      </c>
      <c r="AB500" s="31">
        <v>0</v>
      </c>
      <c r="AC500" s="31">
        <v>76.782608695652172</v>
      </c>
      <c r="AD500" s="31">
        <v>0</v>
      </c>
      <c r="AE500" s="31">
        <v>0</v>
      </c>
      <c r="AF500" t="s">
        <v>564</v>
      </c>
      <c r="AG500" s="32">
        <v>3</v>
      </c>
      <c r="AH500"/>
    </row>
    <row r="501" spans="1:34" x14ac:dyDescent="0.25">
      <c r="A501" t="s">
        <v>1777</v>
      </c>
      <c r="B501" t="s">
        <v>1056</v>
      </c>
      <c r="C501" t="s">
        <v>1608</v>
      </c>
      <c r="D501" t="s">
        <v>1726</v>
      </c>
      <c r="E501" s="31">
        <v>93.119565217391298</v>
      </c>
      <c r="F501" s="31">
        <v>3.3265437142523635</v>
      </c>
      <c r="G501" s="31">
        <v>3.0635578382164117</v>
      </c>
      <c r="H501" s="31">
        <v>0.55915139488735854</v>
      </c>
      <c r="I501" s="31">
        <v>0.29616551885140657</v>
      </c>
      <c r="J501" s="31">
        <v>309.76630434782606</v>
      </c>
      <c r="K501" s="31">
        <v>285.27717391304344</v>
      </c>
      <c r="L501" s="31">
        <v>52.067934782608695</v>
      </c>
      <c r="M501" s="31">
        <v>27.578804347826086</v>
      </c>
      <c r="N501" s="31">
        <v>19.358695652173914</v>
      </c>
      <c r="O501" s="31">
        <v>5.1304347826086953</v>
      </c>
      <c r="P501" s="31">
        <v>95.619565217391298</v>
      </c>
      <c r="Q501" s="31">
        <v>95.619565217391298</v>
      </c>
      <c r="R501" s="31">
        <v>0</v>
      </c>
      <c r="S501" s="31">
        <v>162.07880434782606</v>
      </c>
      <c r="T501" s="31">
        <v>160.48641304347825</v>
      </c>
      <c r="U501" s="31">
        <v>1.5923913043478262</v>
      </c>
      <c r="V501" s="31">
        <v>0</v>
      </c>
      <c r="W501" s="31">
        <v>41.095108695652172</v>
      </c>
      <c r="X501" s="31">
        <v>0.18478260869565216</v>
      </c>
      <c r="Y501" s="31">
        <v>0</v>
      </c>
      <c r="Z501" s="31">
        <v>0</v>
      </c>
      <c r="AA501" s="31">
        <v>21.021739130434781</v>
      </c>
      <c r="AB501" s="31">
        <v>0</v>
      </c>
      <c r="AC501" s="31">
        <v>19.888586956521738</v>
      </c>
      <c r="AD501" s="31">
        <v>0</v>
      </c>
      <c r="AE501" s="31">
        <v>0</v>
      </c>
      <c r="AF501" t="s">
        <v>374</v>
      </c>
      <c r="AG501" s="32">
        <v>3</v>
      </c>
      <c r="AH501"/>
    </row>
    <row r="502" spans="1:34" x14ac:dyDescent="0.25">
      <c r="A502" t="s">
        <v>1777</v>
      </c>
      <c r="B502" t="s">
        <v>838</v>
      </c>
      <c r="C502" t="s">
        <v>1417</v>
      </c>
      <c r="D502" t="s">
        <v>1715</v>
      </c>
      <c r="E502" s="31">
        <v>62.423913043478258</v>
      </c>
      <c r="F502" s="31">
        <v>3.3842503917812992</v>
      </c>
      <c r="G502" s="31">
        <v>3.1728626153578268</v>
      </c>
      <c r="H502" s="31">
        <v>0.65640780080097505</v>
      </c>
      <c r="I502" s="31">
        <v>0.44502002437750304</v>
      </c>
      <c r="J502" s="31">
        <v>211.25815217391303</v>
      </c>
      <c r="K502" s="31">
        <v>198.06249999999997</v>
      </c>
      <c r="L502" s="31">
        <v>40.975543478260867</v>
      </c>
      <c r="M502" s="31">
        <v>27.779891304347824</v>
      </c>
      <c r="N502" s="31">
        <v>8.5869565217391308</v>
      </c>
      <c r="O502" s="31">
        <v>4.6086956521739131</v>
      </c>
      <c r="P502" s="31">
        <v>63.067934782608695</v>
      </c>
      <c r="Q502" s="31">
        <v>63.067934782608695</v>
      </c>
      <c r="R502" s="31">
        <v>0</v>
      </c>
      <c r="S502" s="31">
        <v>107.21467391304348</v>
      </c>
      <c r="T502" s="31">
        <v>102.85054347826087</v>
      </c>
      <c r="U502" s="31">
        <v>4.3641304347826084</v>
      </c>
      <c r="V502" s="31">
        <v>0</v>
      </c>
      <c r="W502" s="31">
        <v>34.614130434782609</v>
      </c>
      <c r="X502" s="31">
        <v>6.6277173913043477</v>
      </c>
      <c r="Y502" s="31">
        <v>0</v>
      </c>
      <c r="Z502" s="31">
        <v>0</v>
      </c>
      <c r="AA502" s="31">
        <v>18.182065217391305</v>
      </c>
      <c r="AB502" s="31">
        <v>0</v>
      </c>
      <c r="AC502" s="31">
        <v>9.804347826086957</v>
      </c>
      <c r="AD502" s="31">
        <v>0</v>
      </c>
      <c r="AE502" s="31">
        <v>0</v>
      </c>
      <c r="AF502" t="s">
        <v>152</v>
      </c>
      <c r="AG502" s="32">
        <v>3</v>
      </c>
      <c r="AH502"/>
    </row>
    <row r="503" spans="1:34" x14ac:dyDescent="0.25">
      <c r="A503" t="s">
        <v>1777</v>
      </c>
      <c r="B503" t="s">
        <v>741</v>
      </c>
      <c r="C503" t="s">
        <v>1474</v>
      </c>
      <c r="D503" t="s">
        <v>1715</v>
      </c>
      <c r="E503" s="31">
        <v>117.75</v>
      </c>
      <c r="F503" s="31">
        <v>3.1981445582941022</v>
      </c>
      <c r="G503" s="31">
        <v>2.9886088802732398</v>
      </c>
      <c r="H503" s="31">
        <v>0.48924582294839852</v>
      </c>
      <c r="I503" s="31">
        <v>0.27971014492753632</v>
      </c>
      <c r="J503" s="31">
        <v>376.58152173913055</v>
      </c>
      <c r="K503" s="31">
        <v>351.908695652174</v>
      </c>
      <c r="L503" s="31">
        <v>57.608695652173928</v>
      </c>
      <c r="M503" s="31">
        <v>32.935869565217402</v>
      </c>
      <c r="N503" s="31">
        <v>19.542391304347827</v>
      </c>
      <c r="O503" s="31">
        <v>5.1304347826086953</v>
      </c>
      <c r="P503" s="31">
        <v>109.70869565217396</v>
      </c>
      <c r="Q503" s="31">
        <v>109.70869565217396</v>
      </c>
      <c r="R503" s="31">
        <v>0</v>
      </c>
      <c r="S503" s="31">
        <v>209.26413043478266</v>
      </c>
      <c r="T503" s="31">
        <v>203.97282608695656</v>
      </c>
      <c r="U503" s="31">
        <v>5.2913043478260873</v>
      </c>
      <c r="V503" s="31">
        <v>0</v>
      </c>
      <c r="W503" s="31">
        <v>0</v>
      </c>
      <c r="X503" s="31">
        <v>0</v>
      </c>
      <c r="Y503" s="31">
        <v>0</v>
      </c>
      <c r="Z503" s="31">
        <v>0</v>
      </c>
      <c r="AA503" s="31">
        <v>0</v>
      </c>
      <c r="AB503" s="31">
        <v>0</v>
      </c>
      <c r="AC503" s="31">
        <v>0</v>
      </c>
      <c r="AD503" s="31">
        <v>0</v>
      </c>
      <c r="AE503" s="31">
        <v>0</v>
      </c>
      <c r="AF503" t="s">
        <v>53</v>
      </c>
      <c r="AG503" s="32">
        <v>3</v>
      </c>
      <c r="AH503"/>
    </row>
    <row r="504" spans="1:34" x14ac:dyDescent="0.25">
      <c r="A504" t="s">
        <v>1777</v>
      </c>
      <c r="B504" t="s">
        <v>1185</v>
      </c>
      <c r="C504" t="s">
        <v>1429</v>
      </c>
      <c r="D504" t="s">
        <v>1711</v>
      </c>
      <c r="E504" s="31">
        <v>107.72826086956522</v>
      </c>
      <c r="F504" s="31">
        <v>3.5370416708707495</v>
      </c>
      <c r="G504" s="31">
        <v>3.1326848955705784</v>
      </c>
      <c r="H504" s="31">
        <v>0.57495207345373811</v>
      </c>
      <c r="I504" s="31">
        <v>0.17059529815356672</v>
      </c>
      <c r="J504" s="31">
        <v>381.03934782608695</v>
      </c>
      <c r="K504" s="31">
        <v>337.47869565217394</v>
      </c>
      <c r="L504" s="31">
        <v>61.938586956521718</v>
      </c>
      <c r="M504" s="31">
        <v>18.377934782608694</v>
      </c>
      <c r="N504" s="31">
        <v>38.256304347826074</v>
      </c>
      <c r="O504" s="31">
        <v>5.3043478260869561</v>
      </c>
      <c r="P504" s="31">
        <v>102.44347826086958</v>
      </c>
      <c r="Q504" s="31">
        <v>102.44347826086958</v>
      </c>
      <c r="R504" s="31">
        <v>0</v>
      </c>
      <c r="S504" s="31">
        <v>216.65728260869565</v>
      </c>
      <c r="T504" s="31">
        <v>216.65728260869565</v>
      </c>
      <c r="U504" s="31">
        <v>0</v>
      </c>
      <c r="V504" s="31">
        <v>0</v>
      </c>
      <c r="W504" s="31">
        <v>68.947934782608698</v>
      </c>
      <c r="X504" s="31">
        <v>10.276956521739132</v>
      </c>
      <c r="Y504" s="31">
        <v>0</v>
      </c>
      <c r="Z504" s="31">
        <v>0</v>
      </c>
      <c r="AA504" s="31">
        <v>29.542608695652174</v>
      </c>
      <c r="AB504" s="31">
        <v>0</v>
      </c>
      <c r="AC504" s="31">
        <v>29.128369565217394</v>
      </c>
      <c r="AD504" s="31">
        <v>0</v>
      </c>
      <c r="AE504" s="31">
        <v>0</v>
      </c>
      <c r="AF504" t="s">
        <v>507</v>
      </c>
      <c r="AG504" s="32">
        <v>3</v>
      </c>
      <c r="AH504"/>
    </row>
    <row r="505" spans="1:34" x14ac:dyDescent="0.25">
      <c r="A505" t="s">
        <v>1777</v>
      </c>
      <c r="B505" t="s">
        <v>676</v>
      </c>
      <c r="C505" t="s">
        <v>1604</v>
      </c>
      <c r="D505" t="s">
        <v>1706</v>
      </c>
      <c r="E505" s="31">
        <v>87.5</v>
      </c>
      <c r="F505" s="31">
        <v>3.6028906832298144</v>
      </c>
      <c r="G505" s="31">
        <v>3.1543813664596279</v>
      </c>
      <c r="H505" s="31">
        <v>0.720888198757764</v>
      </c>
      <c r="I505" s="31">
        <v>0.33980124223602487</v>
      </c>
      <c r="J505" s="31">
        <v>315.25293478260875</v>
      </c>
      <c r="K505" s="31">
        <v>276.00836956521744</v>
      </c>
      <c r="L505" s="31">
        <v>63.077717391304354</v>
      </c>
      <c r="M505" s="31">
        <v>29.732608695652175</v>
      </c>
      <c r="N505" s="31">
        <v>27.758152173913043</v>
      </c>
      <c r="O505" s="31">
        <v>5.5869565217391308</v>
      </c>
      <c r="P505" s="31">
        <v>88.91956521739128</v>
      </c>
      <c r="Q505" s="31">
        <v>83.020108695652155</v>
      </c>
      <c r="R505" s="31">
        <v>5.8994565217391308</v>
      </c>
      <c r="S505" s="31">
        <v>163.25565217391312</v>
      </c>
      <c r="T505" s="31">
        <v>163.25565217391312</v>
      </c>
      <c r="U505" s="31">
        <v>0</v>
      </c>
      <c r="V505" s="31">
        <v>0</v>
      </c>
      <c r="W505" s="31">
        <v>80.872500000000002</v>
      </c>
      <c r="X505" s="31">
        <v>4.3249999999999993</v>
      </c>
      <c r="Y505" s="31">
        <v>0</v>
      </c>
      <c r="Z505" s="31">
        <v>4.3478260869565216E-2</v>
      </c>
      <c r="AA505" s="31">
        <v>20.444021739130438</v>
      </c>
      <c r="AB505" s="31">
        <v>0</v>
      </c>
      <c r="AC505" s="31">
        <v>56.059999999999995</v>
      </c>
      <c r="AD505" s="31">
        <v>0</v>
      </c>
      <c r="AE505" s="31">
        <v>0</v>
      </c>
      <c r="AF505" t="s">
        <v>422</v>
      </c>
      <c r="AG505" s="32">
        <v>3</v>
      </c>
      <c r="AH505"/>
    </row>
    <row r="506" spans="1:34" x14ac:dyDescent="0.25">
      <c r="A506" t="s">
        <v>1777</v>
      </c>
      <c r="B506" t="s">
        <v>1081</v>
      </c>
      <c r="C506" t="s">
        <v>1614</v>
      </c>
      <c r="D506" t="s">
        <v>1715</v>
      </c>
      <c r="E506" s="31">
        <v>103.41304347826087</v>
      </c>
      <c r="F506" s="31">
        <v>3.200076729030902</v>
      </c>
      <c r="G506" s="31">
        <v>2.8547582509985285</v>
      </c>
      <c r="H506" s="31">
        <v>0.50694029850746269</v>
      </c>
      <c r="I506" s="31">
        <v>0.16162182047508933</v>
      </c>
      <c r="J506" s="31">
        <v>330.92967391304353</v>
      </c>
      <c r="K506" s="31">
        <v>295.2192391304348</v>
      </c>
      <c r="L506" s="31">
        <v>52.424239130434785</v>
      </c>
      <c r="M506" s="31">
        <v>16.713804347826088</v>
      </c>
      <c r="N506" s="31">
        <v>31.213152173913045</v>
      </c>
      <c r="O506" s="31">
        <v>4.4972826086956523</v>
      </c>
      <c r="P506" s="31">
        <v>92.462282608695659</v>
      </c>
      <c r="Q506" s="31">
        <v>92.462282608695659</v>
      </c>
      <c r="R506" s="31">
        <v>0</v>
      </c>
      <c r="S506" s="31">
        <v>186.04315217391306</v>
      </c>
      <c r="T506" s="31">
        <v>186.04315217391306</v>
      </c>
      <c r="U506" s="31">
        <v>0</v>
      </c>
      <c r="V506" s="31">
        <v>0</v>
      </c>
      <c r="W506" s="31">
        <v>2.5489130434782608</v>
      </c>
      <c r="X506" s="31">
        <v>0</v>
      </c>
      <c r="Y506" s="31">
        <v>1.3586956521739131</v>
      </c>
      <c r="Z506" s="31">
        <v>0</v>
      </c>
      <c r="AA506" s="31">
        <v>1.1902173913043479</v>
      </c>
      <c r="AB506" s="31">
        <v>0</v>
      </c>
      <c r="AC506" s="31">
        <v>0</v>
      </c>
      <c r="AD506" s="31">
        <v>0</v>
      </c>
      <c r="AE506" s="31">
        <v>0</v>
      </c>
      <c r="AF506" t="s">
        <v>400</v>
      </c>
      <c r="AG506" s="32">
        <v>3</v>
      </c>
      <c r="AH506"/>
    </row>
    <row r="507" spans="1:34" x14ac:dyDescent="0.25">
      <c r="A507" t="s">
        <v>1777</v>
      </c>
      <c r="B507" t="s">
        <v>748</v>
      </c>
      <c r="C507" t="s">
        <v>1450</v>
      </c>
      <c r="D507" t="s">
        <v>1707</v>
      </c>
      <c r="E507" s="31">
        <v>94.782608695652172</v>
      </c>
      <c r="F507" s="31">
        <v>2.9281983944954124</v>
      </c>
      <c r="G507" s="31">
        <v>2.7566387614678893</v>
      </c>
      <c r="H507" s="31">
        <v>0.66133371559633025</v>
      </c>
      <c r="I507" s="31">
        <v>0.48977408256880739</v>
      </c>
      <c r="J507" s="31">
        <v>277.54228260869559</v>
      </c>
      <c r="K507" s="31">
        <v>261.28141304347821</v>
      </c>
      <c r="L507" s="31">
        <v>62.682934782608697</v>
      </c>
      <c r="M507" s="31">
        <v>46.422065217391307</v>
      </c>
      <c r="N507" s="31">
        <v>8.9619565217391308</v>
      </c>
      <c r="O507" s="31">
        <v>7.2989130434782608</v>
      </c>
      <c r="P507" s="31">
        <v>61.800652173913029</v>
      </c>
      <c r="Q507" s="31">
        <v>61.800652173913029</v>
      </c>
      <c r="R507" s="31">
        <v>0</v>
      </c>
      <c r="S507" s="31">
        <v>153.0586956521739</v>
      </c>
      <c r="T507" s="31">
        <v>153.0586956521739</v>
      </c>
      <c r="U507" s="31">
        <v>0</v>
      </c>
      <c r="V507" s="31">
        <v>0</v>
      </c>
      <c r="W507" s="31">
        <v>0</v>
      </c>
      <c r="X507" s="31">
        <v>0</v>
      </c>
      <c r="Y507" s="31">
        <v>0</v>
      </c>
      <c r="Z507" s="31">
        <v>0</v>
      </c>
      <c r="AA507" s="31">
        <v>0</v>
      </c>
      <c r="AB507" s="31">
        <v>0</v>
      </c>
      <c r="AC507" s="31">
        <v>0</v>
      </c>
      <c r="AD507" s="31">
        <v>0</v>
      </c>
      <c r="AE507" s="31">
        <v>0</v>
      </c>
      <c r="AF507" t="s">
        <v>60</v>
      </c>
      <c r="AG507" s="32">
        <v>3</v>
      </c>
      <c r="AH507"/>
    </row>
    <row r="508" spans="1:34" x14ac:dyDescent="0.25">
      <c r="A508" t="s">
        <v>1777</v>
      </c>
      <c r="B508" t="s">
        <v>800</v>
      </c>
      <c r="C508" t="s">
        <v>1497</v>
      </c>
      <c r="D508" t="s">
        <v>1685</v>
      </c>
      <c r="E508" s="31">
        <v>112.53260869565217</v>
      </c>
      <c r="F508" s="31">
        <v>4.1269970056988319</v>
      </c>
      <c r="G508" s="31">
        <v>3.8652854245146346</v>
      </c>
      <c r="H508" s="31">
        <v>0.57355838887279054</v>
      </c>
      <c r="I508" s="31">
        <v>0.34893750603689755</v>
      </c>
      <c r="J508" s="31">
        <v>464.42173913043484</v>
      </c>
      <c r="K508" s="31">
        <v>434.97065217391315</v>
      </c>
      <c r="L508" s="31">
        <v>64.544021739130443</v>
      </c>
      <c r="M508" s="31">
        <v>39.266847826086959</v>
      </c>
      <c r="N508" s="31">
        <v>23.364130434782609</v>
      </c>
      <c r="O508" s="31">
        <v>1.9130434782608696</v>
      </c>
      <c r="P508" s="31">
        <v>142.00326086956522</v>
      </c>
      <c r="Q508" s="31">
        <v>137.82934782608697</v>
      </c>
      <c r="R508" s="31">
        <v>4.1739130434782608</v>
      </c>
      <c r="S508" s="31">
        <v>257.87445652173921</v>
      </c>
      <c r="T508" s="31">
        <v>257.87445652173921</v>
      </c>
      <c r="U508" s="31">
        <v>0</v>
      </c>
      <c r="V508" s="31">
        <v>0</v>
      </c>
      <c r="W508" s="31">
        <v>0</v>
      </c>
      <c r="X508" s="31">
        <v>0</v>
      </c>
      <c r="Y508" s="31">
        <v>0</v>
      </c>
      <c r="Z508" s="31">
        <v>0</v>
      </c>
      <c r="AA508" s="31">
        <v>0</v>
      </c>
      <c r="AB508" s="31">
        <v>0</v>
      </c>
      <c r="AC508" s="31">
        <v>0</v>
      </c>
      <c r="AD508" s="31">
        <v>0</v>
      </c>
      <c r="AE508" s="31">
        <v>0</v>
      </c>
      <c r="AF508" t="s">
        <v>113</v>
      </c>
      <c r="AG508" s="32">
        <v>3</v>
      </c>
      <c r="AH508"/>
    </row>
    <row r="509" spans="1:34" x14ac:dyDescent="0.25">
      <c r="A509" t="s">
        <v>1777</v>
      </c>
      <c r="B509" t="s">
        <v>830</v>
      </c>
      <c r="C509" t="s">
        <v>1523</v>
      </c>
      <c r="D509" t="s">
        <v>1688</v>
      </c>
      <c r="E509" s="31">
        <v>36.380434782608695</v>
      </c>
      <c r="F509" s="31">
        <v>3.9576486405736482</v>
      </c>
      <c r="G509" s="31">
        <v>3.5716313116223484</v>
      </c>
      <c r="H509" s="31">
        <v>1.2051837466387809</v>
      </c>
      <c r="I509" s="31">
        <v>0.97871227965342089</v>
      </c>
      <c r="J509" s="31">
        <v>143.98097826086956</v>
      </c>
      <c r="K509" s="31">
        <v>129.9375</v>
      </c>
      <c r="L509" s="31">
        <v>43.845108695652172</v>
      </c>
      <c r="M509" s="31">
        <v>35.605978260869563</v>
      </c>
      <c r="N509" s="31">
        <v>3.9130434782608696</v>
      </c>
      <c r="O509" s="31">
        <v>4.3260869565217392</v>
      </c>
      <c r="P509" s="31">
        <v>34.839673913043477</v>
      </c>
      <c r="Q509" s="31">
        <v>29.035326086956523</v>
      </c>
      <c r="R509" s="31">
        <v>5.8043478260869561</v>
      </c>
      <c r="S509" s="31">
        <v>65.296195652173907</v>
      </c>
      <c r="T509" s="31">
        <v>65.296195652173907</v>
      </c>
      <c r="U509" s="31">
        <v>0</v>
      </c>
      <c r="V509" s="31">
        <v>0</v>
      </c>
      <c r="W509" s="31">
        <v>16.532608695652176</v>
      </c>
      <c r="X509" s="31">
        <v>3.7119565217391304</v>
      </c>
      <c r="Y509" s="31">
        <v>0</v>
      </c>
      <c r="Z509" s="31">
        <v>0</v>
      </c>
      <c r="AA509" s="31">
        <v>4.8369565217391308</v>
      </c>
      <c r="AB509" s="31">
        <v>0</v>
      </c>
      <c r="AC509" s="31">
        <v>7.9836956521739131</v>
      </c>
      <c r="AD509" s="31">
        <v>0</v>
      </c>
      <c r="AE509" s="31">
        <v>0</v>
      </c>
      <c r="AF509" t="s">
        <v>143</v>
      </c>
      <c r="AG509" s="32">
        <v>3</v>
      </c>
      <c r="AH509"/>
    </row>
    <row r="510" spans="1:34" x14ac:dyDescent="0.25">
      <c r="A510" t="s">
        <v>1777</v>
      </c>
      <c r="B510" t="s">
        <v>1123</v>
      </c>
      <c r="C510" t="s">
        <v>1394</v>
      </c>
      <c r="D510" t="s">
        <v>1704</v>
      </c>
      <c r="E510" s="31">
        <v>92.847826086956516</v>
      </c>
      <c r="F510" s="31">
        <v>2.9832439709669867</v>
      </c>
      <c r="G510" s="31">
        <v>2.8875403886677589</v>
      </c>
      <c r="H510" s="31">
        <v>0.93001053617419782</v>
      </c>
      <c r="I510" s="31">
        <v>0.83430695387497045</v>
      </c>
      <c r="J510" s="31">
        <v>276.98771739130433</v>
      </c>
      <c r="K510" s="31">
        <v>268.1018478260869</v>
      </c>
      <c r="L510" s="31">
        <v>86.3494565217391</v>
      </c>
      <c r="M510" s="31">
        <v>77.463586956521709</v>
      </c>
      <c r="N510" s="31">
        <v>0</v>
      </c>
      <c r="O510" s="31">
        <v>8.8858695652173907</v>
      </c>
      <c r="P510" s="31">
        <v>56.440108695652192</v>
      </c>
      <c r="Q510" s="31">
        <v>56.440108695652192</v>
      </c>
      <c r="R510" s="31">
        <v>0</v>
      </c>
      <c r="S510" s="31">
        <v>134.19815217391303</v>
      </c>
      <c r="T510" s="31">
        <v>134.19815217391303</v>
      </c>
      <c r="U510" s="31">
        <v>0</v>
      </c>
      <c r="V510" s="31">
        <v>0</v>
      </c>
      <c r="W510" s="31">
        <v>75.620652173913044</v>
      </c>
      <c r="X510" s="31">
        <v>1.0941304347826086</v>
      </c>
      <c r="Y510" s="31">
        <v>0</v>
      </c>
      <c r="Z510" s="31">
        <v>0</v>
      </c>
      <c r="AA510" s="31">
        <v>23.864565217391306</v>
      </c>
      <c r="AB510" s="31">
        <v>0</v>
      </c>
      <c r="AC510" s="31">
        <v>50.661956521739135</v>
      </c>
      <c r="AD510" s="31">
        <v>0</v>
      </c>
      <c r="AE510" s="31">
        <v>0</v>
      </c>
      <c r="AF510" t="s">
        <v>443</v>
      </c>
      <c r="AG510" s="32">
        <v>3</v>
      </c>
      <c r="AH510"/>
    </row>
    <row r="511" spans="1:34" x14ac:dyDescent="0.25">
      <c r="A511" t="s">
        <v>1777</v>
      </c>
      <c r="B511" t="s">
        <v>1032</v>
      </c>
      <c r="C511" t="s">
        <v>1599</v>
      </c>
      <c r="D511" t="s">
        <v>1683</v>
      </c>
      <c r="E511" s="31">
        <v>113.07608695652173</v>
      </c>
      <c r="F511" s="31">
        <v>3.2655291742766508</v>
      </c>
      <c r="G511" s="31">
        <v>3.0656349130058635</v>
      </c>
      <c r="H511" s="31">
        <v>0.44595309045467657</v>
      </c>
      <c r="I511" s="31">
        <v>0.27893396135730081</v>
      </c>
      <c r="J511" s="31">
        <v>369.25326086956517</v>
      </c>
      <c r="K511" s="31">
        <v>346.65</v>
      </c>
      <c r="L511" s="31">
        <v>50.426630434782609</v>
      </c>
      <c r="M511" s="31">
        <v>31.540760869565219</v>
      </c>
      <c r="N511" s="31">
        <v>14.277173913043478</v>
      </c>
      <c r="O511" s="31">
        <v>4.6086956521739131</v>
      </c>
      <c r="P511" s="31">
        <v>86.086195652173913</v>
      </c>
      <c r="Q511" s="31">
        <v>82.368804347826085</v>
      </c>
      <c r="R511" s="31">
        <v>3.7173913043478262</v>
      </c>
      <c r="S511" s="31">
        <v>232.74043478260867</v>
      </c>
      <c r="T511" s="31">
        <v>231.44695652173911</v>
      </c>
      <c r="U511" s="31">
        <v>1.2934782608695652</v>
      </c>
      <c r="V511" s="31">
        <v>0</v>
      </c>
      <c r="W511" s="31">
        <v>20.076086956521742</v>
      </c>
      <c r="X511" s="31">
        <v>0.61413043478260865</v>
      </c>
      <c r="Y511" s="31">
        <v>0</v>
      </c>
      <c r="Z511" s="31">
        <v>0</v>
      </c>
      <c r="AA511" s="31">
        <v>8.1413043478260878</v>
      </c>
      <c r="AB511" s="31">
        <v>0</v>
      </c>
      <c r="AC511" s="31">
        <v>11.320652173913043</v>
      </c>
      <c r="AD511" s="31">
        <v>0</v>
      </c>
      <c r="AE511" s="31">
        <v>0</v>
      </c>
      <c r="AF511" t="s">
        <v>349</v>
      </c>
      <c r="AG511" s="32">
        <v>3</v>
      </c>
      <c r="AH511"/>
    </row>
    <row r="512" spans="1:34" x14ac:dyDescent="0.25">
      <c r="A512" t="s">
        <v>1777</v>
      </c>
      <c r="B512" t="s">
        <v>1028</v>
      </c>
      <c r="C512" t="s">
        <v>1597</v>
      </c>
      <c r="D512" t="s">
        <v>1685</v>
      </c>
      <c r="E512" s="31">
        <v>54.304347826086953</v>
      </c>
      <c r="F512" s="31">
        <v>3.2151381104883909</v>
      </c>
      <c r="G512" s="31">
        <v>3.0562109687750199</v>
      </c>
      <c r="H512" s="31">
        <v>0.60710168134507614</v>
      </c>
      <c r="I512" s="31">
        <v>0.44817453963170539</v>
      </c>
      <c r="J512" s="31">
        <v>174.59597826086957</v>
      </c>
      <c r="K512" s="31">
        <v>165.96554347826086</v>
      </c>
      <c r="L512" s="31">
        <v>32.968260869565221</v>
      </c>
      <c r="M512" s="31">
        <v>24.337826086956522</v>
      </c>
      <c r="N512" s="31">
        <v>5.3043478260869561</v>
      </c>
      <c r="O512" s="31">
        <v>3.3260869565217392</v>
      </c>
      <c r="P512" s="31">
        <v>55.5</v>
      </c>
      <c r="Q512" s="31">
        <v>55.5</v>
      </c>
      <c r="R512" s="31">
        <v>0</v>
      </c>
      <c r="S512" s="31">
        <v>86.127717391304344</v>
      </c>
      <c r="T512" s="31">
        <v>85.5625</v>
      </c>
      <c r="U512" s="31">
        <v>0.56521739130434778</v>
      </c>
      <c r="V512" s="31">
        <v>0</v>
      </c>
      <c r="W512" s="31">
        <v>38.543478260869563</v>
      </c>
      <c r="X512" s="31">
        <v>1.6766304347826086</v>
      </c>
      <c r="Y512" s="31">
        <v>0</v>
      </c>
      <c r="Z512" s="31">
        <v>0</v>
      </c>
      <c r="AA512" s="31">
        <v>14.298913043478262</v>
      </c>
      <c r="AB512" s="31">
        <v>0</v>
      </c>
      <c r="AC512" s="31">
        <v>22.567934782608695</v>
      </c>
      <c r="AD512" s="31">
        <v>0</v>
      </c>
      <c r="AE512" s="31">
        <v>0</v>
      </c>
      <c r="AF512" t="s">
        <v>345</v>
      </c>
      <c r="AG512" s="32">
        <v>3</v>
      </c>
      <c r="AH512"/>
    </row>
    <row r="513" spans="1:34" x14ac:dyDescent="0.25">
      <c r="A513" t="s">
        <v>1777</v>
      </c>
      <c r="B513" t="s">
        <v>680</v>
      </c>
      <c r="C513" t="s">
        <v>1600</v>
      </c>
      <c r="D513" t="s">
        <v>1684</v>
      </c>
      <c r="E513" s="31">
        <v>88.815217391304344</v>
      </c>
      <c r="F513" s="31">
        <v>2.5705898910782037</v>
      </c>
      <c r="G513" s="31">
        <v>2.5108664790111375</v>
      </c>
      <c r="H513" s="31">
        <v>0.4122224941867581</v>
      </c>
      <c r="I513" s="31">
        <v>0.35249908211969166</v>
      </c>
      <c r="J513" s="31">
        <v>228.30750000000003</v>
      </c>
      <c r="K513" s="31">
        <v>223.00315217391307</v>
      </c>
      <c r="L513" s="31">
        <v>36.611630434782612</v>
      </c>
      <c r="M513" s="31">
        <v>31.307282608695658</v>
      </c>
      <c r="N513" s="31">
        <v>0</v>
      </c>
      <c r="O513" s="31">
        <v>5.3043478260869561</v>
      </c>
      <c r="P513" s="31">
        <v>69.019239130434798</v>
      </c>
      <c r="Q513" s="31">
        <v>69.019239130434798</v>
      </c>
      <c r="R513" s="31">
        <v>0</v>
      </c>
      <c r="S513" s="31">
        <v>122.67663043478262</v>
      </c>
      <c r="T513" s="31">
        <v>122.67663043478262</v>
      </c>
      <c r="U513" s="31">
        <v>0</v>
      </c>
      <c r="V513" s="31">
        <v>0</v>
      </c>
      <c r="W513" s="31">
        <v>102.82619565217389</v>
      </c>
      <c r="X513" s="31">
        <v>4.5443478260869572</v>
      </c>
      <c r="Y513" s="31">
        <v>0</v>
      </c>
      <c r="Z513" s="31">
        <v>0</v>
      </c>
      <c r="AA513" s="31">
        <v>44.443152173913049</v>
      </c>
      <c r="AB513" s="31">
        <v>0</v>
      </c>
      <c r="AC513" s="31">
        <v>53.83869565217389</v>
      </c>
      <c r="AD513" s="31">
        <v>0</v>
      </c>
      <c r="AE513" s="31">
        <v>0</v>
      </c>
      <c r="AF513" t="s">
        <v>353</v>
      </c>
      <c r="AG513" s="32">
        <v>3</v>
      </c>
      <c r="AH513"/>
    </row>
    <row r="514" spans="1:34" x14ac:dyDescent="0.25">
      <c r="A514" t="s">
        <v>1777</v>
      </c>
      <c r="B514" t="s">
        <v>974</v>
      </c>
      <c r="C514" t="s">
        <v>1429</v>
      </c>
      <c r="D514" t="s">
        <v>1711</v>
      </c>
      <c r="E514" s="31">
        <v>209.61956521739131</v>
      </c>
      <c r="F514" s="31">
        <v>3.0766787658802182</v>
      </c>
      <c r="G514" s="31">
        <v>2.8406403940886693</v>
      </c>
      <c r="H514" s="31">
        <v>0.42526575058335492</v>
      </c>
      <c r="I514" s="31">
        <v>0.2441923774954628</v>
      </c>
      <c r="J514" s="31">
        <v>644.93206521739137</v>
      </c>
      <c r="K514" s="31">
        <v>595.45380434782601</v>
      </c>
      <c r="L514" s="31">
        <v>89.144021739130437</v>
      </c>
      <c r="M514" s="31">
        <v>51.1875</v>
      </c>
      <c r="N514" s="31">
        <v>32.347826086956523</v>
      </c>
      <c r="O514" s="31">
        <v>5.6086956521739131</v>
      </c>
      <c r="P514" s="31">
        <v>179.02989130434781</v>
      </c>
      <c r="Q514" s="31">
        <v>167.50815217391303</v>
      </c>
      <c r="R514" s="31">
        <v>11.521739130434783</v>
      </c>
      <c r="S514" s="31">
        <v>376.75815217391306</v>
      </c>
      <c r="T514" s="31">
        <v>343.26086956521738</v>
      </c>
      <c r="U514" s="31">
        <v>26.633152173913043</v>
      </c>
      <c r="V514" s="31">
        <v>6.8641304347826084</v>
      </c>
      <c r="W514" s="31">
        <v>0</v>
      </c>
      <c r="X514" s="31">
        <v>0</v>
      </c>
      <c r="Y514" s="31">
        <v>0</v>
      </c>
      <c r="Z514" s="31">
        <v>0</v>
      </c>
      <c r="AA514" s="31">
        <v>0</v>
      </c>
      <c r="AB514" s="31">
        <v>0</v>
      </c>
      <c r="AC514" s="31">
        <v>0</v>
      </c>
      <c r="AD514" s="31">
        <v>0</v>
      </c>
      <c r="AE514" s="31">
        <v>0</v>
      </c>
      <c r="AF514" t="s">
        <v>288</v>
      </c>
      <c r="AG514" s="32">
        <v>3</v>
      </c>
      <c r="AH514"/>
    </row>
    <row r="515" spans="1:34" x14ac:dyDescent="0.25">
      <c r="A515" t="s">
        <v>1777</v>
      </c>
      <c r="B515" t="s">
        <v>753</v>
      </c>
      <c r="C515" t="s">
        <v>1366</v>
      </c>
      <c r="D515" t="s">
        <v>1699</v>
      </c>
      <c r="E515" s="31">
        <v>117.17391304347827</v>
      </c>
      <c r="F515" s="31">
        <v>2.8741883116883113</v>
      </c>
      <c r="G515" s="31">
        <v>2.7472866419294992</v>
      </c>
      <c r="H515" s="31">
        <v>0.44083951762523194</v>
      </c>
      <c r="I515" s="31">
        <v>0.31393784786641932</v>
      </c>
      <c r="J515" s="31">
        <v>336.77989130434781</v>
      </c>
      <c r="K515" s="31">
        <v>321.91032608695656</v>
      </c>
      <c r="L515" s="31">
        <v>51.654891304347828</v>
      </c>
      <c r="M515" s="31">
        <v>36.785326086956523</v>
      </c>
      <c r="N515" s="31">
        <v>9.304347826086957</v>
      </c>
      <c r="O515" s="31">
        <v>5.5652173913043477</v>
      </c>
      <c r="P515" s="31">
        <v>79.817934782608702</v>
      </c>
      <c r="Q515" s="31">
        <v>79.817934782608702</v>
      </c>
      <c r="R515" s="31">
        <v>0</v>
      </c>
      <c r="S515" s="31">
        <v>205.30706521739131</v>
      </c>
      <c r="T515" s="31">
        <v>200.875</v>
      </c>
      <c r="U515" s="31">
        <v>4.4320652173913047</v>
      </c>
      <c r="V515" s="31">
        <v>0</v>
      </c>
      <c r="W515" s="31">
        <v>146.94021739130434</v>
      </c>
      <c r="X515" s="31">
        <v>24.307065217391305</v>
      </c>
      <c r="Y515" s="31">
        <v>0</v>
      </c>
      <c r="Z515" s="31">
        <v>0</v>
      </c>
      <c r="AA515" s="31">
        <v>39.883152173913047</v>
      </c>
      <c r="AB515" s="31">
        <v>0</v>
      </c>
      <c r="AC515" s="31">
        <v>82.668478260869563</v>
      </c>
      <c r="AD515" s="31">
        <v>8.1521739130434784E-2</v>
      </c>
      <c r="AE515" s="31">
        <v>0</v>
      </c>
      <c r="AF515" t="s">
        <v>65</v>
      </c>
      <c r="AG515" s="32">
        <v>3</v>
      </c>
      <c r="AH515"/>
    </row>
    <row r="516" spans="1:34" x14ac:dyDescent="0.25">
      <c r="A516" t="s">
        <v>1777</v>
      </c>
      <c r="B516" t="s">
        <v>1134</v>
      </c>
      <c r="C516" t="s">
        <v>1396</v>
      </c>
      <c r="D516" t="s">
        <v>1731</v>
      </c>
      <c r="E516" s="31">
        <v>111.58695652173913</v>
      </c>
      <c r="F516" s="31">
        <v>2.8429709721410483</v>
      </c>
      <c r="G516" s="31">
        <v>2.6178657705045785</v>
      </c>
      <c r="H516" s="31">
        <v>0.38223845704266513</v>
      </c>
      <c r="I516" s="31">
        <v>0.20586206896551726</v>
      </c>
      <c r="J516" s="31">
        <v>317.23847826086956</v>
      </c>
      <c r="K516" s="31">
        <v>292.11967391304347</v>
      </c>
      <c r="L516" s="31">
        <v>42.652826086956523</v>
      </c>
      <c r="M516" s="31">
        <v>22.971521739130434</v>
      </c>
      <c r="N516" s="31">
        <v>14.917717391304347</v>
      </c>
      <c r="O516" s="31">
        <v>4.7635869565217392</v>
      </c>
      <c r="P516" s="31">
        <v>78.483043478260868</v>
      </c>
      <c r="Q516" s="31">
        <v>73.045543478260868</v>
      </c>
      <c r="R516" s="31">
        <v>5.4375</v>
      </c>
      <c r="S516" s="31">
        <v>196.10260869565218</v>
      </c>
      <c r="T516" s="31">
        <v>125.67554347826089</v>
      </c>
      <c r="U516" s="31">
        <v>70.427065217391288</v>
      </c>
      <c r="V516" s="31">
        <v>0</v>
      </c>
      <c r="W516" s="31">
        <v>29.870760869565217</v>
      </c>
      <c r="X516" s="31">
        <v>2.0421739130434782</v>
      </c>
      <c r="Y516" s="31">
        <v>0</v>
      </c>
      <c r="Z516" s="31">
        <v>0</v>
      </c>
      <c r="AA516" s="31">
        <v>6.3335869565217395</v>
      </c>
      <c r="AB516" s="31">
        <v>0</v>
      </c>
      <c r="AC516" s="31">
        <v>21.495000000000001</v>
      </c>
      <c r="AD516" s="31">
        <v>0</v>
      </c>
      <c r="AE516" s="31">
        <v>0</v>
      </c>
      <c r="AF516" t="s">
        <v>454</v>
      </c>
      <c r="AG516" s="32">
        <v>3</v>
      </c>
      <c r="AH516"/>
    </row>
    <row r="517" spans="1:34" x14ac:dyDescent="0.25">
      <c r="A517" t="s">
        <v>1777</v>
      </c>
      <c r="B517" t="s">
        <v>757</v>
      </c>
      <c r="C517" t="s">
        <v>1483</v>
      </c>
      <c r="D517" t="s">
        <v>1694</v>
      </c>
      <c r="E517" s="31">
        <v>53.108695652173914</v>
      </c>
      <c r="F517" s="31">
        <v>3.3806283258288996</v>
      </c>
      <c r="G517" s="31">
        <v>3.065339746213672</v>
      </c>
      <c r="H517" s="31">
        <v>0.8263917314776914</v>
      </c>
      <c r="I517" s="31">
        <v>0.51110315186246413</v>
      </c>
      <c r="J517" s="31">
        <v>179.54076086956525</v>
      </c>
      <c r="K517" s="31">
        <v>162.79619565217394</v>
      </c>
      <c r="L517" s="31">
        <v>43.888586956521742</v>
      </c>
      <c r="M517" s="31">
        <v>27.144021739130434</v>
      </c>
      <c r="N517" s="31">
        <v>9.7880434782608692</v>
      </c>
      <c r="O517" s="31">
        <v>6.9565217391304346</v>
      </c>
      <c r="P517" s="31">
        <v>21.728260869565219</v>
      </c>
      <c r="Q517" s="31">
        <v>21.728260869565219</v>
      </c>
      <c r="R517" s="31">
        <v>0</v>
      </c>
      <c r="S517" s="31">
        <v>113.92391304347827</v>
      </c>
      <c r="T517" s="31">
        <v>113.92391304347827</v>
      </c>
      <c r="U517" s="31">
        <v>0</v>
      </c>
      <c r="V517" s="31">
        <v>0</v>
      </c>
      <c r="W517" s="31">
        <v>15.331521739130434</v>
      </c>
      <c r="X517" s="31">
        <v>8.1521739130434784E-2</v>
      </c>
      <c r="Y517" s="31">
        <v>0</v>
      </c>
      <c r="Z517" s="31">
        <v>0</v>
      </c>
      <c r="AA517" s="31">
        <v>6.7771739130434785</v>
      </c>
      <c r="AB517" s="31">
        <v>0</v>
      </c>
      <c r="AC517" s="31">
        <v>8.4728260869565215</v>
      </c>
      <c r="AD517" s="31">
        <v>0</v>
      </c>
      <c r="AE517" s="31">
        <v>0</v>
      </c>
      <c r="AF517" t="s">
        <v>69</v>
      </c>
      <c r="AG517" s="32">
        <v>3</v>
      </c>
      <c r="AH517"/>
    </row>
    <row r="518" spans="1:34" x14ac:dyDescent="0.25">
      <c r="A518" t="s">
        <v>1777</v>
      </c>
      <c r="B518" t="s">
        <v>712</v>
      </c>
      <c r="C518" t="s">
        <v>1460</v>
      </c>
      <c r="D518" t="s">
        <v>1694</v>
      </c>
      <c r="E518" s="31">
        <v>137.79347826086956</v>
      </c>
      <c r="F518" s="31">
        <v>3.2451999684467934</v>
      </c>
      <c r="G518" s="31">
        <v>3.0975467381872681</v>
      </c>
      <c r="H518" s="31">
        <v>0.68445215745050081</v>
      </c>
      <c r="I518" s="31">
        <v>0.53679892719097555</v>
      </c>
      <c r="J518" s="31">
        <v>447.1673913043478</v>
      </c>
      <c r="K518" s="31">
        <v>426.82173913043476</v>
      </c>
      <c r="L518" s="31">
        <v>94.313043478260852</v>
      </c>
      <c r="M518" s="31">
        <v>73.9673913043478</v>
      </c>
      <c r="N518" s="31">
        <v>14.693478260869565</v>
      </c>
      <c r="O518" s="31">
        <v>5.6521739130434785</v>
      </c>
      <c r="P518" s="31">
        <v>94.604347826086965</v>
      </c>
      <c r="Q518" s="31">
        <v>94.604347826086965</v>
      </c>
      <c r="R518" s="31">
        <v>0</v>
      </c>
      <c r="S518" s="31">
        <v>258.25</v>
      </c>
      <c r="T518" s="31">
        <v>257.8326086956522</v>
      </c>
      <c r="U518" s="31">
        <v>0</v>
      </c>
      <c r="V518" s="31">
        <v>0.41739130434782606</v>
      </c>
      <c r="W518" s="31">
        <v>97.906521739130426</v>
      </c>
      <c r="X518" s="31">
        <v>20.436956521739116</v>
      </c>
      <c r="Y518" s="31">
        <v>0</v>
      </c>
      <c r="Z518" s="31">
        <v>0</v>
      </c>
      <c r="AA518" s="31">
        <v>16.328260869565209</v>
      </c>
      <c r="AB518" s="31">
        <v>0</v>
      </c>
      <c r="AC518" s="31">
        <v>61.1413043478261</v>
      </c>
      <c r="AD518" s="31">
        <v>0</v>
      </c>
      <c r="AE518" s="31">
        <v>0</v>
      </c>
      <c r="AF518" t="s">
        <v>24</v>
      </c>
      <c r="AG518" s="32">
        <v>3</v>
      </c>
      <c r="AH518"/>
    </row>
    <row r="519" spans="1:34" x14ac:dyDescent="0.25">
      <c r="A519" t="s">
        <v>1777</v>
      </c>
      <c r="B519" t="s">
        <v>891</v>
      </c>
      <c r="C519" t="s">
        <v>1548</v>
      </c>
      <c r="D519" t="s">
        <v>1722</v>
      </c>
      <c r="E519" s="31">
        <v>124.65217391304348</v>
      </c>
      <c r="F519" s="31">
        <v>3.028365015695849</v>
      </c>
      <c r="G519" s="31">
        <v>2.7056505057551443</v>
      </c>
      <c r="H519" s="31">
        <v>0.527521799790722</v>
      </c>
      <c r="I519" s="31">
        <v>0.20480728985001739</v>
      </c>
      <c r="J519" s="31">
        <v>377.49228260869563</v>
      </c>
      <c r="K519" s="31">
        <v>337.2652173913043</v>
      </c>
      <c r="L519" s="31">
        <v>65.756739130434781</v>
      </c>
      <c r="M519" s="31">
        <v>25.529673913043474</v>
      </c>
      <c r="N519" s="31">
        <v>35.009673913043478</v>
      </c>
      <c r="O519" s="31">
        <v>5.2173913043478262</v>
      </c>
      <c r="P519" s="31">
        <v>79.738586956521743</v>
      </c>
      <c r="Q519" s="31">
        <v>79.738586956521743</v>
      </c>
      <c r="R519" s="31">
        <v>0</v>
      </c>
      <c r="S519" s="31">
        <v>231.99695652173909</v>
      </c>
      <c r="T519" s="31">
        <v>231.99695652173909</v>
      </c>
      <c r="U519" s="31">
        <v>0</v>
      </c>
      <c r="V519" s="31">
        <v>0</v>
      </c>
      <c r="W519" s="31">
        <v>118.79619565217391</v>
      </c>
      <c r="X519" s="31">
        <v>2.7445652173913042</v>
      </c>
      <c r="Y519" s="31">
        <v>0</v>
      </c>
      <c r="Z519" s="31">
        <v>0</v>
      </c>
      <c r="AA519" s="31">
        <v>26.049130434782604</v>
      </c>
      <c r="AB519" s="31">
        <v>0</v>
      </c>
      <c r="AC519" s="31">
        <v>90.002499999999998</v>
      </c>
      <c r="AD519" s="31">
        <v>0</v>
      </c>
      <c r="AE519" s="31">
        <v>0</v>
      </c>
      <c r="AF519" t="s">
        <v>205</v>
      </c>
      <c r="AG519" s="32">
        <v>3</v>
      </c>
      <c r="AH519"/>
    </row>
    <row r="520" spans="1:34" x14ac:dyDescent="0.25">
      <c r="A520" t="s">
        <v>1777</v>
      </c>
      <c r="B520" t="s">
        <v>1024</v>
      </c>
      <c r="C520" t="s">
        <v>1596</v>
      </c>
      <c r="D520" t="s">
        <v>1689</v>
      </c>
      <c r="E520" s="31">
        <v>109.09782608695652</v>
      </c>
      <c r="F520" s="31">
        <v>4.3364302082295509</v>
      </c>
      <c r="G520" s="31">
        <v>4.0338248480621699</v>
      </c>
      <c r="H520" s="31">
        <v>0.68912523662448932</v>
      </c>
      <c r="I520" s="31">
        <v>0.47466872571485508</v>
      </c>
      <c r="J520" s="31">
        <v>473.09510869565219</v>
      </c>
      <c r="K520" s="31">
        <v>440.08152173913044</v>
      </c>
      <c r="L520" s="31">
        <v>75.182065217391298</v>
      </c>
      <c r="M520" s="31">
        <v>51.785326086956523</v>
      </c>
      <c r="N520" s="31">
        <v>18.423913043478262</v>
      </c>
      <c r="O520" s="31">
        <v>4.9728260869565215</v>
      </c>
      <c r="P520" s="31">
        <v>140.51630434782609</v>
      </c>
      <c r="Q520" s="31">
        <v>130.89945652173913</v>
      </c>
      <c r="R520" s="31">
        <v>9.616847826086957</v>
      </c>
      <c r="S520" s="31">
        <v>257.39673913043475</v>
      </c>
      <c r="T520" s="31">
        <v>229.17119565217391</v>
      </c>
      <c r="U520" s="31">
        <v>28.225543478260871</v>
      </c>
      <c r="V520" s="31">
        <v>0</v>
      </c>
      <c r="W520" s="31">
        <v>7.5788043478260869</v>
      </c>
      <c r="X520" s="31">
        <v>0</v>
      </c>
      <c r="Y520" s="31">
        <v>0</v>
      </c>
      <c r="Z520" s="31">
        <v>0</v>
      </c>
      <c r="AA520" s="31">
        <v>0</v>
      </c>
      <c r="AB520" s="31">
        <v>0</v>
      </c>
      <c r="AC520" s="31">
        <v>7.5788043478260869</v>
      </c>
      <c r="AD520" s="31">
        <v>0</v>
      </c>
      <c r="AE520" s="31">
        <v>0</v>
      </c>
      <c r="AF520" t="s">
        <v>341</v>
      </c>
      <c r="AG520" s="32">
        <v>3</v>
      </c>
      <c r="AH520"/>
    </row>
    <row r="521" spans="1:34" x14ac:dyDescent="0.25">
      <c r="A521" t="s">
        <v>1777</v>
      </c>
      <c r="B521" t="s">
        <v>821</v>
      </c>
      <c r="C521" t="s">
        <v>1518</v>
      </c>
      <c r="D521" t="s">
        <v>1673</v>
      </c>
      <c r="E521" s="31">
        <v>94.304347826086953</v>
      </c>
      <c r="F521" s="31">
        <v>4.6292162286768104</v>
      </c>
      <c r="G521" s="31">
        <v>4.2738105117565697</v>
      </c>
      <c r="H521" s="31">
        <v>1.0175138312586445</v>
      </c>
      <c r="I521" s="31">
        <v>0.66395228215767621</v>
      </c>
      <c r="J521" s="31">
        <v>436.55521739130438</v>
      </c>
      <c r="K521" s="31">
        <v>403.03891304347826</v>
      </c>
      <c r="L521" s="31">
        <v>95.955978260869557</v>
      </c>
      <c r="M521" s="31">
        <v>62.613586956521729</v>
      </c>
      <c r="N521" s="31">
        <v>26.125</v>
      </c>
      <c r="O521" s="31">
        <v>7.2173913043478262</v>
      </c>
      <c r="P521" s="31">
        <v>93.88673913043479</v>
      </c>
      <c r="Q521" s="31">
        <v>93.712826086956525</v>
      </c>
      <c r="R521" s="31">
        <v>0.17391304347826086</v>
      </c>
      <c r="S521" s="31">
        <v>246.71250000000003</v>
      </c>
      <c r="T521" s="31">
        <v>246.71250000000003</v>
      </c>
      <c r="U521" s="31">
        <v>0</v>
      </c>
      <c r="V521" s="31">
        <v>0</v>
      </c>
      <c r="W521" s="31">
        <v>54.136847826086957</v>
      </c>
      <c r="X521" s="31">
        <v>4.5344565217391297</v>
      </c>
      <c r="Y521" s="31">
        <v>0</v>
      </c>
      <c r="Z521" s="31">
        <v>0</v>
      </c>
      <c r="AA521" s="31">
        <v>14.287173913043478</v>
      </c>
      <c r="AB521" s="31">
        <v>0.17391304347826086</v>
      </c>
      <c r="AC521" s="31">
        <v>35.141304347826086</v>
      </c>
      <c r="AD521" s="31">
        <v>0</v>
      </c>
      <c r="AE521" s="31">
        <v>0</v>
      </c>
      <c r="AF521" t="s">
        <v>134</v>
      </c>
      <c r="AG521" s="32">
        <v>3</v>
      </c>
      <c r="AH521"/>
    </row>
    <row r="522" spans="1:34" x14ac:dyDescent="0.25">
      <c r="A522" t="s">
        <v>1777</v>
      </c>
      <c r="B522" t="s">
        <v>679</v>
      </c>
      <c r="C522" t="s">
        <v>1392</v>
      </c>
      <c r="D522" t="s">
        <v>1719</v>
      </c>
      <c r="E522" s="31">
        <v>150.90217391304347</v>
      </c>
      <c r="F522" s="31">
        <v>3.6793121083339333</v>
      </c>
      <c r="G522" s="31">
        <v>3.326560541669668</v>
      </c>
      <c r="H522" s="31">
        <v>0.53837427069077293</v>
      </c>
      <c r="I522" s="31">
        <v>0.25633868760354395</v>
      </c>
      <c r="J522" s="31">
        <v>555.21619565217384</v>
      </c>
      <c r="K522" s="31">
        <v>501.98521739130433</v>
      </c>
      <c r="L522" s="31">
        <v>81.241847826086953</v>
      </c>
      <c r="M522" s="31">
        <v>38.682065217391305</v>
      </c>
      <c r="N522" s="31">
        <v>37.559782608695649</v>
      </c>
      <c r="O522" s="31">
        <v>5</v>
      </c>
      <c r="P522" s="31">
        <v>169.08</v>
      </c>
      <c r="Q522" s="31">
        <v>158.40880434782611</v>
      </c>
      <c r="R522" s="31">
        <v>10.671195652173912</v>
      </c>
      <c r="S522" s="31">
        <v>304.89434782608691</v>
      </c>
      <c r="T522" s="31">
        <v>292.67152173913041</v>
      </c>
      <c r="U522" s="31">
        <v>12.222826086956522</v>
      </c>
      <c r="V522" s="31">
        <v>0</v>
      </c>
      <c r="W522" s="31">
        <v>64.254239130434783</v>
      </c>
      <c r="X522" s="31">
        <v>0.1875</v>
      </c>
      <c r="Y522" s="31">
        <v>0</v>
      </c>
      <c r="Z522" s="31">
        <v>0</v>
      </c>
      <c r="AA522" s="31">
        <v>42.889782608695654</v>
      </c>
      <c r="AB522" s="31">
        <v>0</v>
      </c>
      <c r="AC522" s="31">
        <v>21.176956521739129</v>
      </c>
      <c r="AD522" s="31">
        <v>0</v>
      </c>
      <c r="AE522" s="31">
        <v>0</v>
      </c>
      <c r="AF522" t="s">
        <v>290</v>
      </c>
      <c r="AG522" s="32">
        <v>3</v>
      </c>
      <c r="AH522"/>
    </row>
    <row r="523" spans="1:34" x14ac:dyDescent="0.25">
      <c r="A523" t="s">
        <v>1777</v>
      </c>
      <c r="B523" t="s">
        <v>1153</v>
      </c>
      <c r="C523" t="s">
        <v>1431</v>
      </c>
      <c r="D523" t="s">
        <v>1692</v>
      </c>
      <c r="E523" s="31">
        <v>53.706521739130437</v>
      </c>
      <c r="F523" s="31">
        <v>3.3700202388180531</v>
      </c>
      <c r="G523" s="31">
        <v>3.0658308034810768</v>
      </c>
      <c r="H523" s="31">
        <v>1.0712932604735885</v>
      </c>
      <c r="I523" s="31">
        <v>0.76710382513661213</v>
      </c>
      <c r="J523" s="31">
        <v>180.99206521739131</v>
      </c>
      <c r="K523" s="31">
        <v>164.65510869565219</v>
      </c>
      <c r="L523" s="31">
        <v>57.535434782608704</v>
      </c>
      <c r="M523" s="31">
        <v>41.198478260869571</v>
      </c>
      <c r="N523" s="31">
        <v>11.451086956521738</v>
      </c>
      <c r="O523" s="31">
        <v>4.8858695652173916</v>
      </c>
      <c r="P523" s="31">
        <v>38.907608695652172</v>
      </c>
      <c r="Q523" s="31">
        <v>38.907608695652172</v>
      </c>
      <c r="R523" s="31">
        <v>0</v>
      </c>
      <c r="S523" s="31">
        <v>84.549021739130438</v>
      </c>
      <c r="T523" s="31">
        <v>80.464782608695657</v>
      </c>
      <c r="U523" s="31">
        <v>4.0842391304347823</v>
      </c>
      <c r="V523" s="31">
        <v>0</v>
      </c>
      <c r="W523" s="31">
        <v>30.91032608695652</v>
      </c>
      <c r="X523" s="31">
        <v>4.1956521739130439</v>
      </c>
      <c r="Y523" s="31">
        <v>0</v>
      </c>
      <c r="Z523" s="31">
        <v>0</v>
      </c>
      <c r="AA523" s="31">
        <v>6.3722826086956523</v>
      </c>
      <c r="AB523" s="31">
        <v>0</v>
      </c>
      <c r="AC523" s="31">
        <v>20.342391304347824</v>
      </c>
      <c r="AD523" s="31">
        <v>0</v>
      </c>
      <c r="AE523" s="31">
        <v>0</v>
      </c>
      <c r="AF523" t="s">
        <v>475</v>
      </c>
      <c r="AG523" s="32">
        <v>3</v>
      </c>
      <c r="AH523"/>
    </row>
    <row r="524" spans="1:34" x14ac:dyDescent="0.25">
      <c r="A524" t="s">
        <v>1777</v>
      </c>
      <c r="B524" t="s">
        <v>798</v>
      </c>
      <c r="C524" t="s">
        <v>1501</v>
      </c>
      <c r="D524" t="s">
        <v>1673</v>
      </c>
      <c r="E524" s="31">
        <v>92.923913043478265</v>
      </c>
      <c r="F524" s="31">
        <v>4.837741256287285</v>
      </c>
      <c r="G524" s="31">
        <v>4.2011755760907707</v>
      </c>
      <c r="H524" s="31">
        <v>1.4525967949467775</v>
      </c>
      <c r="I524" s="31">
        <v>0.81603111475026324</v>
      </c>
      <c r="J524" s="31">
        <v>449.54184782608701</v>
      </c>
      <c r="K524" s="31">
        <v>390.38967391304351</v>
      </c>
      <c r="L524" s="31">
        <v>134.98097826086959</v>
      </c>
      <c r="M524" s="31">
        <v>75.828804347826093</v>
      </c>
      <c r="N524" s="31">
        <v>54.369565217391305</v>
      </c>
      <c r="O524" s="31">
        <v>4.7826086956521738</v>
      </c>
      <c r="P524" s="31">
        <v>34.840760869565216</v>
      </c>
      <c r="Q524" s="31">
        <v>34.840760869565216</v>
      </c>
      <c r="R524" s="31">
        <v>0</v>
      </c>
      <c r="S524" s="31">
        <v>279.72010869565219</v>
      </c>
      <c r="T524" s="31">
        <v>279.72010869565219</v>
      </c>
      <c r="U524" s="31">
        <v>0</v>
      </c>
      <c r="V524" s="31">
        <v>0</v>
      </c>
      <c r="W524" s="31">
        <v>9.5635869565217391</v>
      </c>
      <c r="X524" s="31">
        <v>0.61956521739130432</v>
      </c>
      <c r="Y524" s="31">
        <v>0</v>
      </c>
      <c r="Z524" s="31">
        <v>0</v>
      </c>
      <c r="AA524" s="31">
        <v>8.9440217391304344</v>
      </c>
      <c r="AB524" s="31">
        <v>0</v>
      </c>
      <c r="AC524" s="31">
        <v>0</v>
      </c>
      <c r="AD524" s="31">
        <v>0</v>
      </c>
      <c r="AE524" s="31">
        <v>0</v>
      </c>
      <c r="AF524" t="s">
        <v>110</v>
      </c>
      <c r="AG524" s="32">
        <v>3</v>
      </c>
      <c r="AH524"/>
    </row>
    <row r="525" spans="1:34" x14ac:dyDescent="0.25">
      <c r="A525" t="s">
        <v>1777</v>
      </c>
      <c r="B525" t="s">
        <v>1297</v>
      </c>
      <c r="C525" t="s">
        <v>1456</v>
      </c>
      <c r="D525" t="s">
        <v>1701</v>
      </c>
      <c r="E525" s="31">
        <v>65.086956521739125</v>
      </c>
      <c r="F525" s="31">
        <v>4.1272962591850364</v>
      </c>
      <c r="G525" s="31">
        <v>3.7142201068804277</v>
      </c>
      <c r="H525" s="31">
        <v>1.25</v>
      </c>
      <c r="I525" s="31">
        <v>0.83692384769539085</v>
      </c>
      <c r="J525" s="31">
        <v>268.633152173913</v>
      </c>
      <c r="K525" s="31">
        <v>241.74728260869566</v>
      </c>
      <c r="L525" s="31">
        <v>81.358695652173907</v>
      </c>
      <c r="M525" s="31">
        <v>54.472826086956523</v>
      </c>
      <c r="N525" s="31">
        <v>22.798913043478262</v>
      </c>
      <c r="O525" s="31">
        <v>4.0869565217391308</v>
      </c>
      <c r="P525" s="31">
        <v>45.255434782608695</v>
      </c>
      <c r="Q525" s="31">
        <v>45.255434782608695</v>
      </c>
      <c r="R525" s="31">
        <v>0</v>
      </c>
      <c r="S525" s="31">
        <v>142.01902173913044</v>
      </c>
      <c r="T525" s="31">
        <v>110.62228260869566</v>
      </c>
      <c r="U525" s="31">
        <v>31.396739130434781</v>
      </c>
      <c r="V525" s="31">
        <v>0</v>
      </c>
      <c r="W525" s="31">
        <v>7.641304347826086</v>
      </c>
      <c r="X525" s="31">
        <v>2.6820652173913042</v>
      </c>
      <c r="Y525" s="31">
        <v>0</v>
      </c>
      <c r="Z525" s="31">
        <v>0</v>
      </c>
      <c r="AA525" s="31">
        <v>4.9592391304347823</v>
      </c>
      <c r="AB525" s="31">
        <v>0</v>
      </c>
      <c r="AC525" s="31">
        <v>0</v>
      </c>
      <c r="AD525" s="31">
        <v>0</v>
      </c>
      <c r="AE525" s="31">
        <v>0</v>
      </c>
      <c r="AF525" t="s">
        <v>621</v>
      </c>
      <c r="AG525" s="32">
        <v>3</v>
      </c>
      <c r="AH525"/>
    </row>
    <row r="526" spans="1:34" x14ac:dyDescent="0.25">
      <c r="A526" t="s">
        <v>1777</v>
      </c>
      <c r="B526" t="s">
        <v>727</v>
      </c>
      <c r="C526" t="s">
        <v>1385</v>
      </c>
      <c r="D526" t="s">
        <v>1710</v>
      </c>
      <c r="E526" s="31">
        <v>77.108695652173907</v>
      </c>
      <c r="F526" s="31">
        <v>4.2001550606146036</v>
      </c>
      <c r="G526" s="31">
        <v>4.0238088525514524</v>
      </c>
      <c r="H526" s="31">
        <v>1.0380434169720891</v>
      </c>
      <c r="I526" s="31">
        <v>0.91399492528897663</v>
      </c>
      <c r="J526" s="31">
        <v>323.86847826086955</v>
      </c>
      <c r="K526" s="31">
        <v>310.27065217391305</v>
      </c>
      <c r="L526" s="31">
        <v>80.04217391304347</v>
      </c>
      <c r="M526" s="31">
        <v>70.476956521739126</v>
      </c>
      <c r="N526" s="31">
        <v>4.8695652173913047</v>
      </c>
      <c r="O526" s="31">
        <v>4.6956521739130439</v>
      </c>
      <c r="P526" s="31">
        <v>78.171195652173907</v>
      </c>
      <c r="Q526" s="31">
        <v>74.138586956521735</v>
      </c>
      <c r="R526" s="31">
        <v>4.0326086956521738</v>
      </c>
      <c r="S526" s="31">
        <v>165.65510869565216</v>
      </c>
      <c r="T526" s="31">
        <v>165.65510869565216</v>
      </c>
      <c r="U526" s="31">
        <v>0</v>
      </c>
      <c r="V526" s="31">
        <v>0</v>
      </c>
      <c r="W526" s="31">
        <v>15.020543478260871</v>
      </c>
      <c r="X526" s="31">
        <v>0</v>
      </c>
      <c r="Y526" s="31">
        <v>0</v>
      </c>
      <c r="Z526" s="31">
        <v>0</v>
      </c>
      <c r="AA526" s="31">
        <v>0</v>
      </c>
      <c r="AB526" s="31">
        <v>0</v>
      </c>
      <c r="AC526" s="31">
        <v>15.020543478260871</v>
      </c>
      <c r="AD526" s="31">
        <v>0</v>
      </c>
      <c r="AE526" s="31">
        <v>0</v>
      </c>
      <c r="AF526" t="s">
        <v>39</v>
      </c>
      <c r="AG526" s="32">
        <v>3</v>
      </c>
      <c r="AH526"/>
    </row>
    <row r="527" spans="1:34" x14ac:dyDescent="0.25">
      <c r="A527" t="s">
        <v>1777</v>
      </c>
      <c r="B527" t="s">
        <v>778</v>
      </c>
      <c r="C527" t="s">
        <v>1354</v>
      </c>
      <c r="D527" t="s">
        <v>1692</v>
      </c>
      <c r="E527" s="31">
        <v>136.91304347826087</v>
      </c>
      <c r="F527" s="31">
        <v>2.9485352492854875</v>
      </c>
      <c r="G527" s="31">
        <v>2.758752778659892</v>
      </c>
      <c r="H527" s="31">
        <v>0.43400682756430614</v>
      </c>
      <c r="I527" s="31">
        <v>0.2442243569387107</v>
      </c>
      <c r="J527" s="31">
        <v>403.69293478260869</v>
      </c>
      <c r="K527" s="31">
        <v>377.70923913043481</v>
      </c>
      <c r="L527" s="31">
        <v>59.421195652173914</v>
      </c>
      <c r="M527" s="31">
        <v>33.4375</v>
      </c>
      <c r="N527" s="31">
        <v>22.766304347826086</v>
      </c>
      <c r="O527" s="31">
        <v>3.2173913043478262</v>
      </c>
      <c r="P527" s="31">
        <v>151.57608695652175</v>
      </c>
      <c r="Q527" s="31">
        <v>151.57608695652175</v>
      </c>
      <c r="R527" s="31">
        <v>0</v>
      </c>
      <c r="S527" s="31">
        <v>192.69565217391303</v>
      </c>
      <c r="T527" s="31">
        <v>163.58695652173913</v>
      </c>
      <c r="U527" s="31">
        <v>29.108695652173914</v>
      </c>
      <c r="V527" s="31">
        <v>0</v>
      </c>
      <c r="W527" s="31">
        <v>0</v>
      </c>
      <c r="X527" s="31">
        <v>0</v>
      </c>
      <c r="Y527" s="31">
        <v>0</v>
      </c>
      <c r="Z527" s="31">
        <v>0</v>
      </c>
      <c r="AA527" s="31">
        <v>0</v>
      </c>
      <c r="AB527" s="31">
        <v>0</v>
      </c>
      <c r="AC527" s="31">
        <v>0</v>
      </c>
      <c r="AD527" s="31">
        <v>0</v>
      </c>
      <c r="AE527" s="31">
        <v>0</v>
      </c>
      <c r="AF527" t="s">
        <v>90</v>
      </c>
      <c r="AG527" s="32">
        <v>3</v>
      </c>
      <c r="AH527"/>
    </row>
    <row r="528" spans="1:34" x14ac:dyDescent="0.25">
      <c r="A528" t="s">
        <v>1777</v>
      </c>
      <c r="B528" t="s">
        <v>1226</v>
      </c>
      <c r="C528" t="s">
        <v>1517</v>
      </c>
      <c r="D528" t="s">
        <v>1673</v>
      </c>
      <c r="E528" s="31">
        <v>116.53260869565217</v>
      </c>
      <c r="F528" s="31">
        <v>3.26707116873426</v>
      </c>
      <c r="G528" s="31">
        <v>3.0587725025650592</v>
      </c>
      <c r="H528" s="31">
        <v>0.69350806827721279</v>
      </c>
      <c r="I528" s="31">
        <v>0.56022759070982175</v>
      </c>
      <c r="J528" s="31">
        <v>380.7203260869565</v>
      </c>
      <c r="K528" s="31">
        <v>356.44673913043476</v>
      </c>
      <c r="L528" s="31">
        <v>80.816304347826062</v>
      </c>
      <c r="M528" s="31">
        <v>65.284782608695636</v>
      </c>
      <c r="N528" s="31">
        <v>11.580434782608696</v>
      </c>
      <c r="O528" s="31">
        <v>3.9510869565217392</v>
      </c>
      <c r="P528" s="31">
        <v>103.98826086956522</v>
      </c>
      <c r="Q528" s="31">
        <v>95.246195652173924</v>
      </c>
      <c r="R528" s="31">
        <v>8.7420652173913052</v>
      </c>
      <c r="S528" s="31">
        <v>195.91576086956516</v>
      </c>
      <c r="T528" s="31">
        <v>193.84663043478255</v>
      </c>
      <c r="U528" s="31">
        <v>2.0691304347826089</v>
      </c>
      <c r="V528" s="31">
        <v>0</v>
      </c>
      <c r="W528" s="31">
        <v>55.467826086956514</v>
      </c>
      <c r="X528" s="31">
        <v>2.9168478260869564</v>
      </c>
      <c r="Y528" s="31">
        <v>0</v>
      </c>
      <c r="Z528" s="31">
        <v>0</v>
      </c>
      <c r="AA528" s="31">
        <v>11.955760869565212</v>
      </c>
      <c r="AB528" s="31">
        <v>0</v>
      </c>
      <c r="AC528" s="31">
        <v>40.595217391304345</v>
      </c>
      <c r="AD528" s="31">
        <v>0</v>
      </c>
      <c r="AE528" s="31">
        <v>0</v>
      </c>
      <c r="AF528" t="s">
        <v>548</v>
      </c>
      <c r="AG528" s="32">
        <v>3</v>
      </c>
      <c r="AH528"/>
    </row>
    <row r="529" spans="1:34" x14ac:dyDescent="0.25">
      <c r="A529" t="s">
        <v>1777</v>
      </c>
      <c r="B529" t="s">
        <v>1070</v>
      </c>
      <c r="C529" t="s">
        <v>1361</v>
      </c>
      <c r="D529" t="s">
        <v>1693</v>
      </c>
      <c r="E529" s="31">
        <v>103.21739130434783</v>
      </c>
      <c r="F529" s="31">
        <v>4.2442449452400997</v>
      </c>
      <c r="G529" s="31">
        <v>4.0782898062342028</v>
      </c>
      <c r="H529" s="31">
        <v>0.85356571187868546</v>
      </c>
      <c r="I529" s="31">
        <v>0.68761057287278826</v>
      </c>
      <c r="J529" s="31">
        <v>438.07989130434771</v>
      </c>
      <c r="K529" s="31">
        <v>420.95043478260857</v>
      </c>
      <c r="L529" s="31">
        <v>88.102826086956497</v>
      </c>
      <c r="M529" s="31">
        <v>70.973369565217368</v>
      </c>
      <c r="N529" s="31">
        <v>12.238152173913042</v>
      </c>
      <c r="O529" s="31">
        <v>4.8913043478260869</v>
      </c>
      <c r="P529" s="31">
        <v>87.674021739130424</v>
      </c>
      <c r="Q529" s="31">
        <v>87.674021739130424</v>
      </c>
      <c r="R529" s="31">
        <v>0</v>
      </c>
      <c r="S529" s="31">
        <v>262.3030434782608</v>
      </c>
      <c r="T529" s="31">
        <v>232.20249999999993</v>
      </c>
      <c r="U529" s="31">
        <v>30.100543478260871</v>
      </c>
      <c r="V529" s="31">
        <v>0</v>
      </c>
      <c r="W529" s="31">
        <v>0</v>
      </c>
      <c r="X529" s="31">
        <v>0</v>
      </c>
      <c r="Y529" s="31">
        <v>0</v>
      </c>
      <c r="Z529" s="31">
        <v>0</v>
      </c>
      <c r="AA529" s="31">
        <v>0</v>
      </c>
      <c r="AB529" s="31">
        <v>0</v>
      </c>
      <c r="AC529" s="31">
        <v>0</v>
      </c>
      <c r="AD529" s="31">
        <v>0</v>
      </c>
      <c r="AE529" s="31">
        <v>0</v>
      </c>
      <c r="AF529" t="s">
        <v>388</v>
      </c>
      <c r="AG529" s="32">
        <v>3</v>
      </c>
      <c r="AH529"/>
    </row>
    <row r="530" spans="1:34" x14ac:dyDescent="0.25">
      <c r="A530" t="s">
        <v>1777</v>
      </c>
      <c r="B530" t="s">
        <v>765</v>
      </c>
      <c r="C530" t="s">
        <v>1456</v>
      </c>
      <c r="D530" t="s">
        <v>1701</v>
      </c>
      <c r="E530" s="31">
        <v>96.402173913043484</v>
      </c>
      <c r="F530" s="31">
        <v>4.0511658586086376</v>
      </c>
      <c r="G530" s="31">
        <v>3.849452023903484</v>
      </c>
      <c r="H530" s="31">
        <v>0.64140489344909246</v>
      </c>
      <c r="I530" s="31">
        <v>0.43969105874393966</v>
      </c>
      <c r="J530" s="31">
        <v>390.541195652174</v>
      </c>
      <c r="K530" s="31">
        <v>371.09554347826088</v>
      </c>
      <c r="L530" s="31">
        <v>61.832826086956537</v>
      </c>
      <c r="M530" s="31">
        <v>42.38717391304349</v>
      </c>
      <c r="N530" s="31">
        <v>14.842391304347826</v>
      </c>
      <c r="O530" s="31">
        <v>4.6032608695652177</v>
      </c>
      <c r="P530" s="31">
        <v>79.40271739130435</v>
      </c>
      <c r="Q530" s="31">
        <v>79.40271739130435</v>
      </c>
      <c r="R530" s="31">
        <v>0</v>
      </c>
      <c r="S530" s="31">
        <v>249.30565217391307</v>
      </c>
      <c r="T530" s="31">
        <v>249.30565217391307</v>
      </c>
      <c r="U530" s="31">
        <v>0</v>
      </c>
      <c r="V530" s="31">
        <v>0</v>
      </c>
      <c r="W530" s="31">
        <v>17.161847826086955</v>
      </c>
      <c r="X530" s="31">
        <v>6.5658695652173895</v>
      </c>
      <c r="Y530" s="31">
        <v>0</v>
      </c>
      <c r="Z530" s="31">
        <v>0</v>
      </c>
      <c r="AA530" s="31">
        <v>3.2726086956521736</v>
      </c>
      <c r="AB530" s="31">
        <v>0</v>
      </c>
      <c r="AC530" s="31">
        <v>7.3233695652173916</v>
      </c>
      <c r="AD530" s="31">
        <v>0</v>
      </c>
      <c r="AE530" s="31">
        <v>0</v>
      </c>
      <c r="AF530" t="s">
        <v>77</v>
      </c>
      <c r="AG530" s="32">
        <v>3</v>
      </c>
      <c r="AH530"/>
    </row>
    <row r="531" spans="1:34" x14ac:dyDescent="0.25">
      <c r="A531" t="s">
        <v>1777</v>
      </c>
      <c r="B531" t="s">
        <v>866</v>
      </c>
      <c r="C531" t="s">
        <v>1539</v>
      </c>
      <c r="D531" t="s">
        <v>1673</v>
      </c>
      <c r="E531" s="31">
        <v>128.72826086956522</v>
      </c>
      <c r="F531" s="31">
        <v>3.5773933969433425</v>
      </c>
      <c r="G531" s="31">
        <v>3.3958515578822941</v>
      </c>
      <c r="H531" s="31">
        <v>0.55832390441611068</v>
      </c>
      <c r="I531" s="31">
        <v>0.44568352613358098</v>
      </c>
      <c r="J531" s="31">
        <v>460.51163043478266</v>
      </c>
      <c r="K531" s="31">
        <v>437.1420652173914</v>
      </c>
      <c r="L531" s="31">
        <v>71.872065217391295</v>
      </c>
      <c r="M531" s="31">
        <v>57.372065217391302</v>
      </c>
      <c r="N531" s="31">
        <v>8.9130434782608692</v>
      </c>
      <c r="O531" s="31">
        <v>5.5869565217391308</v>
      </c>
      <c r="P531" s="31">
        <v>126.09782608695653</v>
      </c>
      <c r="Q531" s="31">
        <v>117.22826086956522</v>
      </c>
      <c r="R531" s="31">
        <v>8.8695652173913047</v>
      </c>
      <c r="S531" s="31">
        <v>262.54173913043485</v>
      </c>
      <c r="T531" s="31">
        <v>262.54173913043485</v>
      </c>
      <c r="U531" s="31">
        <v>0</v>
      </c>
      <c r="V531" s="31">
        <v>0</v>
      </c>
      <c r="W531" s="31">
        <v>14.25</v>
      </c>
      <c r="X531" s="31">
        <v>0.34782608695652173</v>
      </c>
      <c r="Y531" s="31">
        <v>0</v>
      </c>
      <c r="Z531" s="31">
        <v>0</v>
      </c>
      <c r="AA531" s="31">
        <v>13.902173913043478</v>
      </c>
      <c r="AB531" s="31">
        <v>0</v>
      </c>
      <c r="AC531" s="31">
        <v>0</v>
      </c>
      <c r="AD531" s="31">
        <v>0</v>
      </c>
      <c r="AE531" s="31">
        <v>0</v>
      </c>
      <c r="AF531" t="s">
        <v>180</v>
      </c>
      <c r="AG531" s="32">
        <v>3</v>
      </c>
      <c r="AH531"/>
    </row>
    <row r="532" spans="1:34" x14ac:dyDescent="0.25">
      <c r="A532" t="s">
        <v>1777</v>
      </c>
      <c r="B532" t="s">
        <v>817</v>
      </c>
      <c r="C532" t="s">
        <v>1514</v>
      </c>
      <c r="D532" t="s">
        <v>1725</v>
      </c>
      <c r="E532" s="31">
        <v>43.326086956521742</v>
      </c>
      <c r="F532" s="31">
        <v>3.4439287506271947</v>
      </c>
      <c r="G532" s="31">
        <v>3.19982438534872</v>
      </c>
      <c r="H532" s="31">
        <v>0.87067235323632708</v>
      </c>
      <c r="I532" s="31">
        <v>0.6265679879578524</v>
      </c>
      <c r="J532" s="31">
        <v>149.21195652173913</v>
      </c>
      <c r="K532" s="31">
        <v>138.63586956521738</v>
      </c>
      <c r="L532" s="31">
        <v>37.722826086956523</v>
      </c>
      <c r="M532" s="31">
        <v>27.146739130434781</v>
      </c>
      <c r="N532" s="31">
        <v>6.7119565217391308</v>
      </c>
      <c r="O532" s="31">
        <v>3.8641304347826089</v>
      </c>
      <c r="P532" s="31">
        <v>31.456521739130434</v>
      </c>
      <c r="Q532" s="31">
        <v>31.456521739130434</v>
      </c>
      <c r="R532" s="31">
        <v>0</v>
      </c>
      <c r="S532" s="31">
        <v>80.032608695652172</v>
      </c>
      <c r="T532" s="31">
        <v>80.032608695652172</v>
      </c>
      <c r="U532" s="31">
        <v>0</v>
      </c>
      <c r="V532" s="31">
        <v>0</v>
      </c>
      <c r="W532" s="31">
        <v>45.396739130434781</v>
      </c>
      <c r="X532" s="31">
        <v>0.91576086956521741</v>
      </c>
      <c r="Y532" s="31">
        <v>0</v>
      </c>
      <c r="Z532" s="31">
        <v>0</v>
      </c>
      <c r="AA532" s="31">
        <v>13.861413043478262</v>
      </c>
      <c r="AB532" s="31">
        <v>0</v>
      </c>
      <c r="AC532" s="31">
        <v>30.619565217391305</v>
      </c>
      <c r="AD532" s="31">
        <v>0</v>
      </c>
      <c r="AE532" s="31">
        <v>0</v>
      </c>
      <c r="AF532" t="s">
        <v>130</v>
      </c>
      <c r="AG532" s="32">
        <v>3</v>
      </c>
      <c r="AH532"/>
    </row>
    <row r="533" spans="1:34" x14ac:dyDescent="0.25">
      <c r="A533" t="s">
        <v>1777</v>
      </c>
      <c r="B533" t="s">
        <v>1178</v>
      </c>
      <c r="C533" t="s">
        <v>1494</v>
      </c>
      <c r="D533" t="s">
        <v>1722</v>
      </c>
      <c r="E533" s="31">
        <v>140.29347826086956</v>
      </c>
      <c r="F533" s="31">
        <v>3.2348981173006894</v>
      </c>
      <c r="G533" s="31">
        <v>2.9690927403734402</v>
      </c>
      <c r="H533" s="31">
        <v>0.54388161462772144</v>
      </c>
      <c r="I533" s="31">
        <v>0.27807623770047263</v>
      </c>
      <c r="J533" s="31">
        <v>453.83510869565214</v>
      </c>
      <c r="K533" s="31">
        <v>416.54434782608689</v>
      </c>
      <c r="L533" s="31">
        <v>76.303043478260875</v>
      </c>
      <c r="M533" s="31">
        <v>39.012282608695656</v>
      </c>
      <c r="N533" s="31">
        <v>33.192934782608695</v>
      </c>
      <c r="O533" s="31">
        <v>4.0978260869565215</v>
      </c>
      <c r="P533" s="31">
        <v>116.4307608695652</v>
      </c>
      <c r="Q533" s="31">
        <v>116.4307608695652</v>
      </c>
      <c r="R533" s="31">
        <v>0</v>
      </c>
      <c r="S533" s="31">
        <v>261.10130434782604</v>
      </c>
      <c r="T533" s="31">
        <v>250.05945652173909</v>
      </c>
      <c r="U533" s="31">
        <v>11.041847826086956</v>
      </c>
      <c r="V533" s="31">
        <v>0</v>
      </c>
      <c r="W533" s="31">
        <v>49.255108695652169</v>
      </c>
      <c r="X533" s="31">
        <v>8.6956521739130432E-2</v>
      </c>
      <c r="Y533" s="31">
        <v>0</v>
      </c>
      <c r="Z533" s="31">
        <v>0</v>
      </c>
      <c r="AA533" s="31">
        <v>3.6358695652173911</v>
      </c>
      <c r="AB533" s="31">
        <v>0</v>
      </c>
      <c r="AC533" s="31">
        <v>45.532282608695645</v>
      </c>
      <c r="AD533" s="31">
        <v>0</v>
      </c>
      <c r="AE533" s="31">
        <v>0</v>
      </c>
      <c r="AF533" t="s">
        <v>500</v>
      </c>
      <c r="AG533" s="32">
        <v>3</v>
      </c>
      <c r="AH533"/>
    </row>
    <row r="534" spans="1:34" x14ac:dyDescent="0.25">
      <c r="A534" t="s">
        <v>1777</v>
      </c>
      <c r="B534" t="s">
        <v>1273</v>
      </c>
      <c r="C534" t="s">
        <v>1662</v>
      </c>
      <c r="D534" t="s">
        <v>1719</v>
      </c>
      <c r="E534" s="31">
        <v>32.826086956521742</v>
      </c>
      <c r="F534" s="31">
        <v>4.3598509933774832</v>
      </c>
      <c r="G534" s="31">
        <v>3.8626655629139068</v>
      </c>
      <c r="H534" s="31">
        <v>1.4862582781456954</v>
      </c>
      <c r="I534" s="31">
        <v>0.98907284768211923</v>
      </c>
      <c r="J534" s="31">
        <v>143.11684782608697</v>
      </c>
      <c r="K534" s="31">
        <v>126.79619565217391</v>
      </c>
      <c r="L534" s="31">
        <v>48.788043478260875</v>
      </c>
      <c r="M534" s="31">
        <v>32.467391304347828</v>
      </c>
      <c r="N534" s="31">
        <v>10.755434782608695</v>
      </c>
      <c r="O534" s="31">
        <v>5.5652173913043477</v>
      </c>
      <c r="P534" s="31">
        <v>32.907608695652172</v>
      </c>
      <c r="Q534" s="31">
        <v>32.907608695652172</v>
      </c>
      <c r="R534" s="31">
        <v>0</v>
      </c>
      <c r="S534" s="31">
        <v>61.421195652173914</v>
      </c>
      <c r="T534" s="31">
        <v>61.421195652173914</v>
      </c>
      <c r="U534" s="31">
        <v>0</v>
      </c>
      <c r="V534" s="31">
        <v>0</v>
      </c>
      <c r="W534" s="31">
        <v>0</v>
      </c>
      <c r="X534" s="31">
        <v>0</v>
      </c>
      <c r="Y534" s="31">
        <v>0</v>
      </c>
      <c r="Z534" s="31">
        <v>0</v>
      </c>
      <c r="AA534" s="31">
        <v>0</v>
      </c>
      <c r="AB534" s="31">
        <v>0</v>
      </c>
      <c r="AC534" s="31">
        <v>0</v>
      </c>
      <c r="AD534" s="31">
        <v>0</v>
      </c>
      <c r="AE534" s="31">
        <v>0</v>
      </c>
      <c r="AF534" t="s">
        <v>596</v>
      </c>
      <c r="AG534" s="32">
        <v>3</v>
      </c>
      <c r="AH534"/>
    </row>
    <row r="535" spans="1:34" x14ac:dyDescent="0.25">
      <c r="A535" t="s">
        <v>1777</v>
      </c>
      <c r="B535" t="s">
        <v>1307</v>
      </c>
      <c r="C535" t="s">
        <v>1462</v>
      </c>
      <c r="D535" t="s">
        <v>1710</v>
      </c>
      <c r="E535" s="31">
        <v>37.282608695652172</v>
      </c>
      <c r="F535" s="31">
        <v>2.8503644314868803</v>
      </c>
      <c r="G535" s="31">
        <v>2.5403061224489796</v>
      </c>
      <c r="H535" s="31">
        <v>0.75400874635568504</v>
      </c>
      <c r="I535" s="31">
        <v>0.46537900874635574</v>
      </c>
      <c r="J535" s="31">
        <v>106.26902173913042</v>
      </c>
      <c r="K535" s="31">
        <v>94.709239130434781</v>
      </c>
      <c r="L535" s="31">
        <v>28.111413043478258</v>
      </c>
      <c r="M535" s="31">
        <v>17.350543478260871</v>
      </c>
      <c r="N535" s="31">
        <v>5.8478260869565215</v>
      </c>
      <c r="O535" s="31">
        <v>4.9130434782608692</v>
      </c>
      <c r="P535" s="31">
        <v>18.951086956521738</v>
      </c>
      <c r="Q535" s="31">
        <v>18.152173913043477</v>
      </c>
      <c r="R535" s="31">
        <v>0.79891304347826086</v>
      </c>
      <c r="S535" s="31">
        <v>59.206521739130437</v>
      </c>
      <c r="T535" s="31">
        <v>52.154891304347828</v>
      </c>
      <c r="U535" s="31">
        <v>7.0516304347826084</v>
      </c>
      <c r="V535" s="31">
        <v>0</v>
      </c>
      <c r="W535" s="31">
        <v>0.64402173913043481</v>
      </c>
      <c r="X535" s="31">
        <v>9.2391304347826081E-2</v>
      </c>
      <c r="Y535" s="31">
        <v>0</v>
      </c>
      <c r="Z535" s="31">
        <v>0</v>
      </c>
      <c r="AA535" s="31">
        <v>0</v>
      </c>
      <c r="AB535" s="31">
        <v>0</v>
      </c>
      <c r="AC535" s="31">
        <v>0.35326086956521741</v>
      </c>
      <c r="AD535" s="31">
        <v>0.1983695652173913</v>
      </c>
      <c r="AE535" s="31">
        <v>0</v>
      </c>
      <c r="AF535" t="s">
        <v>631</v>
      </c>
      <c r="AG535" s="32">
        <v>3</v>
      </c>
      <c r="AH535"/>
    </row>
    <row r="536" spans="1:34" x14ac:dyDescent="0.25">
      <c r="A536" t="s">
        <v>1777</v>
      </c>
      <c r="B536" t="s">
        <v>1139</v>
      </c>
      <c r="C536" t="s">
        <v>1623</v>
      </c>
      <c r="D536" t="s">
        <v>1729</v>
      </c>
      <c r="E536" s="31">
        <v>81.782608695652172</v>
      </c>
      <c r="F536" s="31">
        <v>3.4462785752259437</v>
      </c>
      <c r="G536" s="31">
        <v>2.8229930887825625</v>
      </c>
      <c r="H536" s="31">
        <v>0.6967304625199362</v>
      </c>
      <c r="I536" s="31">
        <v>0.47590377458798511</v>
      </c>
      <c r="J536" s="31">
        <v>281.84565217391304</v>
      </c>
      <c r="K536" s="31">
        <v>230.87173913043478</v>
      </c>
      <c r="L536" s="31">
        <v>56.980434782608697</v>
      </c>
      <c r="M536" s="31">
        <v>38.920652173913041</v>
      </c>
      <c r="N536" s="31">
        <v>12.739130434782609</v>
      </c>
      <c r="O536" s="31">
        <v>5.3206521739130439</v>
      </c>
      <c r="P536" s="31">
        <v>57.657608695652165</v>
      </c>
      <c r="Q536" s="31">
        <v>24.743478260869566</v>
      </c>
      <c r="R536" s="31">
        <v>32.914130434782599</v>
      </c>
      <c r="S536" s="31">
        <v>167.2076086956522</v>
      </c>
      <c r="T536" s="31">
        <v>118.04021739130434</v>
      </c>
      <c r="U536" s="31">
        <v>49.167391304347845</v>
      </c>
      <c r="V536" s="31">
        <v>0</v>
      </c>
      <c r="W536" s="31">
        <v>79.936956521739106</v>
      </c>
      <c r="X536" s="31">
        <v>17.399999999999991</v>
      </c>
      <c r="Y536" s="31">
        <v>0</v>
      </c>
      <c r="Z536" s="31">
        <v>0</v>
      </c>
      <c r="AA536" s="31">
        <v>0.5130434782608696</v>
      </c>
      <c r="AB536" s="31">
        <v>32.914130434782599</v>
      </c>
      <c r="AC536" s="31">
        <v>29.109782608695646</v>
      </c>
      <c r="AD536" s="31">
        <v>0</v>
      </c>
      <c r="AE536" s="31">
        <v>0</v>
      </c>
      <c r="AF536" t="s">
        <v>460</v>
      </c>
      <c r="AG536" s="32">
        <v>3</v>
      </c>
      <c r="AH536"/>
    </row>
    <row r="537" spans="1:34" x14ac:dyDescent="0.25">
      <c r="A537" t="s">
        <v>1777</v>
      </c>
      <c r="B537" t="s">
        <v>682</v>
      </c>
      <c r="C537" t="s">
        <v>1627</v>
      </c>
      <c r="D537" t="s">
        <v>1706</v>
      </c>
      <c r="E537" s="31">
        <v>104.46739130434783</v>
      </c>
      <c r="F537" s="31">
        <v>4.381704297159505</v>
      </c>
      <c r="G537" s="31">
        <v>3.8859598376859852</v>
      </c>
      <c r="H537" s="31">
        <v>1.1237363437727603</v>
      </c>
      <c r="I537" s="31">
        <v>0.62799188429924035</v>
      </c>
      <c r="J537" s="31">
        <v>457.74521739130438</v>
      </c>
      <c r="K537" s="31">
        <v>405.9560869565218</v>
      </c>
      <c r="L537" s="31">
        <v>117.39380434782608</v>
      </c>
      <c r="M537" s="31">
        <v>65.60467391304347</v>
      </c>
      <c r="N537" s="31">
        <v>48.06630434782609</v>
      </c>
      <c r="O537" s="31">
        <v>3.722826086956522</v>
      </c>
      <c r="P537" s="31">
        <v>94.237065217391304</v>
      </c>
      <c r="Q537" s="31">
        <v>94.237065217391304</v>
      </c>
      <c r="R537" s="31">
        <v>0</v>
      </c>
      <c r="S537" s="31">
        <v>246.114347826087</v>
      </c>
      <c r="T537" s="31">
        <v>226.66869565217397</v>
      </c>
      <c r="U537" s="31">
        <v>19.357608695652164</v>
      </c>
      <c r="V537" s="31">
        <v>8.8043478260869557E-2</v>
      </c>
      <c r="W537" s="31">
        <v>257.42891304347825</v>
      </c>
      <c r="X537" s="31">
        <v>51.894891304347823</v>
      </c>
      <c r="Y537" s="31">
        <v>0</v>
      </c>
      <c r="Z537" s="31">
        <v>0</v>
      </c>
      <c r="AA537" s="31">
        <v>75.729456521739138</v>
      </c>
      <c r="AB537" s="31">
        <v>0</v>
      </c>
      <c r="AC537" s="31">
        <v>129.80456521739131</v>
      </c>
      <c r="AD537" s="31">
        <v>0</v>
      </c>
      <c r="AE537" s="31">
        <v>0</v>
      </c>
      <c r="AF537" t="s">
        <v>472</v>
      </c>
      <c r="AG537" s="32">
        <v>3</v>
      </c>
      <c r="AH537"/>
    </row>
    <row r="538" spans="1:34" x14ac:dyDescent="0.25">
      <c r="A538" t="s">
        <v>1777</v>
      </c>
      <c r="B538" t="s">
        <v>1282</v>
      </c>
      <c r="C538" t="s">
        <v>1647</v>
      </c>
      <c r="D538" t="s">
        <v>1722</v>
      </c>
      <c r="E538" s="31">
        <v>92.858695652173907</v>
      </c>
      <c r="F538" s="31">
        <v>3.438918412735573</v>
      </c>
      <c r="G538" s="31">
        <v>3.1574306449724916</v>
      </c>
      <c r="H538" s="31">
        <v>0.94456865269811552</v>
      </c>
      <c r="I538" s="31">
        <v>0.66308088493503448</v>
      </c>
      <c r="J538" s="31">
        <v>319.33347826086953</v>
      </c>
      <c r="K538" s="31">
        <v>293.19489130434778</v>
      </c>
      <c r="L538" s="31">
        <v>87.71141304347826</v>
      </c>
      <c r="M538" s="31">
        <v>61.572826086956518</v>
      </c>
      <c r="N538" s="31">
        <v>20.747282608695652</v>
      </c>
      <c r="O538" s="31">
        <v>5.3913043478260869</v>
      </c>
      <c r="P538" s="31">
        <v>46.560326086956515</v>
      </c>
      <c r="Q538" s="31">
        <v>46.560326086956515</v>
      </c>
      <c r="R538" s="31">
        <v>0</v>
      </c>
      <c r="S538" s="31">
        <v>185.06173913043477</v>
      </c>
      <c r="T538" s="31">
        <v>114.52771739130434</v>
      </c>
      <c r="U538" s="31">
        <v>70.534021739130438</v>
      </c>
      <c r="V538" s="31">
        <v>0</v>
      </c>
      <c r="W538" s="31">
        <v>15.671521739130437</v>
      </c>
      <c r="X538" s="31">
        <v>0.33913043478260868</v>
      </c>
      <c r="Y538" s="31">
        <v>0</v>
      </c>
      <c r="Z538" s="31">
        <v>0</v>
      </c>
      <c r="AA538" s="31">
        <v>3.8483695652173919</v>
      </c>
      <c r="AB538" s="31">
        <v>0</v>
      </c>
      <c r="AC538" s="31">
        <v>11.484021739130435</v>
      </c>
      <c r="AD538" s="31">
        <v>0</v>
      </c>
      <c r="AE538" s="31">
        <v>0</v>
      </c>
      <c r="AF538" t="s">
        <v>605</v>
      </c>
      <c r="AG538" s="32">
        <v>3</v>
      </c>
      <c r="AH538"/>
    </row>
    <row r="539" spans="1:34" x14ac:dyDescent="0.25">
      <c r="A539" t="s">
        <v>1777</v>
      </c>
      <c r="B539" t="s">
        <v>985</v>
      </c>
      <c r="C539" t="s">
        <v>1401</v>
      </c>
      <c r="D539" t="s">
        <v>1722</v>
      </c>
      <c r="E539" s="31">
        <v>83.826086956521735</v>
      </c>
      <c r="F539" s="31">
        <v>3.7595695020746889</v>
      </c>
      <c r="G539" s="31">
        <v>3.5557092842323645</v>
      </c>
      <c r="H539" s="31">
        <v>0.56772173236514534</v>
      </c>
      <c r="I539" s="31">
        <v>0.45459802904564323</v>
      </c>
      <c r="J539" s="31">
        <v>315.14999999999998</v>
      </c>
      <c r="K539" s="31">
        <v>298.06119565217386</v>
      </c>
      <c r="L539" s="31">
        <v>47.58989130434783</v>
      </c>
      <c r="M539" s="31">
        <v>38.107173913043482</v>
      </c>
      <c r="N539" s="31">
        <v>4.7327173913043481</v>
      </c>
      <c r="O539" s="31">
        <v>4.75</v>
      </c>
      <c r="P539" s="31">
        <v>84.869565217391298</v>
      </c>
      <c r="Q539" s="31">
        <v>77.263478260869562</v>
      </c>
      <c r="R539" s="31">
        <v>7.6060869565217377</v>
      </c>
      <c r="S539" s="31">
        <v>182.69054347826085</v>
      </c>
      <c r="T539" s="31">
        <v>182.69054347826085</v>
      </c>
      <c r="U539" s="31">
        <v>0</v>
      </c>
      <c r="V539" s="31">
        <v>0</v>
      </c>
      <c r="W539" s="31">
        <v>22.315217391304348</v>
      </c>
      <c r="X539" s="31">
        <v>0</v>
      </c>
      <c r="Y539" s="31">
        <v>0</v>
      </c>
      <c r="Z539" s="31">
        <v>0</v>
      </c>
      <c r="AA539" s="31">
        <v>0.25271739130434784</v>
      </c>
      <c r="AB539" s="31">
        <v>0</v>
      </c>
      <c r="AC539" s="31">
        <v>22.0625</v>
      </c>
      <c r="AD539" s="31">
        <v>0</v>
      </c>
      <c r="AE539" s="31">
        <v>0</v>
      </c>
      <c r="AF539" t="s">
        <v>300</v>
      </c>
      <c r="AG539" s="32">
        <v>3</v>
      </c>
      <c r="AH539"/>
    </row>
    <row r="540" spans="1:34" x14ac:dyDescent="0.25">
      <c r="A540" t="s">
        <v>1777</v>
      </c>
      <c r="B540" t="s">
        <v>1312</v>
      </c>
      <c r="C540" t="s">
        <v>1484</v>
      </c>
      <c r="D540" t="s">
        <v>1677</v>
      </c>
      <c r="E540" s="31">
        <v>28.75</v>
      </c>
      <c r="F540" s="31">
        <v>4.3078449905482046</v>
      </c>
      <c r="G540" s="31">
        <v>4.2382797731568997</v>
      </c>
      <c r="H540" s="31">
        <v>1.7957466918714557</v>
      </c>
      <c r="I540" s="31">
        <v>1.7261814744801514</v>
      </c>
      <c r="J540" s="31">
        <v>123.85054347826087</v>
      </c>
      <c r="K540" s="31">
        <v>121.85054347826087</v>
      </c>
      <c r="L540" s="31">
        <v>51.627717391304351</v>
      </c>
      <c r="M540" s="31">
        <v>49.627717391304351</v>
      </c>
      <c r="N540" s="31">
        <v>0</v>
      </c>
      <c r="O540" s="31">
        <v>2</v>
      </c>
      <c r="P540" s="31">
        <v>19.690217391304348</v>
      </c>
      <c r="Q540" s="31">
        <v>19.690217391304348</v>
      </c>
      <c r="R540" s="31">
        <v>0</v>
      </c>
      <c r="S540" s="31">
        <v>52.532608695652172</v>
      </c>
      <c r="T540" s="31">
        <v>52.532608695652172</v>
      </c>
      <c r="U540" s="31">
        <v>0</v>
      </c>
      <c r="V540" s="31">
        <v>0</v>
      </c>
      <c r="W540" s="31">
        <v>2.8532608695652173</v>
      </c>
      <c r="X540" s="31">
        <v>8.6956521739130432E-2</v>
      </c>
      <c r="Y540" s="31">
        <v>0</v>
      </c>
      <c r="Z540" s="31">
        <v>0</v>
      </c>
      <c r="AA540" s="31">
        <v>1.75</v>
      </c>
      <c r="AB540" s="31">
        <v>0</v>
      </c>
      <c r="AC540" s="31">
        <v>1.0163043478260869</v>
      </c>
      <c r="AD540" s="31">
        <v>0</v>
      </c>
      <c r="AE540" s="31">
        <v>0</v>
      </c>
      <c r="AF540" t="s">
        <v>636</v>
      </c>
      <c r="AG540" s="32">
        <v>3</v>
      </c>
      <c r="AH540"/>
    </row>
    <row r="541" spans="1:34" x14ac:dyDescent="0.25">
      <c r="A541" t="s">
        <v>1777</v>
      </c>
      <c r="B541" t="s">
        <v>980</v>
      </c>
      <c r="C541" t="s">
        <v>1583</v>
      </c>
      <c r="D541" t="s">
        <v>1679</v>
      </c>
      <c r="E541" s="31">
        <v>39.945652173913047</v>
      </c>
      <c r="F541" s="31">
        <v>4.6914557823129241</v>
      </c>
      <c r="G541" s="31">
        <v>4.1872380952380945</v>
      </c>
      <c r="H541" s="31">
        <v>1.786068027210884</v>
      </c>
      <c r="I541" s="31">
        <v>1.2818503401360541</v>
      </c>
      <c r="J541" s="31">
        <v>187.4032608695652</v>
      </c>
      <c r="K541" s="31">
        <v>167.26195652173911</v>
      </c>
      <c r="L541" s="31">
        <v>71.345652173913038</v>
      </c>
      <c r="M541" s="31">
        <v>51.204347826086952</v>
      </c>
      <c r="N541" s="31">
        <v>15.75</v>
      </c>
      <c r="O541" s="31">
        <v>4.3913043478260869</v>
      </c>
      <c r="P541" s="31">
        <v>6.2173913043478271</v>
      </c>
      <c r="Q541" s="31">
        <v>6.2173913043478271</v>
      </c>
      <c r="R541" s="31">
        <v>0</v>
      </c>
      <c r="S541" s="31">
        <v>109.84021739130434</v>
      </c>
      <c r="T541" s="31">
        <v>107.7445652173913</v>
      </c>
      <c r="U541" s="31">
        <v>2.0956521739130434</v>
      </c>
      <c r="V541" s="31">
        <v>0</v>
      </c>
      <c r="W541" s="31">
        <v>18.993478260869566</v>
      </c>
      <c r="X541" s="31">
        <v>13.281521739130433</v>
      </c>
      <c r="Y541" s="31">
        <v>0</v>
      </c>
      <c r="Z541" s="31">
        <v>0</v>
      </c>
      <c r="AA541" s="31">
        <v>0</v>
      </c>
      <c r="AB541" s="31">
        <v>0</v>
      </c>
      <c r="AC541" s="31">
        <v>5.7119565217391308</v>
      </c>
      <c r="AD541" s="31">
        <v>0</v>
      </c>
      <c r="AE541" s="31">
        <v>0</v>
      </c>
      <c r="AF541" t="s">
        <v>295</v>
      </c>
      <c r="AG541" s="32">
        <v>3</v>
      </c>
      <c r="AH541"/>
    </row>
    <row r="542" spans="1:34" x14ac:dyDescent="0.25">
      <c r="A542" t="s">
        <v>1777</v>
      </c>
      <c r="B542" t="s">
        <v>1023</v>
      </c>
      <c r="C542" t="s">
        <v>1595</v>
      </c>
      <c r="D542" t="s">
        <v>1733</v>
      </c>
      <c r="E542" s="31">
        <v>92.586956521739125</v>
      </c>
      <c r="F542" s="31">
        <v>3.4147006339516324</v>
      </c>
      <c r="G542" s="31">
        <v>3.2202301009626679</v>
      </c>
      <c r="H542" s="31">
        <v>0.50760154965954452</v>
      </c>
      <c r="I542" s="31">
        <v>0.36572552242310402</v>
      </c>
      <c r="J542" s="31">
        <v>316.1567391304348</v>
      </c>
      <c r="K542" s="31">
        <v>298.15130434782611</v>
      </c>
      <c r="L542" s="31">
        <v>46.997282608695649</v>
      </c>
      <c r="M542" s="31">
        <v>33.861413043478258</v>
      </c>
      <c r="N542" s="31">
        <v>8.0923913043478262</v>
      </c>
      <c r="O542" s="31">
        <v>5.0434782608695654</v>
      </c>
      <c r="P542" s="31">
        <v>90.942934782608688</v>
      </c>
      <c r="Q542" s="31">
        <v>86.073369565217391</v>
      </c>
      <c r="R542" s="31">
        <v>4.8695652173913047</v>
      </c>
      <c r="S542" s="31">
        <v>178.21652173913043</v>
      </c>
      <c r="T542" s="31">
        <v>123.74097826086957</v>
      </c>
      <c r="U542" s="31">
        <v>54.475543478260867</v>
      </c>
      <c r="V542" s="31">
        <v>0</v>
      </c>
      <c r="W542" s="31">
        <v>37</v>
      </c>
      <c r="X542" s="31">
        <v>0</v>
      </c>
      <c r="Y542" s="31">
        <v>0</v>
      </c>
      <c r="Z542" s="31">
        <v>0</v>
      </c>
      <c r="AA542" s="31">
        <v>6.6440217391304346</v>
      </c>
      <c r="AB542" s="31">
        <v>0</v>
      </c>
      <c r="AC542" s="31">
        <v>30.355978260869566</v>
      </c>
      <c r="AD542" s="31">
        <v>0</v>
      </c>
      <c r="AE542" s="31">
        <v>0</v>
      </c>
      <c r="AF542" t="s">
        <v>340</v>
      </c>
      <c r="AG542" s="32">
        <v>3</v>
      </c>
      <c r="AH542"/>
    </row>
    <row r="543" spans="1:34" x14ac:dyDescent="0.25">
      <c r="A543" t="s">
        <v>1777</v>
      </c>
      <c r="B543" t="s">
        <v>1237</v>
      </c>
      <c r="C543" t="s">
        <v>1448</v>
      </c>
      <c r="D543" t="s">
        <v>1674</v>
      </c>
      <c r="E543" s="31">
        <v>54.445652173913047</v>
      </c>
      <c r="F543" s="31">
        <v>4.765571970453184</v>
      </c>
      <c r="G543" s="31">
        <v>4.4246356558195243</v>
      </c>
      <c r="H543" s="31">
        <v>0.72264923138350956</v>
      </c>
      <c r="I543" s="31">
        <v>0.48337991615092829</v>
      </c>
      <c r="J543" s="31">
        <v>259.4646739130435</v>
      </c>
      <c r="K543" s="31">
        <v>240.90217391304347</v>
      </c>
      <c r="L543" s="31">
        <v>39.345108695652172</v>
      </c>
      <c r="M543" s="31">
        <v>26.317934782608695</v>
      </c>
      <c r="N543" s="31">
        <v>8.2119565217391308</v>
      </c>
      <c r="O543" s="31">
        <v>4.8152173913043477</v>
      </c>
      <c r="P543" s="31">
        <v>50.054347826086961</v>
      </c>
      <c r="Q543" s="31">
        <v>44.519021739130437</v>
      </c>
      <c r="R543" s="31">
        <v>5.5353260869565215</v>
      </c>
      <c r="S543" s="31">
        <v>170.06521739130434</v>
      </c>
      <c r="T543" s="31">
        <v>170.06521739130434</v>
      </c>
      <c r="U543" s="31">
        <v>0</v>
      </c>
      <c r="V543" s="31">
        <v>0</v>
      </c>
      <c r="W543" s="31">
        <v>13.918478260869563</v>
      </c>
      <c r="X543" s="31">
        <v>0.35597826086956524</v>
      </c>
      <c r="Y543" s="31">
        <v>0</v>
      </c>
      <c r="Z543" s="31">
        <v>0</v>
      </c>
      <c r="AA543" s="31">
        <v>8.3559782608695645</v>
      </c>
      <c r="AB543" s="31">
        <v>0</v>
      </c>
      <c r="AC543" s="31">
        <v>5.2065217391304346</v>
      </c>
      <c r="AD543" s="31">
        <v>0</v>
      </c>
      <c r="AE543" s="31">
        <v>0</v>
      </c>
      <c r="AF543" t="s">
        <v>559</v>
      </c>
      <c r="AG543" s="32">
        <v>3</v>
      </c>
      <c r="AH543"/>
    </row>
    <row r="544" spans="1:34" x14ac:dyDescent="0.25">
      <c r="A544" t="s">
        <v>1777</v>
      </c>
      <c r="B544" t="s">
        <v>878</v>
      </c>
      <c r="C544" t="s">
        <v>1407</v>
      </c>
      <c r="D544" t="s">
        <v>1697</v>
      </c>
      <c r="E544" s="31">
        <v>93.228260869565219</v>
      </c>
      <c r="F544" s="31">
        <v>3.140849947534103</v>
      </c>
      <c r="G544" s="31">
        <v>2.8489996502273525</v>
      </c>
      <c r="H544" s="31">
        <v>0.77470793983910469</v>
      </c>
      <c r="I544" s="31">
        <v>0.48285764253235397</v>
      </c>
      <c r="J544" s="31">
        <v>292.8159782608696</v>
      </c>
      <c r="K544" s="31">
        <v>265.6072826086957</v>
      </c>
      <c r="L544" s="31">
        <v>72.224673913043489</v>
      </c>
      <c r="M544" s="31">
        <v>45.015978260869566</v>
      </c>
      <c r="N544" s="31">
        <v>22.078260869565216</v>
      </c>
      <c r="O544" s="31">
        <v>5.1304347826086953</v>
      </c>
      <c r="P544" s="31">
        <v>59.205760869565239</v>
      </c>
      <c r="Q544" s="31">
        <v>59.205760869565239</v>
      </c>
      <c r="R544" s="31">
        <v>0</v>
      </c>
      <c r="S544" s="31">
        <v>161.38554347826084</v>
      </c>
      <c r="T544" s="31">
        <v>154.03010869565216</v>
      </c>
      <c r="U544" s="31">
        <v>7.3554347826086959</v>
      </c>
      <c r="V544" s="31">
        <v>0</v>
      </c>
      <c r="W544" s="31">
        <v>3.5557608695652174</v>
      </c>
      <c r="X544" s="31">
        <v>1.733913043478261</v>
      </c>
      <c r="Y544" s="31">
        <v>0</v>
      </c>
      <c r="Z544" s="31">
        <v>0</v>
      </c>
      <c r="AA544" s="31">
        <v>0.91304347826086951</v>
      </c>
      <c r="AB544" s="31">
        <v>0</v>
      </c>
      <c r="AC544" s="31">
        <v>0.9088043478260871</v>
      </c>
      <c r="AD544" s="31">
        <v>0</v>
      </c>
      <c r="AE544" s="31">
        <v>0</v>
      </c>
      <c r="AF544" t="s">
        <v>192</v>
      </c>
      <c r="AG544" s="32">
        <v>3</v>
      </c>
      <c r="AH544"/>
    </row>
    <row r="545" spans="1:34" x14ac:dyDescent="0.25">
      <c r="A545" t="s">
        <v>1777</v>
      </c>
      <c r="B545" t="s">
        <v>786</v>
      </c>
      <c r="C545" t="s">
        <v>1374</v>
      </c>
      <c r="D545" t="s">
        <v>1705</v>
      </c>
      <c r="E545" s="31">
        <v>150.57608695652175</v>
      </c>
      <c r="F545" s="31">
        <v>3.2439587093048434</v>
      </c>
      <c r="G545" s="31">
        <v>3.1697509564715221</v>
      </c>
      <c r="H545" s="31">
        <v>0.47906590630188406</v>
      </c>
      <c r="I545" s="31">
        <v>0.44008518010539233</v>
      </c>
      <c r="J545" s="31">
        <v>488.46260869565219</v>
      </c>
      <c r="K545" s="31">
        <v>477.28869565217389</v>
      </c>
      <c r="L545" s="31">
        <v>72.135869565217391</v>
      </c>
      <c r="M545" s="31">
        <v>66.266304347826093</v>
      </c>
      <c r="N545" s="31">
        <v>0.30434782608695654</v>
      </c>
      <c r="O545" s="31">
        <v>5.5652173913043477</v>
      </c>
      <c r="P545" s="31">
        <v>118.49195652173908</v>
      </c>
      <c r="Q545" s="31">
        <v>113.18760869565213</v>
      </c>
      <c r="R545" s="31">
        <v>5.3043478260869561</v>
      </c>
      <c r="S545" s="31">
        <v>297.83478260869566</v>
      </c>
      <c r="T545" s="31">
        <v>297.83478260869566</v>
      </c>
      <c r="U545" s="31">
        <v>0</v>
      </c>
      <c r="V545" s="31">
        <v>0</v>
      </c>
      <c r="W545" s="31">
        <v>16.208804347826089</v>
      </c>
      <c r="X545" s="31">
        <v>7.5296739130434789</v>
      </c>
      <c r="Y545" s="31">
        <v>0</v>
      </c>
      <c r="Z545" s="31">
        <v>0</v>
      </c>
      <c r="AA545" s="31">
        <v>7.7272826086956528</v>
      </c>
      <c r="AB545" s="31">
        <v>0</v>
      </c>
      <c r="AC545" s="31">
        <v>0.95184782608695639</v>
      </c>
      <c r="AD545" s="31">
        <v>0</v>
      </c>
      <c r="AE545" s="31">
        <v>0</v>
      </c>
      <c r="AF545" t="s">
        <v>98</v>
      </c>
      <c r="AG545" s="32">
        <v>3</v>
      </c>
      <c r="AH545"/>
    </row>
    <row r="546" spans="1:34" x14ac:dyDescent="0.25">
      <c r="A546" t="s">
        <v>1777</v>
      </c>
      <c r="B546" t="s">
        <v>846</v>
      </c>
      <c r="C546" t="s">
        <v>1530</v>
      </c>
      <c r="D546" t="s">
        <v>1673</v>
      </c>
      <c r="E546" s="31">
        <v>78.532608695652172</v>
      </c>
      <c r="F546" s="31">
        <v>3.9638339100346012</v>
      </c>
      <c r="G546" s="31">
        <v>3.8531764705882341</v>
      </c>
      <c r="H546" s="31">
        <v>0.47803460207612475</v>
      </c>
      <c r="I546" s="31">
        <v>0.36737716262975789</v>
      </c>
      <c r="J546" s="31">
        <v>311.29021739130428</v>
      </c>
      <c r="K546" s="31">
        <v>302.59999999999991</v>
      </c>
      <c r="L546" s="31">
        <v>37.541304347826099</v>
      </c>
      <c r="M546" s="31">
        <v>28.851086956521748</v>
      </c>
      <c r="N546" s="31">
        <v>4.1141304347826102</v>
      </c>
      <c r="O546" s="31">
        <v>4.5760869565217392</v>
      </c>
      <c r="P546" s="31">
        <v>102.15543478260865</v>
      </c>
      <c r="Q546" s="31">
        <v>102.15543478260865</v>
      </c>
      <c r="R546" s="31">
        <v>0</v>
      </c>
      <c r="S546" s="31">
        <v>171.59347826086955</v>
      </c>
      <c r="T546" s="31">
        <v>171.59347826086955</v>
      </c>
      <c r="U546" s="31">
        <v>0</v>
      </c>
      <c r="V546" s="31">
        <v>0</v>
      </c>
      <c r="W546" s="31">
        <v>85.614130434782581</v>
      </c>
      <c r="X546" s="31">
        <v>1.3510869565217389</v>
      </c>
      <c r="Y546" s="31">
        <v>0</v>
      </c>
      <c r="Z546" s="31">
        <v>1.4456521739130435</v>
      </c>
      <c r="AA546" s="31">
        <v>22.576086956521728</v>
      </c>
      <c r="AB546" s="31">
        <v>0</v>
      </c>
      <c r="AC546" s="31">
        <v>60.241304347826066</v>
      </c>
      <c r="AD546" s="31">
        <v>0</v>
      </c>
      <c r="AE546" s="31">
        <v>0</v>
      </c>
      <c r="AF546" t="s">
        <v>160</v>
      </c>
      <c r="AG546" s="32">
        <v>3</v>
      </c>
      <c r="AH546"/>
    </row>
    <row r="547" spans="1:34" x14ac:dyDescent="0.25">
      <c r="A547" t="s">
        <v>1777</v>
      </c>
      <c r="B547" t="s">
        <v>734</v>
      </c>
      <c r="C547" t="s">
        <v>1429</v>
      </c>
      <c r="D547" t="s">
        <v>1711</v>
      </c>
      <c r="E547" s="31">
        <v>62.184782608695649</v>
      </c>
      <c r="F547" s="31">
        <v>1.891671036532075</v>
      </c>
      <c r="G547" s="31">
        <v>1.6721289984268486</v>
      </c>
      <c r="H547" s="31">
        <v>0.43181087222513553</v>
      </c>
      <c r="I547" s="31">
        <v>0.21226883411990916</v>
      </c>
      <c r="J547" s="31">
        <v>117.63315217391305</v>
      </c>
      <c r="K547" s="31">
        <v>103.98097826086956</v>
      </c>
      <c r="L547" s="31">
        <v>26.852065217391306</v>
      </c>
      <c r="M547" s="31">
        <v>13.199891304347828</v>
      </c>
      <c r="N547" s="31">
        <v>7.9130434782608692</v>
      </c>
      <c r="O547" s="31">
        <v>5.7391304347826084</v>
      </c>
      <c r="P547" s="31">
        <v>18.698586956521741</v>
      </c>
      <c r="Q547" s="31">
        <v>18.698586956521741</v>
      </c>
      <c r="R547" s="31">
        <v>0</v>
      </c>
      <c r="S547" s="31">
        <v>72.082499999999996</v>
      </c>
      <c r="T547" s="31">
        <v>72.082499999999996</v>
      </c>
      <c r="U547" s="31">
        <v>0</v>
      </c>
      <c r="V547" s="31">
        <v>0</v>
      </c>
      <c r="W547" s="31">
        <v>0</v>
      </c>
      <c r="X547" s="31">
        <v>0</v>
      </c>
      <c r="Y547" s="31">
        <v>0</v>
      </c>
      <c r="Z547" s="31">
        <v>0</v>
      </c>
      <c r="AA547" s="31">
        <v>0</v>
      </c>
      <c r="AB547" s="31">
        <v>0</v>
      </c>
      <c r="AC547" s="31">
        <v>0</v>
      </c>
      <c r="AD547" s="31">
        <v>0</v>
      </c>
      <c r="AE547" s="31">
        <v>0</v>
      </c>
      <c r="AF547" t="s">
        <v>46</v>
      </c>
      <c r="AG547" s="32">
        <v>3</v>
      </c>
      <c r="AH547"/>
    </row>
    <row r="548" spans="1:34" x14ac:dyDescent="0.25">
      <c r="A548" t="s">
        <v>1777</v>
      </c>
      <c r="B548" t="s">
        <v>947</v>
      </c>
      <c r="C548" t="s">
        <v>1409</v>
      </c>
      <c r="D548" t="s">
        <v>1703</v>
      </c>
      <c r="E548" s="31">
        <v>103.89130434782609</v>
      </c>
      <c r="F548" s="31">
        <v>3.1466017995396527</v>
      </c>
      <c r="G548" s="31">
        <v>2.9443889935132872</v>
      </c>
      <c r="H548" s="31">
        <v>0.44360012554927813</v>
      </c>
      <c r="I548" s="31">
        <v>0.2933071772337309</v>
      </c>
      <c r="J548" s="31">
        <v>326.90456521739134</v>
      </c>
      <c r="K548" s="31">
        <v>305.89641304347828</v>
      </c>
      <c r="L548" s="31">
        <v>46.08619565217392</v>
      </c>
      <c r="M548" s="31">
        <v>30.472065217391307</v>
      </c>
      <c r="N548" s="31">
        <v>10.396739130434783</v>
      </c>
      <c r="O548" s="31">
        <v>5.2173913043478262</v>
      </c>
      <c r="P548" s="31">
        <v>80.088695652173925</v>
      </c>
      <c r="Q548" s="31">
        <v>74.694673913043488</v>
      </c>
      <c r="R548" s="31">
        <v>5.3940217391304346</v>
      </c>
      <c r="S548" s="31">
        <v>200.72967391304351</v>
      </c>
      <c r="T548" s="31">
        <v>200.09380434782611</v>
      </c>
      <c r="U548" s="31">
        <v>0.63586956521739135</v>
      </c>
      <c r="V548" s="31">
        <v>0</v>
      </c>
      <c r="W548" s="31">
        <v>31.67630434782609</v>
      </c>
      <c r="X548" s="31">
        <v>0.17315217391304347</v>
      </c>
      <c r="Y548" s="31">
        <v>0</v>
      </c>
      <c r="Z548" s="31">
        <v>0</v>
      </c>
      <c r="AA548" s="31">
        <v>5.7463043478260865</v>
      </c>
      <c r="AB548" s="31">
        <v>0</v>
      </c>
      <c r="AC548" s="31">
        <v>25.756847826086961</v>
      </c>
      <c r="AD548" s="31">
        <v>0</v>
      </c>
      <c r="AE548" s="31">
        <v>0</v>
      </c>
      <c r="AF548" t="s">
        <v>261</v>
      </c>
      <c r="AG548" s="32">
        <v>3</v>
      </c>
      <c r="AH548"/>
    </row>
    <row r="549" spans="1:34" x14ac:dyDescent="0.25">
      <c r="A549" t="s">
        <v>1777</v>
      </c>
      <c r="B549" t="s">
        <v>1100</v>
      </c>
      <c r="C549" t="s">
        <v>1581</v>
      </c>
      <c r="D549" t="s">
        <v>1715</v>
      </c>
      <c r="E549" s="31">
        <v>26.173913043478262</v>
      </c>
      <c r="F549" s="31">
        <v>3.47313122923588</v>
      </c>
      <c r="G549" s="31">
        <v>3.1778239202657801</v>
      </c>
      <c r="H549" s="31">
        <v>0.99821428571428572</v>
      </c>
      <c r="I549" s="31">
        <v>0.70290697674418601</v>
      </c>
      <c r="J549" s="31">
        <v>90.905434782608694</v>
      </c>
      <c r="K549" s="31">
        <v>83.176086956521729</v>
      </c>
      <c r="L549" s="31">
        <v>26.127173913043478</v>
      </c>
      <c r="M549" s="31">
        <v>18.39782608695652</v>
      </c>
      <c r="N549" s="31">
        <v>2.6260869565217386</v>
      </c>
      <c r="O549" s="31">
        <v>5.1032608695652177</v>
      </c>
      <c r="P549" s="31">
        <v>23.440217391304351</v>
      </c>
      <c r="Q549" s="31">
        <v>23.440217391304351</v>
      </c>
      <c r="R549" s="31">
        <v>0</v>
      </c>
      <c r="S549" s="31">
        <v>41.338043478260857</v>
      </c>
      <c r="T549" s="31">
        <v>41.338043478260857</v>
      </c>
      <c r="U549" s="31">
        <v>0</v>
      </c>
      <c r="V549" s="31">
        <v>0</v>
      </c>
      <c r="W549" s="31">
        <v>2.3722826086956523</v>
      </c>
      <c r="X549" s="31">
        <v>0</v>
      </c>
      <c r="Y549" s="31">
        <v>0</v>
      </c>
      <c r="Z549" s="31">
        <v>0</v>
      </c>
      <c r="AA549" s="31">
        <v>2.3722826086956523</v>
      </c>
      <c r="AB549" s="31">
        <v>0</v>
      </c>
      <c r="AC549" s="31">
        <v>0</v>
      </c>
      <c r="AD549" s="31">
        <v>0</v>
      </c>
      <c r="AE549" s="31">
        <v>0</v>
      </c>
      <c r="AF549" t="s">
        <v>419</v>
      </c>
      <c r="AG549" s="32">
        <v>3</v>
      </c>
      <c r="AH549"/>
    </row>
    <row r="550" spans="1:34" x14ac:dyDescent="0.25">
      <c r="A550" t="s">
        <v>1777</v>
      </c>
      <c r="B550" t="s">
        <v>1214</v>
      </c>
      <c r="C550" t="s">
        <v>1564</v>
      </c>
      <c r="D550" t="s">
        <v>1732</v>
      </c>
      <c r="E550" s="31">
        <v>7.9021739130434785</v>
      </c>
      <c r="F550" s="31">
        <v>8.1020770288858319</v>
      </c>
      <c r="G550" s="31">
        <v>7.2772352132049516</v>
      </c>
      <c r="H550" s="31">
        <v>3.9149243466299857</v>
      </c>
      <c r="I550" s="31">
        <v>3.0900825309491058</v>
      </c>
      <c r="J550" s="31">
        <v>64.024021739130433</v>
      </c>
      <c r="K550" s="31">
        <v>57.505978260869561</v>
      </c>
      <c r="L550" s="31">
        <v>30.936413043478257</v>
      </c>
      <c r="M550" s="31">
        <v>24.41836956521739</v>
      </c>
      <c r="N550" s="31">
        <v>6.5180434782608678</v>
      </c>
      <c r="O550" s="31">
        <v>0</v>
      </c>
      <c r="P550" s="31">
        <v>21.990000000000002</v>
      </c>
      <c r="Q550" s="31">
        <v>21.990000000000002</v>
      </c>
      <c r="R550" s="31">
        <v>0</v>
      </c>
      <c r="S550" s="31">
        <v>11.097608695652172</v>
      </c>
      <c r="T550" s="31">
        <v>11.097608695652172</v>
      </c>
      <c r="U550" s="31">
        <v>0</v>
      </c>
      <c r="V550" s="31">
        <v>0</v>
      </c>
      <c r="W550" s="31">
        <v>0</v>
      </c>
      <c r="X550" s="31">
        <v>0</v>
      </c>
      <c r="Y550" s="31">
        <v>0</v>
      </c>
      <c r="Z550" s="31">
        <v>0</v>
      </c>
      <c r="AA550" s="31">
        <v>0</v>
      </c>
      <c r="AB550" s="31">
        <v>0</v>
      </c>
      <c r="AC550" s="31">
        <v>0</v>
      </c>
      <c r="AD550" s="31">
        <v>0</v>
      </c>
      <c r="AE550" s="31">
        <v>0</v>
      </c>
      <c r="AF550" t="s">
        <v>536</v>
      </c>
      <c r="AG550" s="32">
        <v>3</v>
      </c>
      <c r="AH550"/>
    </row>
    <row r="551" spans="1:34" x14ac:dyDescent="0.25">
      <c r="A551" t="s">
        <v>1777</v>
      </c>
      <c r="B551" t="s">
        <v>1107</v>
      </c>
      <c r="C551" t="s">
        <v>1620</v>
      </c>
      <c r="D551" t="s">
        <v>1738</v>
      </c>
      <c r="E551" s="31">
        <v>77.619565217391298</v>
      </c>
      <c r="F551" s="31">
        <v>3.7272440834617004</v>
      </c>
      <c r="G551" s="31">
        <v>3.3937473743173232</v>
      </c>
      <c r="H551" s="31">
        <v>0.47622881949306822</v>
      </c>
      <c r="I551" s="31">
        <v>0.25234560985856325</v>
      </c>
      <c r="J551" s="31">
        <v>289.30706521739131</v>
      </c>
      <c r="K551" s="31">
        <v>263.42119565217394</v>
      </c>
      <c r="L551" s="31">
        <v>36.964673913043477</v>
      </c>
      <c r="M551" s="31">
        <v>19.586956521739129</v>
      </c>
      <c r="N551" s="31">
        <v>17.377717391304348</v>
      </c>
      <c r="O551" s="31">
        <v>0</v>
      </c>
      <c r="P551" s="31">
        <v>78.089673913043484</v>
      </c>
      <c r="Q551" s="31">
        <v>69.581521739130437</v>
      </c>
      <c r="R551" s="31">
        <v>8.508152173913043</v>
      </c>
      <c r="S551" s="31">
        <v>174.25271739130434</v>
      </c>
      <c r="T551" s="31">
        <v>165.36956521739131</v>
      </c>
      <c r="U551" s="31">
        <v>8.883152173913043</v>
      </c>
      <c r="V551" s="31">
        <v>0</v>
      </c>
      <c r="W551" s="31">
        <v>43.385869565217391</v>
      </c>
      <c r="X551" s="31">
        <v>5.75</v>
      </c>
      <c r="Y551" s="31">
        <v>0</v>
      </c>
      <c r="Z551" s="31">
        <v>0</v>
      </c>
      <c r="AA551" s="31">
        <v>34.891304347826086</v>
      </c>
      <c r="AB551" s="31">
        <v>0</v>
      </c>
      <c r="AC551" s="31">
        <v>2.7445652173913042</v>
      </c>
      <c r="AD551" s="31">
        <v>0</v>
      </c>
      <c r="AE551" s="31">
        <v>0</v>
      </c>
      <c r="AF551" t="s">
        <v>427</v>
      </c>
      <c r="AG551" s="32">
        <v>3</v>
      </c>
      <c r="AH551"/>
    </row>
    <row r="552" spans="1:34" x14ac:dyDescent="0.25">
      <c r="A552" t="s">
        <v>1777</v>
      </c>
      <c r="B552" t="s">
        <v>721</v>
      </c>
      <c r="C552" t="s">
        <v>1429</v>
      </c>
      <c r="D552" t="s">
        <v>1711</v>
      </c>
      <c r="E552" s="31">
        <v>140.46739130434781</v>
      </c>
      <c r="F552" s="31">
        <v>3.427558616420336</v>
      </c>
      <c r="G552" s="31">
        <v>3.1851613402460734</v>
      </c>
      <c r="H552" s="31">
        <v>0.62258221775129607</v>
      </c>
      <c r="I552" s="31">
        <v>0.41608991720188809</v>
      </c>
      <c r="J552" s="31">
        <v>481.46021739130435</v>
      </c>
      <c r="K552" s="31">
        <v>447.4113043478261</v>
      </c>
      <c r="L552" s="31">
        <v>87.452499999999986</v>
      </c>
      <c r="M552" s="31">
        <v>58.447065217391298</v>
      </c>
      <c r="N552" s="31">
        <v>23.875</v>
      </c>
      <c r="O552" s="31">
        <v>5.1304347826086953</v>
      </c>
      <c r="P552" s="31">
        <v>123.26967391304348</v>
      </c>
      <c r="Q552" s="31">
        <v>118.22619565217391</v>
      </c>
      <c r="R552" s="31">
        <v>5.0434782608695654</v>
      </c>
      <c r="S552" s="31">
        <v>270.73804347826086</v>
      </c>
      <c r="T552" s="31">
        <v>232.99097826086955</v>
      </c>
      <c r="U552" s="31">
        <v>37.747065217391302</v>
      </c>
      <c r="V552" s="31">
        <v>0</v>
      </c>
      <c r="W552" s="31">
        <v>174.11293478260873</v>
      </c>
      <c r="X552" s="31">
        <v>19.365543478260872</v>
      </c>
      <c r="Y552" s="31">
        <v>2.1059782608695654</v>
      </c>
      <c r="Z552" s="31">
        <v>0</v>
      </c>
      <c r="AA552" s="31">
        <v>49.48434782608696</v>
      </c>
      <c r="AB552" s="31">
        <v>0</v>
      </c>
      <c r="AC552" s="31">
        <v>103.15706521739133</v>
      </c>
      <c r="AD552" s="31">
        <v>0</v>
      </c>
      <c r="AE552" s="31">
        <v>0</v>
      </c>
      <c r="AF552" t="s">
        <v>33</v>
      </c>
      <c r="AG552" s="32">
        <v>3</v>
      </c>
      <c r="AH552"/>
    </row>
    <row r="553" spans="1:34" x14ac:dyDescent="0.25">
      <c r="A553" t="s">
        <v>1777</v>
      </c>
      <c r="B553" t="s">
        <v>1043</v>
      </c>
      <c r="C553" t="s">
        <v>1602</v>
      </c>
      <c r="D553" t="s">
        <v>1673</v>
      </c>
      <c r="E553" s="31">
        <v>61.163043478260867</v>
      </c>
      <c r="F553" s="31">
        <v>3.9549511284876484</v>
      </c>
      <c r="G553" s="31">
        <v>3.6848000710858355</v>
      </c>
      <c r="H553" s="31">
        <v>1.124876488359694</v>
      </c>
      <c r="I553" s="31">
        <v>0.85472543095788134</v>
      </c>
      <c r="J553" s="31">
        <v>241.89684782608691</v>
      </c>
      <c r="K553" s="31">
        <v>225.37358695652171</v>
      </c>
      <c r="L553" s="31">
        <v>68.800869565217369</v>
      </c>
      <c r="M553" s="31">
        <v>52.277608695652155</v>
      </c>
      <c r="N553" s="31">
        <v>11.566739130434781</v>
      </c>
      <c r="O553" s="31">
        <v>4.9565217391304346</v>
      </c>
      <c r="P553" s="31">
        <v>17.956521739130434</v>
      </c>
      <c r="Q553" s="31">
        <v>17.956521739130434</v>
      </c>
      <c r="R553" s="31">
        <v>0</v>
      </c>
      <c r="S553" s="31">
        <v>155.13945652173911</v>
      </c>
      <c r="T553" s="31">
        <v>155.13945652173911</v>
      </c>
      <c r="U553" s="31">
        <v>0</v>
      </c>
      <c r="V553" s="31">
        <v>0</v>
      </c>
      <c r="W553" s="31">
        <v>44.802391304347836</v>
      </c>
      <c r="X553" s="31">
        <v>1.8532608695652173</v>
      </c>
      <c r="Y553" s="31">
        <v>0.14130434782608695</v>
      </c>
      <c r="Z553" s="31">
        <v>0</v>
      </c>
      <c r="AA553" s="31">
        <v>4.5380434782608692</v>
      </c>
      <c r="AB553" s="31">
        <v>0</v>
      </c>
      <c r="AC553" s="31">
        <v>38.269782608695664</v>
      </c>
      <c r="AD553" s="31">
        <v>0</v>
      </c>
      <c r="AE553" s="31">
        <v>0</v>
      </c>
      <c r="AF553" t="s">
        <v>361</v>
      </c>
      <c r="AG553" s="32">
        <v>3</v>
      </c>
      <c r="AH553"/>
    </row>
    <row r="554" spans="1:34" x14ac:dyDescent="0.25">
      <c r="A554" t="s">
        <v>1777</v>
      </c>
      <c r="B554" t="s">
        <v>805</v>
      </c>
      <c r="C554" t="s">
        <v>1507</v>
      </c>
      <c r="D554" t="s">
        <v>1676</v>
      </c>
      <c r="E554" s="31">
        <v>85.076086956521735</v>
      </c>
      <c r="F554" s="31">
        <v>3.0938418295643273</v>
      </c>
      <c r="G554" s="31">
        <v>2.8947221157531611</v>
      </c>
      <c r="H554" s="31">
        <v>0.62555385205059399</v>
      </c>
      <c r="I554" s="31">
        <v>0.42643413823942761</v>
      </c>
      <c r="J554" s="31">
        <v>263.21195652173901</v>
      </c>
      <c r="K554" s="31">
        <v>246.27163043478251</v>
      </c>
      <c r="L554" s="31">
        <v>53.219673913043465</v>
      </c>
      <c r="M554" s="31">
        <v>36.279347826086955</v>
      </c>
      <c r="N554" s="31">
        <v>11.409673913043473</v>
      </c>
      <c r="O554" s="31">
        <v>5.5306521739130439</v>
      </c>
      <c r="P554" s="31">
        <v>64.017826086956504</v>
      </c>
      <c r="Q554" s="31">
        <v>64.017826086956504</v>
      </c>
      <c r="R554" s="31">
        <v>0</v>
      </c>
      <c r="S554" s="31">
        <v>145.97445652173906</v>
      </c>
      <c r="T554" s="31">
        <v>145.97445652173906</v>
      </c>
      <c r="U554" s="31">
        <v>0</v>
      </c>
      <c r="V554" s="31">
        <v>0</v>
      </c>
      <c r="W554" s="31">
        <v>60.274673913043472</v>
      </c>
      <c r="X554" s="31">
        <v>0.24728260869565216</v>
      </c>
      <c r="Y554" s="31">
        <v>1.9565217391304348</v>
      </c>
      <c r="Z554" s="31">
        <v>0</v>
      </c>
      <c r="AA554" s="31">
        <v>26.788913043478257</v>
      </c>
      <c r="AB554" s="31">
        <v>0</v>
      </c>
      <c r="AC554" s="31">
        <v>31.281956521739126</v>
      </c>
      <c r="AD554" s="31">
        <v>0</v>
      </c>
      <c r="AE554" s="31">
        <v>0</v>
      </c>
      <c r="AF554" t="s">
        <v>118</v>
      </c>
      <c r="AG554" s="32">
        <v>3</v>
      </c>
      <c r="AH554"/>
    </row>
    <row r="555" spans="1:34" x14ac:dyDescent="0.25">
      <c r="A555" t="s">
        <v>1777</v>
      </c>
      <c r="B555" t="s">
        <v>1005</v>
      </c>
      <c r="C555" t="s">
        <v>1589</v>
      </c>
      <c r="D555" t="s">
        <v>1674</v>
      </c>
      <c r="E555" s="31">
        <v>105.22826086956522</v>
      </c>
      <c r="F555" s="31">
        <v>4.4642826154322908</v>
      </c>
      <c r="G555" s="31">
        <v>4.3034159694246465</v>
      </c>
      <c r="H555" s="31">
        <v>1.3296477636607786</v>
      </c>
      <c r="I555" s="31">
        <v>1.1687811176531349</v>
      </c>
      <c r="J555" s="31">
        <v>469.76869565217396</v>
      </c>
      <c r="K555" s="31">
        <v>452.84097826086963</v>
      </c>
      <c r="L555" s="31">
        <v>139.91652173913042</v>
      </c>
      <c r="M555" s="31">
        <v>122.98880434782608</v>
      </c>
      <c r="N555" s="31">
        <v>0</v>
      </c>
      <c r="O555" s="31">
        <v>16.927717391304348</v>
      </c>
      <c r="P555" s="31">
        <v>101.01641304347828</v>
      </c>
      <c r="Q555" s="31">
        <v>101.01641304347828</v>
      </c>
      <c r="R555" s="31">
        <v>0</v>
      </c>
      <c r="S555" s="31">
        <v>228.83576086956523</v>
      </c>
      <c r="T555" s="31">
        <v>225.21054347826089</v>
      </c>
      <c r="U555" s="31">
        <v>3.6252173913043482</v>
      </c>
      <c r="V555" s="31">
        <v>0</v>
      </c>
      <c r="W555" s="31">
        <v>3.6252173913043482</v>
      </c>
      <c r="X555" s="31">
        <v>0</v>
      </c>
      <c r="Y555" s="31">
        <v>0</v>
      </c>
      <c r="Z555" s="31">
        <v>0</v>
      </c>
      <c r="AA555" s="31">
        <v>0</v>
      </c>
      <c r="AB555" s="31">
        <v>0</v>
      </c>
      <c r="AC555" s="31">
        <v>0</v>
      </c>
      <c r="AD555" s="31">
        <v>3.6252173913043482</v>
      </c>
      <c r="AE555" s="31">
        <v>0</v>
      </c>
      <c r="AF555" t="s">
        <v>321</v>
      </c>
      <c r="AG555" s="32">
        <v>3</v>
      </c>
      <c r="AH555"/>
    </row>
    <row r="556" spans="1:34" x14ac:dyDescent="0.25">
      <c r="A556" t="s">
        <v>1777</v>
      </c>
      <c r="B556" t="s">
        <v>1345</v>
      </c>
      <c r="C556" t="s">
        <v>1671</v>
      </c>
      <c r="D556" t="s">
        <v>1716</v>
      </c>
      <c r="E556" s="31">
        <v>146.06521739130434</v>
      </c>
      <c r="F556" s="31">
        <v>5.6451785980056552</v>
      </c>
      <c r="G556" s="31">
        <v>5.5178531031403484</v>
      </c>
      <c r="H556" s="31">
        <v>1.1302195267152852</v>
      </c>
      <c r="I556" s="31">
        <v>1.0028940318499782</v>
      </c>
      <c r="J556" s="31">
        <v>824.56423913043477</v>
      </c>
      <c r="K556" s="31">
        <v>805.96641304347827</v>
      </c>
      <c r="L556" s="31">
        <v>165.08576086956526</v>
      </c>
      <c r="M556" s="31">
        <v>146.48793478260876</v>
      </c>
      <c r="N556" s="31">
        <v>13.217391304347826</v>
      </c>
      <c r="O556" s="31">
        <v>5.3804347826086953</v>
      </c>
      <c r="P556" s="31">
        <v>169.07760869565215</v>
      </c>
      <c r="Q556" s="31">
        <v>169.07760869565215</v>
      </c>
      <c r="R556" s="31">
        <v>0</v>
      </c>
      <c r="S556" s="31">
        <v>490.40086956521742</v>
      </c>
      <c r="T556" s="31">
        <v>490.40086956521742</v>
      </c>
      <c r="U556" s="31">
        <v>0</v>
      </c>
      <c r="V556" s="31">
        <v>0</v>
      </c>
      <c r="W556" s="31">
        <v>0</v>
      </c>
      <c r="X556" s="31">
        <v>0</v>
      </c>
      <c r="Y556" s="31">
        <v>0</v>
      </c>
      <c r="Z556" s="31">
        <v>0</v>
      </c>
      <c r="AA556" s="31">
        <v>0</v>
      </c>
      <c r="AB556" s="31">
        <v>0</v>
      </c>
      <c r="AC556" s="31">
        <v>0</v>
      </c>
      <c r="AD556" s="31">
        <v>0</v>
      </c>
      <c r="AE556" s="31">
        <v>0</v>
      </c>
      <c r="AF556" t="s">
        <v>670</v>
      </c>
      <c r="AG556" s="32">
        <v>3</v>
      </c>
      <c r="AH556"/>
    </row>
    <row r="557" spans="1:34" x14ac:dyDescent="0.25">
      <c r="A557" t="s">
        <v>1777</v>
      </c>
      <c r="B557" t="s">
        <v>1066</v>
      </c>
      <c r="C557" t="s">
        <v>1378</v>
      </c>
      <c r="D557" t="s">
        <v>1676</v>
      </c>
      <c r="E557" s="31">
        <v>127.15217391304348</v>
      </c>
      <c r="F557" s="31">
        <v>3.8684082749187891</v>
      </c>
      <c r="G557" s="31">
        <v>3.5848555308599757</v>
      </c>
      <c r="H557" s="31">
        <v>0.817789365703539</v>
      </c>
      <c r="I557" s="31">
        <v>0.56996922550863394</v>
      </c>
      <c r="J557" s="31">
        <v>491.8765217391304</v>
      </c>
      <c r="K557" s="31">
        <v>455.82217391304346</v>
      </c>
      <c r="L557" s="31">
        <v>103.98369565217391</v>
      </c>
      <c r="M557" s="31">
        <v>72.472826086956516</v>
      </c>
      <c r="N557" s="31">
        <v>27.423913043478262</v>
      </c>
      <c r="O557" s="31">
        <v>4.0869565217391308</v>
      </c>
      <c r="P557" s="31">
        <v>122.06141304347825</v>
      </c>
      <c r="Q557" s="31">
        <v>117.51793478260869</v>
      </c>
      <c r="R557" s="31">
        <v>4.5434782608695654</v>
      </c>
      <c r="S557" s="31">
        <v>265.83141304347822</v>
      </c>
      <c r="T557" s="31">
        <v>257.33673913043475</v>
      </c>
      <c r="U557" s="31">
        <v>8.4946739130434779</v>
      </c>
      <c r="V557" s="31">
        <v>0</v>
      </c>
      <c r="W557" s="31">
        <v>54.232500000000002</v>
      </c>
      <c r="X557" s="31">
        <v>0.27173913043478259</v>
      </c>
      <c r="Y557" s="31">
        <v>0</v>
      </c>
      <c r="Z557" s="31">
        <v>0</v>
      </c>
      <c r="AA557" s="31">
        <v>9.1456521739130441</v>
      </c>
      <c r="AB557" s="31">
        <v>0</v>
      </c>
      <c r="AC557" s="31">
        <v>42.670978260869568</v>
      </c>
      <c r="AD557" s="31">
        <v>2.1441304347826087</v>
      </c>
      <c r="AE557" s="31">
        <v>0</v>
      </c>
      <c r="AF557" t="s">
        <v>384</v>
      </c>
      <c r="AG557" s="32">
        <v>3</v>
      </c>
      <c r="AH557"/>
    </row>
    <row r="558" spans="1:34" x14ac:dyDescent="0.25">
      <c r="A558" t="s">
        <v>1777</v>
      </c>
      <c r="B558" t="s">
        <v>1118</v>
      </c>
      <c r="C558" t="s">
        <v>1452</v>
      </c>
      <c r="D558" t="s">
        <v>1706</v>
      </c>
      <c r="E558" s="31">
        <v>84.489130434782609</v>
      </c>
      <c r="F558" s="31">
        <v>3.3429821175865175</v>
      </c>
      <c r="G558" s="31">
        <v>2.4237231442171621</v>
      </c>
      <c r="H558" s="31">
        <v>0.87294480895407234</v>
      </c>
      <c r="I558" s="31">
        <v>0.65115142158754724</v>
      </c>
      <c r="J558" s="31">
        <v>282.44565217391306</v>
      </c>
      <c r="K558" s="31">
        <v>204.77826086956523</v>
      </c>
      <c r="L558" s="31">
        <v>73.754347826086999</v>
      </c>
      <c r="M558" s="31">
        <v>55.015217391304397</v>
      </c>
      <c r="N558" s="31">
        <v>7.5217391304347823</v>
      </c>
      <c r="O558" s="31">
        <v>11.217391304347826</v>
      </c>
      <c r="P558" s="31">
        <v>64.984782608695653</v>
      </c>
      <c r="Q558" s="31">
        <v>6.0565217391304351</v>
      </c>
      <c r="R558" s="31">
        <v>58.928260869565214</v>
      </c>
      <c r="S558" s="31">
        <v>143.70652173913038</v>
      </c>
      <c r="T558" s="31">
        <v>143.54239130434777</v>
      </c>
      <c r="U558" s="31">
        <v>0.16413043478260869</v>
      </c>
      <c r="V558" s="31">
        <v>0</v>
      </c>
      <c r="W558" s="31">
        <v>171.48804347826089</v>
      </c>
      <c r="X558" s="31">
        <v>30.964130434782607</v>
      </c>
      <c r="Y558" s="31">
        <v>5.6521739130434785</v>
      </c>
      <c r="Z558" s="31">
        <v>1.4782608695652173</v>
      </c>
      <c r="AA558" s="31">
        <v>0</v>
      </c>
      <c r="AB558" s="31">
        <v>52.048913043478279</v>
      </c>
      <c r="AC558" s="31">
        <v>81.344565217391306</v>
      </c>
      <c r="AD558" s="31">
        <v>0</v>
      </c>
      <c r="AE558" s="31">
        <v>0</v>
      </c>
      <c r="AF558" t="s">
        <v>438</v>
      </c>
      <c r="AG558" s="32">
        <v>3</v>
      </c>
      <c r="AH558"/>
    </row>
    <row r="559" spans="1:34" x14ac:dyDescent="0.25">
      <c r="A559" t="s">
        <v>1777</v>
      </c>
      <c r="B559" t="s">
        <v>1348</v>
      </c>
      <c r="C559" t="s">
        <v>1452</v>
      </c>
      <c r="D559" t="s">
        <v>1706</v>
      </c>
      <c r="E559" s="31">
        <v>155.46739130434781</v>
      </c>
      <c r="F559" s="31">
        <v>4.1509718240928475</v>
      </c>
      <c r="G559" s="31">
        <v>4.0553974690624344</v>
      </c>
      <c r="H559" s="31">
        <v>1.1352660281059921</v>
      </c>
      <c r="I559" s="31">
        <v>1.039691673075579</v>
      </c>
      <c r="J559" s="31">
        <v>645.3407608695652</v>
      </c>
      <c r="K559" s="31">
        <v>630.48206521739121</v>
      </c>
      <c r="L559" s="31">
        <v>176.49684782608699</v>
      </c>
      <c r="M559" s="31">
        <v>161.63815217391308</v>
      </c>
      <c r="N559" s="31">
        <v>9.4782608695652169</v>
      </c>
      <c r="O559" s="31">
        <v>5.3804347826086953</v>
      </c>
      <c r="P559" s="31">
        <v>132.22043478260863</v>
      </c>
      <c r="Q559" s="31">
        <v>132.22043478260863</v>
      </c>
      <c r="R559" s="31">
        <v>0</v>
      </c>
      <c r="S559" s="31">
        <v>336.62347826086955</v>
      </c>
      <c r="T559" s="31">
        <v>336.62347826086955</v>
      </c>
      <c r="U559" s="31">
        <v>0</v>
      </c>
      <c r="V559" s="31">
        <v>0</v>
      </c>
      <c r="W559" s="31">
        <v>1.4782608695652175</v>
      </c>
      <c r="X559" s="31">
        <v>0.2608695652173913</v>
      </c>
      <c r="Y559" s="31">
        <v>0</v>
      </c>
      <c r="Z559" s="31">
        <v>0</v>
      </c>
      <c r="AA559" s="31">
        <v>1.2173913043478262</v>
      </c>
      <c r="AB559" s="31">
        <v>0</v>
      </c>
      <c r="AC559" s="31">
        <v>0</v>
      </c>
      <c r="AD559" s="31">
        <v>0</v>
      </c>
      <c r="AE559" s="31">
        <v>0</v>
      </c>
      <c r="AF559" t="s">
        <v>673</v>
      </c>
      <c r="AG559" s="32">
        <v>3</v>
      </c>
      <c r="AH559"/>
    </row>
    <row r="560" spans="1:34" x14ac:dyDescent="0.25">
      <c r="A560" t="s">
        <v>1777</v>
      </c>
      <c r="B560" t="s">
        <v>855</v>
      </c>
      <c r="C560" t="s">
        <v>1387</v>
      </c>
      <c r="D560" t="s">
        <v>1718</v>
      </c>
      <c r="E560" s="31">
        <v>91.130434782608702</v>
      </c>
      <c r="F560" s="31">
        <v>3.9738191793893125</v>
      </c>
      <c r="G560" s="31">
        <v>3.7975906488549618</v>
      </c>
      <c r="H560" s="31">
        <v>0.55844465648854957</v>
      </c>
      <c r="I560" s="31">
        <v>0.38221612595419846</v>
      </c>
      <c r="J560" s="31">
        <v>362.13586956521738</v>
      </c>
      <c r="K560" s="31">
        <v>346.07608695652175</v>
      </c>
      <c r="L560" s="31">
        <v>50.891304347826086</v>
      </c>
      <c r="M560" s="31">
        <v>34.831521739130437</v>
      </c>
      <c r="N560" s="31">
        <v>11.576086956521738</v>
      </c>
      <c r="O560" s="31">
        <v>4.4836956521739131</v>
      </c>
      <c r="P560" s="31">
        <v>100.58967391304348</v>
      </c>
      <c r="Q560" s="31">
        <v>100.58967391304348</v>
      </c>
      <c r="R560" s="31">
        <v>0</v>
      </c>
      <c r="S560" s="31">
        <v>210.65489130434781</v>
      </c>
      <c r="T560" s="31">
        <v>210.65489130434781</v>
      </c>
      <c r="U560" s="31">
        <v>0</v>
      </c>
      <c r="V560" s="31">
        <v>0</v>
      </c>
      <c r="W560" s="31">
        <v>0</v>
      </c>
      <c r="X560" s="31">
        <v>0</v>
      </c>
      <c r="Y560" s="31">
        <v>0</v>
      </c>
      <c r="Z560" s="31">
        <v>0</v>
      </c>
      <c r="AA560" s="31">
        <v>0</v>
      </c>
      <c r="AB560" s="31">
        <v>0</v>
      </c>
      <c r="AC560" s="31">
        <v>0</v>
      </c>
      <c r="AD560" s="31">
        <v>0</v>
      </c>
      <c r="AE560" s="31">
        <v>0</v>
      </c>
      <c r="AF560" t="s">
        <v>169</v>
      </c>
      <c r="AG560" s="32">
        <v>3</v>
      </c>
      <c r="AH560"/>
    </row>
    <row r="561" spans="1:34" x14ac:dyDescent="0.25">
      <c r="A561" t="s">
        <v>1777</v>
      </c>
      <c r="B561" t="s">
        <v>1052</v>
      </c>
      <c r="C561" t="s">
        <v>1492</v>
      </c>
      <c r="D561" t="s">
        <v>1687</v>
      </c>
      <c r="E561" s="31">
        <v>41.369565217391305</v>
      </c>
      <c r="F561" s="31">
        <v>3.8342091434576986</v>
      </c>
      <c r="G561" s="31">
        <v>3.5986600105097213</v>
      </c>
      <c r="H561" s="31">
        <v>0.9124408828166054</v>
      </c>
      <c r="I561" s="31">
        <v>0.67689174986862843</v>
      </c>
      <c r="J561" s="31">
        <v>158.61956521739131</v>
      </c>
      <c r="K561" s="31">
        <v>148.875</v>
      </c>
      <c r="L561" s="31">
        <v>37.747282608695656</v>
      </c>
      <c r="M561" s="31">
        <v>28.002717391304348</v>
      </c>
      <c r="N561" s="31">
        <v>5.0163043478260869</v>
      </c>
      <c r="O561" s="31">
        <v>4.7282608695652177</v>
      </c>
      <c r="P561" s="31">
        <v>28.711956521739129</v>
      </c>
      <c r="Q561" s="31">
        <v>28.711956521739129</v>
      </c>
      <c r="R561" s="31">
        <v>0</v>
      </c>
      <c r="S561" s="31">
        <v>92.160326086956516</v>
      </c>
      <c r="T561" s="31">
        <v>92.160326086956516</v>
      </c>
      <c r="U561" s="31">
        <v>0</v>
      </c>
      <c r="V561" s="31">
        <v>0</v>
      </c>
      <c r="W561" s="31">
        <v>18.328804347826086</v>
      </c>
      <c r="X561" s="31">
        <v>3.2635869565217392</v>
      </c>
      <c r="Y561" s="31">
        <v>0</v>
      </c>
      <c r="Z561" s="31">
        <v>0</v>
      </c>
      <c r="AA561" s="31">
        <v>6.3315217391304346</v>
      </c>
      <c r="AB561" s="31">
        <v>0</v>
      </c>
      <c r="AC561" s="31">
        <v>8.7336956521739122</v>
      </c>
      <c r="AD561" s="31">
        <v>0</v>
      </c>
      <c r="AE561" s="31">
        <v>0</v>
      </c>
      <c r="AF561" t="s">
        <v>370</v>
      </c>
      <c r="AG561" s="32">
        <v>3</v>
      </c>
      <c r="AH561"/>
    </row>
    <row r="562" spans="1:34" x14ac:dyDescent="0.25">
      <c r="A562" t="s">
        <v>1777</v>
      </c>
      <c r="B562" t="s">
        <v>1341</v>
      </c>
      <c r="C562" t="s">
        <v>1448</v>
      </c>
      <c r="D562" t="s">
        <v>1687</v>
      </c>
      <c r="E562" s="31">
        <v>28.358695652173914</v>
      </c>
      <c r="F562" s="31">
        <v>4.1395668838635498</v>
      </c>
      <c r="G562" s="31">
        <v>3.7455461862782671</v>
      </c>
      <c r="H562" s="31">
        <v>1.4449022614028362</v>
      </c>
      <c r="I562" s="31">
        <v>1.0508815638175546</v>
      </c>
      <c r="J562" s="31">
        <v>117.39271739130436</v>
      </c>
      <c r="K562" s="31">
        <v>106.21880434782608</v>
      </c>
      <c r="L562" s="31">
        <v>40.975543478260867</v>
      </c>
      <c r="M562" s="31">
        <v>29.801630434782609</v>
      </c>
      <c r="N562" s="31">
        <v>5.375</v>
      </c>
      <c r="O562" s="31">
        <v>5.7989130434782608</v>
      </c>
      <c r="P562" s="31">
        <v>26.44163043478261</v>
      </c>
      <c r="Q562" s="31">
        <v>26.44163043478261</v>
      </c>
      <c r="R562" s="31">
        <v>0</v>
      </c>
      <c r="S562" s="31">
        <v>49.975543478260867</v>
      </c>
      <c r="T562" s="31">
        <v>49.975543478260867</v>
      </c>
      <c r="U562" s="31">
        <v>0</v>
      </c>
      <c r="V562" s="31">
        <v>0</v>
      </c>
      <c r="W562" s="31">
        <v>15.711956521739129</v>
      </c>
      <c r="X562" s="31">
        <v>6.2391304347826084</v>
      </c>
      <c r="Y562" s="31">
        <v>0.56521739130434778</v>
      </c>
      <c r="Z562" s="31">
        <v>3.2336956521739131</v>
      </c>
      <c r="AA562" s="31">
        <v>0</v>
      </c>
      <c r="AB562" s="31">
        <v>0</v>
      </c>
      <c r="AC562" s="31">
        <v>5.6739130434782608</v>
      </c>
      <c r="AD562" s="31">
        <v>0</v>
      </c>
      <c r="AE562" s="31">
        <v>0</v>
      </c>
      <c r="AF562" t="s">
        <v>666</v>
      </c>
      <c r="AG562" s="32">
        <v>3</v>
      </c>
      <c r="AH562"/>
    </row>
    <row r="563" spans="1:34" x14ac:dyDescent="0.25">
      <c r="A563" t="s">
        <v>1777</v>
      </c>
      <c r="B563" t="s">
        <v>908</v>
      </c>
      <c r="C563" t="s">
        <v>1416</v>
      </c>
      <c r="D563" t="s">
        <v>1696</v>
      </c>
      <c r="E563" s="31">
        <v>59.554347826086953</v>
      </c>
      <c r="F563" s="31">
        <v>3.5639624018981571</v>
      </c>
      <c r="G563" s="31">
        <v>3.4065431648110973</v>
      </c>
      <c r="H563" s="31">
        <v>0.84735718196751242</v>
      </c>
      <c r="I563" s="31">
        <v>0.68993794488045279</v>
      </c>
      <c r="J563" s="31">
        <v>212.24945652173915</v>
      </c>
      <c r="K563" s="31">
        <v>202.87445652173915</v>
      </c>
      <c r="L563" s="31">
        <v>50.463804347826091</v>
      </c>
      <c r="M563" s="31">
        <v>41.088804347826091</v>
      </c>
      <c r="N563" s="31">
        <v>4.875</v>
      </c>
      <c r="O563" s="31">
        <v>4.5</v>
      </c>
      <c r="P563" s="31">
        <v>39.705652173913045</v>
      </c>
      <c r="Q563" s="31">
        <v>39.705652173913045</v>
      </c>
      <c r="R563" s="31">
        <v>0</v>
      </c>
      <c r="S563" s="31">
        <v>122.08000000000001</v>
      </c>
      <c r="T563" s="31">
        <v>122.08000000000001</v>
      </c>
      <c r="U563" s="31">
        <v>0</v>
      </c>
      <c r="V563" s="31">
        <v>0</v>
      </c>
      <c r="W563" s="31">
        <v>13.187500000000002</v>
      </c>
      <c r="X563" s="31">
        <v>8.4972826086956523</v>
      </c>
      <c r="Y563" s="31">
        <v>0</v>
      </c>
      <c r="Z563" s="31">
        <v>4.1739130434782608</v>
      </c>
      <c r="AA563" s="31">
        <v>0.33152173913043476</v>
      </c>
      <c r="AB563" s="31">
        <v>0</v>
      </c>
      <c r="AC563" s="31">
        <v>0.18478260869565216</v>
      </c>
      <c r="AD563" s="31">
        <v>0</v>
      </c>
      <c r="AE563" s="31">
        <v>0</v>
      </c>
      <c r="AF563" t="s">
        <v>222</v>
      </c>
      <c r="AG563" s="32">
        <v>3</v>
      </c>
      <c r="AH563"/>
    </row>
    <row r="564" spans="1:34" x14ac:dyDescent="0.25">
      <c r="A564" t="s">
        <v>1777</v>
      </c>
      <c r="B564" t="s">
        <v>1026</v>
      </c>
      <c r="C564" t="s">
        <v>1350</v>
      </c>
      <c r="D564" t="s">
        <v>1696</v>
      </c>
      <c r="E564" s="31">
        <v>80.065217391304344</v>
      </c>
      <c r="F564" s="31">
        <v>3.6473662774911761</v>
      </c>
      <c r="G564" s="31">
        <v>3.4622929676893834</v>
      </c>
      <c r="H564" s="31">
        <v>0.70682867227803425</v>
      </c>
      <c r="I564" s="31">
        <v>0.52175536247624221</v>
      </c>
      <c r="J564" s="31">
        <v>292.0271739130435</v>
      </c>
      <c r="K564" s="31">
        <v>277.20923913043475</v>
      </c>
      <c r="L564" s="31">
        <v>56.592391304347828</v>
      </c>
      <c r="M564" s="31">
        <v>41.774456521739133</v>
      </c>
      <c r="N564" s="31">
        <v>10.089673913043478</v>
      </c>
      <c r="O564" s="31">
        <v>4.7282608695652177</v>
      </c>
      <c r="P564" s="31">
        <v>74.622282608695656</v>
      </c>
      <c r="Q564" s="31">
        <v>74.622282608695656</v>
      </c>
      <c r="R564" s="31">
        <v>0</v>
      </c>
      <c r="S564" s="31">
        <v>160.8125</v>
      </c>
      <c r="T564" s="31">
        <v>160.8125</v>
      </c>
      <c r="U564" s="31">
        <v>0</v>
      </c>
      <c r="V564" s="31">
        <v>0</v>
      </c>
      <c r="W564" s="31">
        <v>0</v>
      </c>
      <c r="X564" s="31">
        <v>0</v>
      </c>
      <c r="Y564" s="31">
        <v>0</v>
      </c>
      <c r="Z564" s="31">
        <v>0</v>
      </c>
      <c r="AA564" s="31">
        <v>0</v>
      </c>
      <c r="AB564" s="31">
        <v>0</v>
      </c>
      <c r="AC564" s="31">
        <v>0</v>
      </c>
      <c r="AD564" s="31">
        <v>0</v>
      </c>
      <c r="AE564" s="31">
        <v>0</v>
      </c>
      <c r="AF564" t="s">
        <v>343</v>
      </c>
      <c r="AG564" s="32">
        <v>3</v>
      </c>
      <c r="AH564"/>
    </row>
    <row r="565" spans="1:34" x14ac:dyDescent="0.25">
      <c r="A565" t="s">
        <v>1777</v>
      </c>
      <c r="B565" t="s">
        <v>1317</v>
      </c>
      <c r="C565" t="s">
        <v>1391</v>
      </c>
      <c r="D565" t="s">
        <v>1696</v>
      </c>
      <c r="E565" s="31">
        <v>37.956521739130437</v>
      </c>
      <c r="F565" s="31">
        <v>3.5982044673539515</v>
      </c>
      <c r="G565" s="31">
        <v>3.4427061855670105</v>
      </c>
      <c r="H565" s="31">
        <v>0.98401489117983942</v>
      </c>
      <c r="I565" s="31">
        <v>0.82851660939289795</v>
      </c>
      <c r="J565" s="31">
        <v>136.57532608695652</v>
      </c>
      <c r="K565" s="31">
        <v>130.67315217391305</v>
      </c>
      <c r="L565" s="31">
        <v>37.349782608695648</v>
      </c>
      <c r="M565" s="31">
        <v>31.447608695652171</v>
      </c>
      <c r="N565" s="31">
        <v>0.19565217391304349</v>
      </c>
      <c r="O565" s="31">
        <v>5.7065217391304346</v>
      </c>
      <c r="P565" s="31">
        <v>31.271739130434781</v>
      </c>
      <c r="Q565" s="31">
        <v>31.271739130434781</v>
      </c>
      <c r="R565" s="31">
        <v>0</v>
      </c>
      <c r="S565" s="31">
        <v>67.953804347826093</v>
      </c>
      <c r="T565" s="31">
        <v>67.953804347826093</v>
      </c>
      <c r="U565" s="31">
        <v>0</v>
      </c>
      <c r="V565" s="31">
        <v>0</v>
      </c>
      <c r="W565" s="31">
        <v>35.464130434782611</v>
      </c>
      <c r="X565" s="31">
        <v>11.23858695652174</v>
      </c>
      <c r="Y565" s="31">
        <v>0</v>
      </c>
      <c r="Z565" s="31">
        <v>5.7065217391304346</v>
      </c>
      <c r="AA565" s="31">
        <v>11.622282608695652</v>
      </c>
      <c r="AB565" s="31">
        <v>0</v>
      </c>
      <c r="AC565" s="31">
        <v>6.8967391304347823</v>
      </c>
      <c r="AD565" s="31">
        <v>0</v>
      </c>
      <c r="AE565" s="31">
        <v>0</v>
      </c>
      <c r="AF565" t="s">
        <v>641</v>
      </c>
      <c r="AG565" s="32">
        <v>3</v>
      </c>
      <c r="AH565"/>
    </row>
    <row r="566" spans="1:34" x14ac:dyDescent="0.25">
      <c r="A566" t="s">
        <v>1777</v>
      </c>
      <c r="B566" t="s">
        <v>1064</v>
      </c>
      <c r="C566" t="s">
        <v>1452</v>
      </c>
      <c r="D566" t="s">
        <v>1706</v>
      </c>
      <c r="E566" s="31">
        <v>65.510869565217391</v>
      </c>
      <c r="F566" s="31">
        <v>2.5656147336983577</v>
      </c>
      <c r="G566" s="31">
        <v>2.2378181516509041</v>
      </c>
      <c r="H566" s="31">
        <v>0.83443172390907583</v>
      </c>
      <c r="I566" s="31">
        <v>0.50663514186162262</v>
      </c>
      <c r="J566" s="31">
        <v>168.07565217391306</v>
      </c>
      <c r="K566" s="31">
        <v>146.60141304347826</v>
      </c>
      <c r="L566" s="31">
        <v>54.664347826086953</v>
      </c>
      <c r="M566" s="31">
        <v>33.190108695652171</v>
      </c>
      <c r="N566" s="31">
        <v>4.9565217391304346</v>
      </c>
      <c r="O566" s="31">
        <v>16.517717391304348</v>
      </c>
      <c r="P566" s="31">
        <v>39.138369565217396</v>
      </c>
      <c r="Q566" s="31">
        <v>39.138369565217396</v>
      </c>
      <c r="R566" s="31">
        <v>0</v>
      </c>
      <c r="S566" s="31">
        <v>74.272934782608701</v>
      </c>
      <c r="T566" s="31">
        <v>57.088369565217405</v>
      </c>
      <c r="U566" s="31">
        <v>17.184565217391299</v>
      </c>
      <c r="V566" s="31">
        <v>0</v>
      </c>
      <c r="W566" s="31">
        <v>15.514782608695649</v>
      </c>
      <c r="X566" s="31">
        <v>0.8899999999999999</v>
      </c>
      <c r="Y566" s="31">
        <v>0</v>
      </c>
      <c r="Z566" s="31">
        <v>0</v>
      </c>
      <c r="AA566" s="31">
        <v>14.29510869565217</v>
      </c>
      <c r="AB566" s="31">
        <v>0</v>
      </c>
      <c r="AC566" s="31">
        <v>0.32967391304347826</v>
      </c>
      <c r="AD566" s="31">
        <v>0</v>
      </c>
      <c r="AE566" s="31">
        <v>0</v>
      </c>
      <c r="AF566" t="s">
        <v>382</v>
      </c>
      <c r="AG566" s="32">
        <v>3</v>
      </c>
      <c r="AH566"/>
    </row>
    <row r="567" spans="1:34" x14ac:dyDescent="0.25">
      <c r="A567" t="s">
        <v>1777</v>
      </c>
      <c r="B567" t="s">
        <v>1080</v>
      </c>
      <c r="C567" t="s">
        <v>1369</v>
      </c>
      <c r="D567" t="s">
        <v>1694</v>
      </c>
      <c r="E567" s="31">
        <v>71.184782608695656</v>
      </c>
      <c r="F567" s="31">
        <v>3.6038708199725149</v>
      </c>
      <c r="G567" s="31">
        <v>3.146739960299282</v>
      </c>
      <c r="H567" s="31">
        <v>0.86265078637959991</v>
      </c>
      <c r="I567" s="31">
        <v>0.40551992670636738</v>
      </c>
      <c r="J567" s="31">
        <v>256.54076086956525</v>
      </c>
      <c r="K567" s="31">
        <v>224</v>
      </c>
      <c r="L567" s="31">
        <v>61.407608695652172</v>
      </c>
      <c r="M567" s="31">
        <v>28.866847826086957</v>
      </c>
      <c r="N567" s="31">
        <v>27.323369565217391</v>
      </c>
      <c r="O567" s="31">
        <v>5.2173913043478262</v>
      </c>
      <c r="P567" s="31">
        <v>70.779891304347828</v>
      </c>
      <c r="Q567" s="31">
        <v>70.779891304347828</v>
      </c>
      <c r="R567" s="31">
        <v>0</v>
      </c>
      <c r="S567" s="31">
        <v>124.35326086956522</v>
      </c>
      <c r="T567" s="31">
        <v>120.10326086956522</v>
      </c>
      <c r="U567" s="31">
        <v>4.25</v>
      </c>
      <c r="V567" s="31">
        <v>0</v>
      </c>
      <c r="W567" s="31">
        <v>9.9565217391304355</v>
      </c>
      <c r="X567" s="31">
        <v>0</v>
      </c>
      <c r="Y567" s="31">
        <v>9.9565217391304355</v>
      </c>
      <c r="Z567" s="31">
        <v>0</v>
      </c>
      <c r="AA567" s="31">
        <v>0</v>
      </c>
      <c r="AB567" s="31">
        <v>0</v>
      </c>
      <c r="AC567" s="31">
        <v>0</v>
      </c>
      <c r="AD567" s="31">
        <v>0</v>
      </c>
      <c r="AE567" s="31">
        <v>0</v>
      </c>
      <c r="AF567" t="s">
        <v>399</v>
      </c>
      <c r="AG567" s="32">
        <v>3</v>
      </c>
      <c r="AH567"/>
    </row>
    <row r="568" spans="1:34" x14ac:dyDescent="0.25">
      <c r="A568" t="s">
        <v>1777</v>
      </c>
      <c r="B568" t="s">
        <v>1062</v>
      </c>
      <c r="C568" t="s">
        <v>1429</v>
      </c>
      <c r="D568" t="s">
        <v>1711</v>
      </c>
      <c r="E568" s="31">
        <v>68.141304347826093</v>
      </c>
      <c r="F568" s="31">
        <v>4.0142000319030142</v>
      </c>
      <c r="G568" s="31">
        <v>3.4502919125857385</v>
      </c>
      <c r="H568" s="31">
        <v>0.97535173073855441</v>
      </c>
      <c r="I568" s="31">
        <v>0.48673472643164767</v>
      </c>
      <c r="J568" s="31">
        <v>273.5328260869565</v>
      </c>
      <c r="K568" s="31">
        <v>235.1073913043478</v>
      </c>
      <c r="L568" s="31">
        <v>66.461739130434765</v>
      </c>
      <c r="M568" s="31">
        <v>33.166739130434777</v>
      </c>
      <c r="N568" s="31">
        <v>28.686304347826084</v>
      </c>
      <c r="O568" s="31">
        <v>4.6086956521739131</v>
      </c>
      <c r="P568" s="31">
        <v>89.019782608695635</v>
      </c>
      <c r="Q568" s="31">
        <v>83.889347826086947</v>
      </c>
      <c r="R568" s="31">
        <v>5.1304347826086953</v>
      </c>
      <c r="S568" s="31">
        <v>118.05130434782609</v>
      </c>
      <c r="T568" s="31">
        <v>115.935</v>
      </c>
      <c r="U568" s="31">
        <v>2.116304347826087</v>
      </c>
      <c r="V568" s="31">
        <v>0</v>
      </c>
      <c r="W568" s="31">
        <v>0</v>
      </c>
      <c r="X568" s="31">
        <v>0</v>
      </c>
      <c r="Y568" s="31">
        <v>0</v>
      </c>
      <c r="Z568" s="31">
        <v>0</v>
      </c>
      <c r="AA568" s="31">
        <v>0</v>
      </c>
      <c r="AB568" s="31">
        <v>0</v>
      </c>
      <c r="AC568" s="31">
        <v>0</v>
      </c>
      <c r="AD568" s="31">
        <v>0</v>
      </c>
      <c r="AE568" s="31">
        <v>0</v>
      </c>
      <c r="AF568" t="s">
        <v>380</v>
      </c>
      <c r="AG568" s="32">
        <v>3</v>
      </c>
      <c r="AH568"/>
    </row>
    <row r="569" spans="1:34" x14ac:dyDescent="0.25">
      <c r="A569" t="s">
        <v>1777</v>
      </c>
      <c r="B569" t="s">
        <v>770</v>
      </c>
      <c r="C569" t="s">
        <v>1488</v>
      </c>
      <c r="D569" t="s">
        <v>1713</v>
      </c>
      <c r="E569" s="31">
        <v>159.36956521739131</v>
      </c>
      <c r="F569" s="31">
        <v>2.8085697722002454</v>
      </c>
      <c r="G569" s="31">
        <v>2.572619697176374</v>
      </c>
      <c r="H569" s="31">
        <v>0.41048288091665525</v>
      </c>
      <c r="I569" s="31">
        <v>0.233460646569363</v>
      </c>
      <c r="J569" s="31">
        <v>447.60054347826087</v>
      </c>
      <c r="K569" s="31">
        <v>409.99728260869563</v>
      </c>
      <c r="L569" s="31">
        <v>65.418478260869563</v>
      </c>
      <c r="M569" s="31">
        <v>37.206521739130437</v>
      </c>
      <c r="N569" s="31">
        <v>22.907608695652176</v>
      </c>
      <c r="O569" s="31">
        <v>5.3043478260869561</v>
      </c>
      <c r="P569" s="31">
        <v>112.71739130434783</v>
      </c>
      <c r="Q569" s="31">
        <v>103.32608695652173</v>
      </c>
      <c r="R569" s="31">
        <v>9.3913043478260878</v>
      </c>
      <c r="S569" s="31">
        <v>269.46467391304344</v>
      </c>
      <c r="T569" s="31">
        <v>259.36684782608694</v>
      </c>
      <c r="U569" s="31">
        <v>10.097826086956522</v>
      </c>
      <c r="V569" s="31">
        <v>0</v>
      </c>
      <c r="W569" s="31">
        <v>8.6277173913043477</v>
      </c>
      <c r="X569" s="31">
        <v>0</v>
      </c>
      <c r="Y569" s="31">
        <v>0</v>
      </c>
      <c r="Z569" s="31">
        <v>0</v>
      </c>
      <c r="AA569" s="31">
        <v>5.2228260869565215</v>
      </c>
      <c r="AB569" s="31">
        <v>0</v>
      </c>
      <c r="AC569" s="31">
        <v>3.4048913043478262</v>
      </c>
      <c r="AD569" s="31">
        <v>0</v>
      </c>
      <c r="AE569" s="31">
        <v>0</v>
      </c>
      <c r="AF569" t="s">
        <v>82</v>
      </c>
      <c r="AG569" s="32">
        <v>3</v>
      </c>
      <c r="AH569"/>
    </row>
    <row r="570" spans="1:34" x14ac:dyDescent="0.25">
      <c r="A570" t="s">
        <v>1777</v>
      </c>
      <c r="B570" t="s">
        <v>701</v>
      </c>
      <c r="C570" t="s">
        <v>1452</v>
      </c>
      <c r="D570" t="s">
        <v>1706</v>
      </c>
      <c r="E570" s="31">
        <v>116.98913043478261</v>
      </c>
      <c r="F570" s="31">
        <v>3.1499721267304652</v>
      </c>
      <c r="G570" s="31">
        <v>2.976205518907368</v>
      </c>
      <c r="H570" s="31">
        <v>0.65235807860262018</v>
      </c>
      <c r="I570" s="31">
        <v>0.47859147077952247</v>
      </c>
      <c r="J570" s="31">
        <v>368.51249999999999</v>
      </c>
      <c r="K570" s="31">
        <v>348.18369565217392</v>
      </c>
      <c r="L570" s="31">
        <v>76.318804347826102</v>
      </c>
      <c r="M570" s="31">
        <v>55.99</v>
      </c>
      <c r="N570" s="31">
        <v>15.4375</v>
      </c>
      <c r="O570" s="31">
        <v>4.8913043478260869</v>
      </c>
      <c r="P570" s="31">
        <v>94.092934782608694</v>
      </c>
      <c r="Q570" s="31">
        <v>94.092934782608694</v>
      </c>
      <c r="R570" s="31">
        <v>0</v>
      </c>
      <c r="S570" s="31">
        <v>198.10076086956519</v>
      </c>
      <c r="T570" s="31">
        <v>198.10076086956519</v>
      </c>
      <c r="U570" s="31">
        <v>0</v>
      </c>
      <c r="V570" s="31">
        <v>0</v>
      </c>
      <c r="W570" s="31">
        <v>0</v>
      </c>
      <c r="X570" s="31">
        <v>0</v>
      </c>
      <c r="Y570" s="31">
        <v>0</v>
      </c>
      <c r="Z570" s="31">
        <v>0</v>
      </c>
      <c r="AA570" s="31">
        <v>0</v>
      </c>
      <c r="AB570" s="31">
        <v>0</v>
      </c>
      <c r="AC570" s="31">
        <v>0</v>
      </c>
      <c r="AD570" s="31">
        <v>0</v>
      </c>
      <c r="AE570" s="31">
        <v>0</v>
      </c>
      <c r="AF570" t="s">
        <v>13</v>
      </c>
      <c r="AG570" s="32">
        <v>3</v>
      </c>
      <c r="AH570"/>
    </row>
    <row r="571" spans="1:34" x14ac:dyDescent="0.25">
      <c r="A571" t="s">
        <v>1777</v>
      </c>
      <c r="B571" t="s">
        <v>1163</v>
      </c>
      <c r="C571" t="s">
        <v>1388</v>
      </c>
      <c r="D571" t="s">
        <v>1699</v>
      </c>
      <c r="E571" s="31">
        <v>71.619565217391298</v>
      </c>
      <c r="F571" s="31">
        <v>4.8399225982698439</v>
      </c>
      <c r="G571" s="31">
        <v>4.3595765670056155</v>
      </c>
      <c r="H571" s="31">
        <v>1.0501593565032632</v>
      </c>
      <c r="I571" s="31">
        <v>0.65476551828805596</v>
      </c>
      <c r="J571" s="31">
        <v>346.63315217391306</v>
      </c>
      <c r="K571" s="31">
        <v>312.23097826086956</v>
      </c>
      <c r="L571" s="31">
        <v>75.21195652173914</v>
      </c>
      <c r="M571" s="31">
        <v>46.894021739130437</v>
      </c>
      <c r="N571" s="31">
        <v>22.663043478260871</v>
      </c>
      <c r="O571" s="31">
        <v>5.6548913043478262</v>
      </c>
      <c r="P571" s="31">
        <v>106.76902173913044</v>
      </c>
      <c r="Q571" s="31">
        <v>100.68478260869566</v>
      </c>
      <c r="R571" s="31">
        <v>6.0842391304347823</v>
      </c>
      <c r="S571" s="31">
        <v>164.65217391304347</v>
      </c>
      <c r="T571" s="31">
        <v>164.65217391304347</v>
      </c>
      <c r="U571" s="31">
        <v>0</v>
      </c>
      <c r="V571" s="31">
        <v>0</v>
      </c>
      <c r="W571" s="31">
        <v>0</v>
      </c>
      <c r="X571" s="31">
        <v>0</v>
      </c>
      <c r="Y571" s="31">
        <v>0</v>
      </c>
      <c r="Z571" s="31">
        <v>0</v>
      </c>
      <c r="AA571" s="31">
        <v>0</v>
      </c>
      <c r="AB571" s="31">
        <v>0</v>
      </c>
      <c r="AC571" s="31">
        <v>0</v>
      </c>
      <c r="AD571" s="31">
        <v>0</v>
      </c>
      <c r="AE571" s="31">
        <v>0</v>
      </c>
      <c r="AF571" t="s">
        <v>485</v>
      </c>
      <c r="AG571" s="32">
        <v>3</v>
      </c>
      <c r="AH571"/>
    </row>
    <row r="572" spans="1:34" x14ac:dyDescent="0.25">
      <c r="A572" t="s">
        <v>1777</v>
      </c>
      <c r="B572" t="s">
        <v>1021</v>
      </c>
      <c r="C572" t="s">
        <v>1594</v>
      </c>
      <c r="D572" t="s">
        <v>1706</v>
      </c>
      <c r="E572" s="31">
        <v>57.25</v>
      </c>
      <c r="F572" s="31">
        <v>3.6347066641351811</v>
      </c>
      <c r="G572" s="31">
        <v>3.5450920827795711</v>
      </c>
      <c r="H572" s="31">
        <v>0.87421682172014425</v>
      </c>
      <c r="I572" s="31">
        <v>0.78460224036453385</v>
      </c>
      <c r="J572" s="31">
        <v>208.08695652173913</v>
      </c>
      <c r="K572" s="31">
        <v>202.95652173913044</v>
      </c>
      <c r="L572" s="31">
        <v>50.048913043478258</v>
      </c>
      <c r="M572" s="31">
        <v>44.918478260869563</v>
      </c>
      <c r="N572" s="31">
        <v>5.1304347826086953</v>
      </c>
      <c r="O572" s="31">
        <v>0</v>
      </c>
      <c r="P572" s="31">
        <v>39.157608695652172</v>
      </c>
      <c r="Q572" s="31">
        <v>39.157608695652172</v>
      </c>
      <c r="R572" s="31">
        <v>0</v>
      </c>
      <c r="S572" s="31">
        <v>118.8804347826087</v>
      </c>
      <c r="T572" s="31">
        <v>118.8804347826087</v>
      </c>
      <c r="U572" s="31">
        <v>0</v>
      </c>
      <c r="V572" s="31">
        <v>0</v>
      </c>
      <c r="W572" s="31">
        <v>0</v>
      </c>
      <c r="X572" s="31">
        <v>0</v>
      </c>
      <c r="Y572" s="31">
        <v>0</v>
      </c>
      <c r="Z572" s="31">
        <v>0</v>
      </c>
      <c r="AA572" s="31">
        <v>0</v>
      </c>
      <c r="AB572" s="31">
        <v>0</v>
      </c>
      <c r="AC572" s="31">
        <v>0</v>
      </c>
      <c r="AD572" s="31">
        <v>0</v>
      </c>
      <c r="AE572" s="31">
        <v>0</v>
      </c>
      <c r="AF572" t="s">
        <v>338</v>
      </c>
      <c r="AG572" s="32">
        <v>3</v>
      </c>
      <c r="AH572"/>
    </row>
    <row r="573" spans="1:34" x14ac:dyDescent="0.25">
      <c r="A573" t="s">
        <v>1777</v>
      </c>
      <c r="B573" t="s">
        <v>799</v>
      </c>
      <c r="C573" t="s">
        <v>1502</v>
      </c>
      <c r="D573" t="s">
        <v>1694</v>
      </c>
      <c r="E573" s="31">
        <v>173.80434782608697</v>
      </c>
      <c r="F573" s="31">
        <v>3.7202245153220757</v>
      </c>
      <c r="G573" s="31">
        <v>3.3026854283927451</v>
      </c>
      <c r="H573" s="31">
        <v>0.46953033145716072</v>
      </c>
      <c r="I573" s="31">
        <v>0.16361100687929958</v>
      </c>
      <c r="J573" s="31">
        <v>646.59119565217384</v>
      </c>
      <c r="K573" s="31">
        <v>574.02108695652169</v>
      </c>
      <c r="L573" s="31">
        <v>81.60641304347827</v>
      </c>
      <c r="M573" s="31">
        <v>28.436304347826091</v>
      </c>
      <c r="N573" s="31">
        <v>47.430978260869573</v>
      </c>
      <c r="O573" s="31">
        <v>5.7391304347826084</v>
      </c>
      <c r="P573" s="31">
        <v>188.8792391304348</v>
      </c>
      <c r="Q573" s="31">
        <v>169.47923913043479</v>
      </c>
      <c r="R573" s="31">
        <v>19.399999999999999</v>
      </c>
      <c r="S573" s="31">
        <v>376.10554347826087</v>
      </c>
      <c r="T573" s="31">
        <v>376.10554347826087</v>
      </c>
      <c r="U573" s="31">
        <v>0</v>
      </c>
      <c r="V573" s="31">
        <v>0</v>
      </c>
      <c r="W573" s="31">
        <v>83.295652173913055</v>
      </c>
      <c r="X573" s="31">
        <v>2.526630434782609</v>
      </c>
      <c r="Y573" s="31">
        <v>0</v>
      </c>
      <c r="Z573" s="31">
        <v>0</v>
      </c>
      <c r="AA573" s="31">
        <v>19.401630434782614</v>
      </c>
      <c r="AB573" s="31">
        <v>0</v>
      </c>
      <c r="AC573" s="31">
        <v>61.367391304347827</v>
      </c>
      <c r="AD573" s="31">
        <v>0</v>
      </c>
      <c r="AE573" s="31">
        <v>0</v>
      </c>
      <c r="AF573" t="s">
        <v>112</v>
      </c>
      <c r="AG573" s="32">
        <v>3</v>
      </c>
      <c r="AH573"/>
    </row>
    <row r="574" spans="1:34" x14ac:dyDescent="0.25">
      <c r="A574" t="s">
        <v>1777</v>
      </c>
      <c r="B574" t="s">
        <v>1077</v>
      </c>
      <c r="C574" t="s">
        <v>1429</v>
      </c>
      <c r="D574" t="s">
        <v>1711</v>
      </c>
      <c r="E574" s="31">
        <v>104.16304347826087</v>
      </c>
      <c r="F574" s="31">
        <v>3.3249786079515813</v>
      </c>
      <c r="G574" s="31">
        <v>3.1538422205989773</v>
      </c>
      <c r="H574" s="31">
        <v>0.50611916936241264</v>
      </c>
      <c r="I574" s="31">
        <v>0.33498278200980908</v>
      </c>
      <c r="J574" s="31">
        <v>346.33989130434787</v>
      </c>
      <c r="K574" s="31">
        <v>328.51380434782612</v>
      </c>
      <c r="L574" s="31">
        <v>52.718913043478267</v>
      </c>
      <c r="M574" s="31">
        <v>34.892826086956525</v>
      </c>
      <c r="N574" s="31">
        <v>13.315217391304348</v>
      </c>
      <c r="O574" s="31">
        <v>4.5108695652173916</v>
      </c>
      <c r="P574" s="31">
        <v>116.72913043478263</v>
      </c>
      <c r="Q574" s="31">
        <v>116.72913043478263</v>
      </c>
      <c r="R574" s="31">
        <v>0</v>
      </c>
      <c r="S574" s="31">
        <v>176.89184782608697</v>
      </c>
      <c r="T574" s="31">
        <v>176.89184782608697</v>
      </c>
      <c r="U574" s="31">
        <v>0</v>
      </c>
      <c r="V574" s="31">
        <v>0</v>
      </c>
      <c r="W574" s="31">
        <v>59.634456521739139</v>
      </c>
      <c r="X574" s="31">
        <v>3.1385869565217392</v>
      </c>
      <c r="Y574" s="31">
        <v>0</v>
      </c>
      <c r="Z574" s="31">
        <v>0</v>
      </c>
      <c r="AA574" s="31">
        <v>13.970652173913043</v>
      </c>
      <c r="AB574" s="31">
        <v>0</v>
      </c>
      <c r="AC574" s="31">
        <v>42.525217391304352</v>
      </c>
      <c r="AD574" s="31">
        <v>0</v>
      </c>
      <c r="AE574" s="31">
        <v>0</v>
      </c>
      <c r="AF574" t="s">
        <v>396</v>
      </c>
      <c r="AG574" s="32">
        <v>3</v>
      </c>
      <c r="AH574"/>
    </row>
    <row r="575" spans="1:34" x14ac:dyDescent="0.25">
      <c r="A575" t="s">
        <v>1777</v>
      </c>
      <c r="B575" t="s">
        <v>755</v>
      </c>
      <c r="C575" t="s">
        <v>1429</v>
      </c>
      <c r="D575" t="s">
        <v>1711</v>
      </c>
      <c r="E575" s="31">
        <v>204.25</v>
      </c>
      <c r="F575" s="31">
        <v>3.2803400564099836</v>
      </c>
      <c r="G575" s="31">
        <v>3.1881948805279126</v>
      </c>
      <c r="H575" s="31">
        <v>0.55799318822840727</v>
      </c>
      <c r="I575" s="31">
        <v>0.49054068437017723</v>
      </c>
      <c r="J575" s="31">
        <v>670.00945652173914</v>
      </c>
      <c r="K575" s="31">
        <v>651.18880434782614</v>
      </c>
      <c r="L575" s="31">
        <v>113.97010869565219</v>
      </c>
      <c r="M575" s="31">
        <v>100.1929347826087</v>
      </c>
      <c r="N575" s="31">
        <v>8.0380434782608692</v>
      </c>
      <c r="O575" s="31">
        <v>5.7391304347826084</v>
      </c>
      <c r="P575" s="31">
        <v>198.22282608695653</v>
      </c>
      <c r="Q575" s="31">
        <v>193.17934782608697</v>
      </c>
      <c r="R575" s="31">
        <v>5.0434782608695654</v>
      </c>
      <c r="S575" s="31">
        <v>357.81652173913039</v>
      </c>
      <c r="T575" s="31">
        <v>357.81652173913039</v>
      </c>
      <c r="U575" s="31">
        <v>0</v>
      </c>
      <c r="V575" s="31">
        <v>0</v>
      </c>
      <c r="W575" s="31">
        <v>174.5741304347826</v>
      </c>
      <c r="X575" s="31">
        <v>2.777173913043478</v>
      </c>
      <c r="Y575" s="31">
        <v>0</v>
      </c>
      <c r="Z575" s="31">
        <v>0</v>
      </c>
      <c r="AA575" s="31">
        <v>81.105978260869563</v>
      </c>
      <c r="AB575" s="31">
        <v>0</v>
      </c>
      <c r="AC575" s="31">
        <v>90.690978260869556</v>
      </c>
      <c r="AD575" s="31">
        <v>0</v>
      </c>
      <c r="AE575" s="31">
        <v>0</v>
      </c>
      <c r="AF575" t="s">
        <v>67</v>
      </c>
      <c r="AG575" s="32">
        <v>3</v>
      </c>
      <c r="AH575"/>
    </row>
    <row r="576" spans="1:34" x14ac:dyDescent="0.25">
      <c r="A576" t="s">
        <v>1777</v>
      </c>
      <c r="B576" t="s">
        <v>744</v>
      </c>
      <c r="C576" t="s">
        <v>1476</v>
      </c>
      <c r="D576" t="s">
        <v>1679</v>
      </c>
      <c r="E576" s="31">
        <v>98.391304347826093</v>
      </c>
      <c r="F576" s="31">
        <v>3.7580755634113996</v>
      </c>
      <c r="G576" s="31">
        <v>3.2522867874502865</v>
      </c>
      <c r="H576" s="31">
        <v>1.0883340698188246</v>
      </c>
      <c r="I576" s="31">
        <v>0.58254529385771114</v>
      </c>
      <c r="J576" s="31">
        <v>369.76195652173902</v>
      </c>
      <c r="K576" s="31">
        <v>319.99673913043472</v>
      </c>
      <c r="L576" s="31">
        <v>107.08260869565218</v>
      </c>
      <c r="M576" s="31">
        <v>57.317391304347844</v>
      </c>
      <c r="N576" s="31">
        <v>43.526086956521738</v>
      </c>
      <c r="O576" s="31">
        <v>6.2391304347826084</v>
      </c>
      <c r="P576" s="31">
        <v>52.357608695652168</v>
      </c>
      <c r="Q576" s="31">
        <v>52.357608695652168</v>
      </c>
      <c r="R576" s="31">
        <v>0</v>
      </c>
      <c r="S576" s="31">
        <v>210.32173913043468</v>
      </c>
      <c r="T576" s="31">
        <v>210.00434782608684</v>
      </c>
      <c r="U576" s="31">
        <v>0.31739130434782609</v>
      </c>
      <c r="V576" s="31">
        <v>0</v>
      </c>
      <c r="W576" s="31">
        <v>53.707608695652176</v>
      </c>
      <c r="X576" s="31">
        <v>17.892391304347825</v>
      </c>
      <c r="Y576" s="31">
        <v>0</v>
      </c>
      <c r="Z576" s="31">
        <v>0</v>
      </c>
      <c r="AA576" s="31">
        <v>0</v>
      </c>
      <c r="AB576" s="31">
        <v>0</v>
      </c>
      <c r="AC576" s="31">
        <v>35.815217391304351</v>
      </c>
      <c r="AD576" s="31">
        <v>0</v>
      </c>
      <c r="AE576" s="31">
        <v>0</v>
      </c>
      <c r="AF576" t="s">
        <v>56</v>
      </c>
      <c r="AG576" s="32">
        <v>3</v>
      </c>
      <c r="AH576"/>
    </row>
    <row r="577" spans="1:34" x14ac:dyDescent="0.25">
      <c r="A577" t="s">
        <v>1777</v>
      </c>
      <c r="B577" t="s">
        <v>690</v>
      </c>
      <c r="C577" t="s">
        <v>1445</v>
      </c>
      <c r="D577" t="s">
        <v>1673</v>
      </c>
      <c r="E577" s="31">
        <v>203.9891304347826</v>
      </c>
      <c r="F577" s="31">
        <v>3.9620477433793364</v>
      </c>
      <c r="G577" s="31">
        <v>3.7334949645654611</v>
      </c>
      <c r="H577" s="31">
        <v>1.0847231843128895</v>
      </c>
      <c r="I577" s="31">
        <v>0.88009538018862898</v>
      </c>
      <c r="J577" s="31">
        <v>808.2146739130435</v>
      </c>
      <c r="K577" s="31">
        <v>761.59239130434787</v>
      </c>
      <c r="L577" s="31">
        <v>221.27173913043475</v>
      </c>
      <c r="M577" s="31">
        <v>179.52989130434781</v>
      </c>
      <c r="N577" s="31">
        <v>36.611413043478258</v>
      </c>
      <c r="O577" s="31">
        <v>5.1304347826086953</v>
      </c>
      <c r="P577" s="31">
        <v>146.08695652173913</v>
      </c>
      <c r="Q577" s="31">
        <v>141.20652173913044</v>
      </c>
      <c r="R577" s="31">
        <v>4.8804347826086953</v>
      </c>
      <c r="S577" s="31">
        <v>440.85597826086956</v>
      </c>
      <c r="T577" s="31">
        <v>431.94021739130437</v>
      </c>
      <c r="U577" s="31">
        <v>8.9157608695652169</v>
      </c>
      <c r="V577" s="31">
        <v>0</v>
      </c>
      <c r="W577" s="31">
        <v>5.9565217391304346</v>
      </c>
      <c r="X577" s="31">
        <v>0</v>
      </c>
      <c r="Y577" s="31">
        <v>0</v>
      </c>
      <c r="Z577" s="31">
        <v>0</v>
      </c>
      <c r="AA577" s="31">
        <v>5.9565217391304346</v>
      </c>
      <c r="AB577" s="31">
        <v>0</v>
      </c>
      <c r="AC577" s="31">
        <v>0</v>
      </c>
      <c r="AD577" s="31">
        <v>0</v>
      </c>
      <c r="AE577" s="31">
        <v>0</v>
      </c>
      <c r="AF577" t="s">
        <v>2</v>
      </c>
      <c r="AG577" s="32">
        <v>3</v>
      </c>
      <c r="AH577"/>
    </row>
    <row r="578" spans="1:34" x14ac:dyDescent="0.25">
      <c r="A578" t="s">
        <v>1777</v>
      </c>
      <c r="B578" t="s">
        <v>1240</v>
      </c>
      <c r="C578" t="s">
        <v>1450</v>
      </c>
      <c r="D578" t="s">
        <v>1707</v>
      </c>
      <c r="E578" s="31">
        <v>17.576086956521738</v>
      </c>
      <c r="F578" s="31">
        <v>5.4530303030303031</v>
      </c>
      <c r="G578" s="31">
        <v>4.8767779839208405</v>
      </c>
      <c r="H578" s="31">
        <v>2.7505875077303652</v>
      </c>
      <c r="I578" s="31">
        <v>2.2173778602350032</v>
      </c>
      <c r="J578" s="31">
        <v>95.842934782608694</v>
      </c>
      <c r="K578" s="31">
        <v>85.71467391304347</v>
      </c>
      <c r="L578" s="31">
        <v>48.344565217391306</v>
      </c>
      <c r="M578" s="31">
        <v>38.972826086956523</v>
      </c>
      <c r="N578" s="31">
        <v>4.2608695652173916</v>
      </c>
      <c r="O578" s="31">
        <v>5.1108695652173912</v>
      </c>
      <c r="P578" s="31">
        <v>7.1896739130434799</v>
      </c>
      <c r="Q578" s="31">
        <v>6.4331521739130446</v>
      </c>
      <c r="R578" s="31">
        <v>0.75652173913043563</v>
      </c>
      <c r="S578" s="31">
        <v>40.308695652173903</v>
      </c>
      <c r="T578" s="31">
        <v>40.308695652173903</v>
      </c>
      <c r="U578" s="31">
        <v>0</v>
      </c>
      <c r="V578" s="31">
        <v>0</v>
      </c>
      <c r="W578" s="31">
        <v>0</v>
      </c>
      <c r="X578" s="31">
        <v>0</v>
      </c>
      <c r="Y578" s="31">
        <v>0</v>
      </c>
      <c r="Z578" s="31">
        <v>0</v>
      </c>
      <c r="AA578" s="31">
        <v>0</v>
      </c>
      <c r="AB578" s="31">
        <v>0</v>
      </c>
      <c r="AC578" s="31">
        <v>0</v>
      </c>
      <c r="AD578" s="31">
        <v>0</v>
      </c>
      <c r="AE578" s="31">
        <v>0</v>
      </c>
      <c r="AF578" t="s">
        <v>562</v>
      </c>
      <c r="AG578" s="32">
        <v>3</v>
      </c>
      <c r="AH578"/>
    </row>
    <row r="579" spans="1:34" x14ac:dyDescent="0.25">
      <c r="A579" t="s">
        <v>1777</v>
      </c>
      <c r="B579" t="s">
        <v>818</v>
      </c>
      <c r="C579" t="s">
        <v>1515</v>
      </c>
      <c r="D579" t="s">
        <v>1722</v>
      </c>
      <c r="E579" s="31">
        <v>41.195652173913047</v>
      </c>
      <c r="F579" s="31">
        <v>3.4303034300791553</v>
      </c>
      <c r="G579" s="31">
        <v>3.277955145118733</v>
      </c>
      <c r="H579" s="31">
        <v>0.76051451187335095</v>
      </c>
      <c r="I579" s="31">
        <v>0.63613456464379947</v>
      </c>
      <c r="J579" s="31">
        <v>141.31358695652173</v>
      </c>
      <c r="K579" s="31">
        <v>135.03749999999999</v>
      </c>
      <c r="L579" s="31">
        <v>31.329891304347829</v>
      </c>
      <c r="M579" s="31">
        <v>26.205978260869568</v>
      </c>
      <c r="N579" s="31">
        <v>4.5152173913043478</v>
      </c>
      <c r="O579" s="31">
        <v>0.60869565217391308</v>
      </c>
      <c r="P579" s="31">
        <v>29.355434782608686</v>
      </c>
      <c r="Q579" s="31">
        <v>28.203260869565209</v>
      </c>
      <c r="R579" s="31">
        <v>1.1521739130434783</v>
      </c>
      <c r="S579" s="31">
        <v>80.628260869565224</v>
      </c>
      <c r="T579" s="31">
        <v>80.628260869565224</v>
      </c>
      <c r="U579" s="31">
        <v>0</v>
      </c>
      <c r="V579" s="31">
        <v>0</v>
      </c>
      <c r="W579" s="31">
        <v>3.8521739130434778</v>
      </c>
      <c r="X579" s="31">
        <v>1.4831521739130433</v>
      </c>
      <c r="Y579" s="31">
        <v>0</v>
      </c>
      <c r="Z579" s="31">
        <v>0</v>
      </c>
      <c r="AA579" s="31">
        <v>2.3690217391304347</v>
      </c>
      <c r="AB579" s="31">
        <v>0</v>
      </c>
      <c r="AC579" s="31">
        <v>0</v>
      </c>
      <c r="AD579" s="31">
        <v>0</v>
      </c>
      <c r="AE579" s="31">
        <v>0</v>
      </c>
      <c r="AF579" t="s">
        <v>131</v>
      </c>
      <c r="AG579" s="32">
        <v>3</v>
      </c>
      <c r="AH579"/>
    </row>
    <row r="580" spans="1:34" x14ac:dyDescent="0.25">
      <c r="A580" t="s">
        <v>1777</v>
      </c>
      <c r="B580" t="s">
        <v>1165</v>
      </c>
      <c r="C580" t="s">
        <v>1633</v>
      </c>
      <c r="D580" t="s">
        <v>1716</v>
      </c>
      <c r="E580" s="31">
        <v>98.369565217391298</v>
      </c>
      <c r="F580" s="31">
        <v>3.3201104972375695</v>
      </c>
      <c r="G580" s="31">
        <v>2.789240883977901</v>
      </c>
      <c r="H580" s="31">
        <v>0.68808287292817694</v>
      </c>
      <c r="I580" s="31">
        <v>0.24044530386740337</v>
      </c>
      <c r="J580" s="31">
        <v>326.59782608695656</v>
      </c>
      <c r="K580" s="31">
        <v>274.37641304347829</v>
      </c>
      <c r="L580" s="31">
        <v>67.686413043478268</v>
      </c>
      <c r="M580" s="31">
        <v>23.652500000000003</v>
      </c>
      <c r="N580" s="31">
        <v>38.816521739130437</v>
      </c>
      <c r="O580" s="31">
        <v>5.2173913043478262</v>
      </c>
      <c r="P580" s="31">
        <v>81.391847826086945</v>
      </c>
      <c r="Q580" s="31">
        <v>73.204347826086945</v>
      </c>
      <c r="R580" s="31">
        <v>8.1874999999999982</v>
      </c>
      <c r="S580" s="31">
        <v>177.51956521739135</v>
      </c>
      <c r="T580" s="31">
        <v>177.51956521739135</v>
      </c>
      <c r="U580" s="31">
        <v>0</v>
      </c>
      <c r="V580" s="31">
        <v>0</v>
      </c>
      <c r="W580" s="31">
        <v>49.409565217391304</v>
      </c>
      <c r="X580" s="31">
        <v>1.9673913043478262</v>
      </c>
      <c r="Y580" s="31">
        <v>1.1195652173913044</v>
      </c>
      <c r="Z580" s="31">
        <v>0</v>
      </c>
      <c r="AA580" s="31">
        <v>32.385108695652171</v>
      </c>
      <c r="AB580" s="31">
        <v>0</v>
      </c>
      <c r="AC580" s="31">
        <v>13.9375</v>
      </c>
      <c r="AD580" s="31">
        <v>0</v>
      </c>
      <c r="AE580" s="31">
        <v>0</v>
      </c>
      <c r="AF580" t="s">
        <v>487</v>
      </c>
      <c r="AG580" s="32">
        <v>3</v>
      </c>
      <c r="AH580"/>
    </row>
    <row r="581" spans="1:34" x14ac:dyDescent="0.25">
      <c r="A581" t="s">
        <v>1777</v>
      </c>
      <c r="B581" t="s">
        <v>1034</v>
      </c>
      <c r="C581" t="s">
        <v>1495</v>
      </c>
      <c r="D581" t="s">
        <v>1673</v>
      </c>
      <c r="E581" s="31">
        <v>102.83695652173913</v>
      </c>
      <c r="F581" s="31">
        <v>2.9533357995983516</v>
      </c>
      <c r="G581" s="31">
        <v>2.4731296903075788</v>
      </c>
      <c r="H581" s="31">
        <v>0.74978015008984233</v>
      </c>
      <c r="I581" s="31">
        <v>0.36800443927703191</v>
      </c>
      <c r="J581" s="31">
        <v>303.71206521739134</v>
      </c>
      <c r="K581" s="31">
        <v>254.32913043478263</v>
      </c>
      <c r="L581" s="31">
        <v>77.105108695652149</v>
      </c>
      <c r="M581" s="31">
        <v>37.844456521739119</v>
      </c>
      <c r="N581" s="31">
        <v>33.070434782608693</v>
      </c>
      <c r="O581" s="31">
        <v>6.1902173913043477</v>
      </c>
      <c r="P581" s="31">
        <v>74.57543478260871</v>
      </c>
      <c r="Q581" s="31">
        <v>64.453152173913054</v>
      </c>
      <c r="R581" s="31">
        <v>10.122282608695652</v>
      </c>
      <c r="S581" s="31">
        <v>152.03152173913045</v>
      </c>
      <c r="T581" s="31">
        <v>152.03152173913045</v>
      </c>
      <c r="U581" s="31">
        <v>0</v>
      </c>
      <c r="V581" s="31">
        <v>0</v>
      </c>
      <c r="W581" s="31">
        <v>27.217500000000001</v>
      </c>
      <c r="X581" s="31">
        <v>0.71739130434782605</v>
      </c>
      <c r="Y581" s="31">
        <v>0</v>
      </c>
      <c r="Z581" s="31">
        <v>0</v>
      </c>
      <c r="AA581" s="31">
        <v>11.509891304347827</v>
      </c>
      <c r="AB581" s="31">
        <v>0</v>
      </c>
      <c r="AC581" s="31">
        <v>14.990217391304347</v>
      </c>
      <c r="AD581" s="31">
        <v>0</v>
      </c>
      <c r="AE581" s="31">
        <v>0</v>
      </c>
      <c r="AF581" t="s">
        <v>351</v>
      </c>
      <c r="AG581" s="32">
        <v>3</v>
      </c>
      <c r="AH581"/>
    </row>
    <row r="582" spans="1:34" x14ac:dyDescent="0.25">
      <c r="A582" t="s">
        <v>1777</v>
      </c>
      <c r="B582" t="s">
        <v>987</v>
      </c>
      <c r="C582" t="s">
        <v>1429</v>
      </c>
      <c r="D582" t="s">
        <v>1711</v>
      </c>
      <c r="E582" s="31">
        <v>167.68478260869566</v>
      </c>
      <c r="F582" s="31">
        <v>3.1687625591495432</v>
      </c>
      <c r="G582" s="31">
        <v>3.0188954430543848</v>
      </c>
      <c r="H582" s="31">
        <v>0.4917838853957347</v>
      </c>
      <c r="I582" s="31">
        <v>0.39740390224930311</v>
      </c>
      <c r="J582" s="31">
        <v>531.35326086956525</v>
      </c>
      <c r="K582" s="31">
        <v>506.2228260869565</v>
      </c>
      <c r="L582" s="31">
        <v>82.46467391304347</v>
      </c>
      <c r="M582" s="31">
        <v>66.638586956521735</v>
      </c>
      <c r="N582" s="31">
        <v>10.608695652173912</v>
      </c>
      <c r="O582" s="31">
        <v>5.2173913043478262</v>
      </c>
      <c r="P582" s="31">
        <v>155.23097826086956</v>
      </c>
      <c r="Q582" s="31">
        <v>145.9266304347826</v>
      </c>
      <c r="R582" s="31">
        <v>9.304347826086957</v>
      </c>
      <c r="S582" s="31">
        <v>293.65760869565219</v>
      </c>
      <c r="T582" s="31">
        <v>293.65760869565219</v>
      </c>
      <c r="U582" s="31">
        <v>0</v>
      </c>
      <c r="V582" s="31">
        <v>0</v>
      </c>
      <c r="W582" s="31">
        <v>49.614130434782609</v>
      </c>
      <c r="X582" s="31">
        <v>0.44021739130434784</v>
      </c>
      <c r="Y582" s="31">
        <v>0</v>
      </c>
      <c r="Z582" s="31">
        <v>0</v>
      </c>
      <c r="AA582" s="31">
        <v>18.616847826086957</v>
      </c>
      <c r="AB582" s="31">
        <v>0</v>
      </c>
      <c r="AC582" s="31">
        <v>30.557065217391305</v>
      </c>
      <c r="AD582" s="31">
        <v>0</v>
      </c>
      <c r="AE582" s="31">
        <v>0</v>
      </c>
      <c r="AF582" t="s">
        <v>302</v>
      </c>
      <c r="AG582" s="32">
        <v>3</v>
      </c>
      <c r="AH582"/>
    </row>
    <row r="583" spans="1:34" x14ac:dyDescent="0.25">
      <c r="A583" t="s">
        <v>1777</v>
      </c>
      <c r="B583" t="s">
        <v>787</v>
      </c>
      <c r="C583" t="s">
        <v>1496</v>
      </c>
      <c r="D583" t="s">
        <v>1705</v>
      </c>
      <c r="E583" s="31">
        <v>88.663043478260875</v>
      </c>
      <c r="F583" s="31">
        <v>2.9597278411180579</v>
      </c>
      <c r="G583" s="31">
        <v>2.7294654897633932</v>
      </c>
      <c r="H583" s="31">
        <v>0.66660536962118422</v>
      </c>
      <c r="I583" s="31">
        <v>0.50018389113644723</v>
      </c>
      <c r="J583" s="31">
        <v>262.41847826086956</v>
      </c>
      <c r="K583" s="31">
        <v>242.00271739130434</v>
      </c>
      <c r="L583" s="31">
        <v>59.103260869565219</v>
      </c>
      <c r="M583" s="31">
        <v>44.347826086956523</v>
      </c>
      <c r="N583" s="31">
        <v>10.059782608695652</v>
      </c>
      <c r="O583" s="31">
        <v>4.6956521739130439</v>
      </c>
      <c r="P583" s="31">
        <v>60.608695652173914</v>
      </c>
      <c r="Q583" s="31">
        <v>54.948369565217391</v>
      </c>
      <c r="R583" s="31">
        <v>5.6603260869565215</v>
      </c>
      <c r="S583" s="31">
        <v>142.70652173913044</v>
      </c>
      <c r="T583" s="31">
        <v>103.35869565217391</v>
      </c>
      <c r="U583" s="31">
        <v>39.347826086956523</v>
      </c>
      <c r="V583" s="31">
        <v>0</v>
      </c>
      <c r="W583" s="31">
        <v>0</v>
      </c>
      <c r="X583" s="31">
        <v>0</v>
      </c>
      <c r="Y583" s="31">
        <v>0</v>
      </c>
      <c r="Z583" s="31">
        <v>0</v>
      </c>
      <c r="AA583" s="31">
        <v>0</v>
      </c>
      <c r="AB583" s="31">
        <v>0</v>
      </c>
      <c r="AC583" s="31">
        <v>0</v>
      </c>
      <c r="AD583" s="31">
        <v>0</v>
      </c>
      <c r="AE583" s="31">
        <v>0</v>
      </c>
      <c r="AF583" t="s">
        <v>99</v>
      </c>
      <c r="AG583" s="32">
        <v>3</v>
      </c>
      <c r="AH583"/>
    </row>
    <row r="584" spans="1:34" x14ac:dyDescent="0.25">
      <c r="A584" t="s">
        <v>1777</v>
      </c>
      <c r="B584" t="s">
        <v>1299</v>
      </c>
      <c r="C584" t="s">
        <v>1574</v>
      </c>
      <c r="D584" t="s">
        <v>1694</v>
      </c>
      <c r="E584" s="31">
        <v>121.94565217391305</v>
      </c>
      <c r="F584" s="31">
        <v>2.9847134325697473</v>
      </c>
      <c r="G584" s="31">
        <v>2.9412157946341031</v>
      </c>
      <c r="H584" s="31">
        <v>0.47711471610660483</v>
      </c>
      <c r="I584" s="31">
        <v>0.43361707817096001</v>
      </c>
      <c r="J584" s="31">
        <v>363.9728260869565</v>
      </c>
      <c r="K584" s="31">
        <v>358.66847826086962</v>
      </c>
      <c r="L584" s="31">
        <v>58.182065217391305</v>
      </c>
      <c r="M584" s="31">
        <v>52.877717391304351</v>
      </c>
      <c r="N584" s="31">
        <v>0</v>
      </c>
      <c r="O584" s="31">
        <v>5.3043478260869561</v>
      </c>
      <c r="P584" s="31">
        <v>92.467391304347828</v>
      </c>
      <c r="Q584" s="31">
        <v>92.467391304347828</v>
      </c>
      <c r="R584" s="31">
        <v>0</v>
      </c>
      <c r="S584" s="31">
        <v>213.3233695652174</v>
      </c>
      <c r="T584" s="31">
        <v>213.3233695652174</v>
      </c>
      <c r="U584" s="31">
        <v>0</v>
      </c>
      <c r="V584" s="31">
        <v>0</v>
      </c>
      <c r="W584" s="31">
        <v>53.695652173913047</v>
      </c>
      <c r="X584" s="31">
        <v>0</v>
      </c>
      <c r="Y584" s="31">
        <v>0</v>
      </c>
      <c r="Z584" s="31">
        <v>0</v>
      </c>
      <c r="AA584" s="31">
        <v>0</v>
      </c>
      <c r="AB584" s="31">
        <v>0</v>
      </c>
      <c r="AC584" s="31">
        <v>53.695652173913047</v>
      </c>
      <c r="AD584" s="31">
        <v>0</v>
      </c>
      <c r="AE584" s="31">
        <v>0</v>
      </c>
      <c r="AF584" t="s">
        <v>623</v>
      </c>
      <c r="AG584" s="32">
        <v>3</v>
      </c>
      <c r="AH584"/>
    </row>
    <row r="585" spans="1:34" x14ac:dyDescent="0.25">
      <c r="A585" t="s">
        <v>1777</v>
      </c>
      <c r="B585" t="s">
        <v>1147</v>
      </c>
      <c r="C585" t="s">
        <v>1625</v>
      </c>
      <c r="D585" t="s">
        <v>1675</v>
      </c>
      <c r="E585" s="31">
        <v>56.097826086956523</v>
      </c>
      <c r="F585" s="31">
        <v>3.1628909126138338</v>
      </c>
      <c r="G585" s="31">
        <v>2.8745746948265833</v>
      </c>
      <c r="H585" s="31">
        <v>0.57852160434024413</v>
      </c>
      <c r="I585" s="31">
        <v>0.29020538655299355</v>
      </c>
      <c r="J585" s="31">
        <v>177.43130434782606</v>
      </c>
      <c r="K585" s="31">
        <v>161.25739130434781</v>
      </c>
      <c r="L585" s="31">
        <v>32.453804347826086</v>
      </c>
      <c r="M585" s="31">
        <v>16.279891304347824</v>
      </c>
      <c r="N585" s="31">
        <v>10.782608695652174</v>
      </c>
      <c r="O585" s="31">
        <v>5.3913043478260869</v>
      </c>
      <c r="P585" s="31">
        <v>53.731630434782616</v>
      </c>
      <c r="Q585" s="31">
        <v>53.731630434782616</v>
      </c>
      <c r="R585" s="31">
        <v>0</v>
      </c>
      <c r="S585" s="31">
        <v>91.245869565217376</v>
      </c>
      <c r="T585" s="31">
        <v>64.24858695652172</v>
      </c>
      <c r="U585" s="31">
        <v>26.997282608695652</v>
      </c>
      <c r="V585" s="31">
        <v>0</v>
      </c>
      <c r="W585" s="31">
        <v>57.137826086956537</v>
      </c>
      <c r="X585" s="31">
        <v>7.5896739130434785</v>
      </c>
      <c r="Y585" s="31">
        <v>0</v>
      </c>
      <c r="Z585" s="31">
        <v>0</v>
      </c>
      <c r="AA585" s="31">
        <v>19.492500000000003</v>
      </c>
      <c r="AB585" s="31">
        <v>0</v>
      </c>
      <c r="AC585" s="31">
        <v>30.055652173913053</v>
      </c>
      <c r="AD585" s="31">
        <v>0</v>
      </c>
      <c r="AE585" s="31">
        <v>0</v>
      </c>
      <c r="AF585" t="s">
        <v>468</v>
      </c>
      <c r="AG585" s="32">
        <v>3</v>
      </c>
      <c r="AH585"/>
    </row>
    <row r="586" spans="1:34" x14ac:dyDescent="0.25">
      <c r="A586" t="s">
        <v>1777</v>
      </c>
      <c r="B586" t="s">
        <v>1241</v>
      </c>
      <c r="C586" t="s">
        <v>1527</v>
      </c>
      <c r="D586" t="s">
        <v>1718</v>
      </c>
      <c r="E586" s="31">
        <v>46.586956521739133</v>
      </c>
      <c r="F586" s="31">
        <v>3.5599066728884745</v>
      </c>
      <c r="G586" s="31">
        <v>3.2967242183854411</v>
      </c>
      <c r="H586" s="31">
        <v>0.73353476434904341</v>
      </c>
      <c r="I586" s="31">
        <v>0.47035230984601023</v>
      </c>
      <c r="J586" s="31">
        <v>165.84521739130437</v>
      </c>
      <c r="K586" s="31">
        <v>153.58434782608697</v>
      </c>
      <c r="L586" s="31">
        <v>34.173152173913046</v>
      </c>
      <c r="M586" s="31">
        <v>21.912282608695651</v>
      </c>
      <c r="N586" s="31">
        <v>5.0434782608695654</v>
      </c>
      <c r="O586" s="31">
        <v>7.2173913043478262</v>
      </c>
      <c r="P586" s="31">
        <v>54.96521739130435</v>
      </c>
      <c r="Q586" s="31">
        <v>54.96521739130435</v>
      </c>
      <c r="R586" s="31">
        <v>0</v>
      </c>
      <c r="S586" s="31">
        <v>76.706847826086971</v>
      </c>
      <c r="T586" s="31">
        <v>76.706847826086971</v>
      </c>
      <c r="U586" s="31">
        <v>0</v>
      </c>
      <c r="V586" s="31">
        <v>0</v>
      </c>
      <c r="W586" s="31">
        <v>4.8682608695652174</v>
      </c>
      <c r="X586" s="31">
        <v>1.6361956521739134</v>
      </c>
      <c r="Y586" s="31">
        <v>0</v>
      </c>
      <c r="Z586" s="31">
        <v>0</v>
      </c>
      <c r="AA586" s="31">
        <v>1.7771739130434783</v>
      </c>
      <c r="AB586" s="31">
        <v>0</v>
      </c>
      <c r="AC586" s="31">
        <v>1.454891304347826</v>
      </c>
      <c r="AD586" s="31">
        <v>0</v>
      </c>
      <c r="AE586" s="31">
        <v>0</v>
      </c>
      <c r="AF586" t="s">
        <v>563</v>
      </c>
      <c r="AG586" s="32">
        <v>3</v>
      </c>
      <c r="AH586"/>
    </row>
    <row r="587" spans="1:34" x14ac:dyDescent="0.25">
      <c r="A587" t="s">
        <v>1777</v>
      </c>
      <c r="B587" t="s">
        <v>836</v>
      </c>
      <c r="C587" t="s">
        <v>1527</v>
      </c>
      <c r="D587" t="s">
        <v>1718</v>
      </c>
      <c r="E587" s="31">
        <v>110.45652173913044</v>
      </c>
      <c r="F587" s="31">
        <v>3.3583507183625261</v>
      </c>
      <c r="G587" s="31">
        <v>3.2930092501476085</v>
      </c>
      <c r="H587" s="31">
        <v>0.51807715016728972</v>
      </c>
      <c r="I587" s="31">
        <v>0.45273568195237146</v>
      </c>
      <c r="J587" s="31">
        <v>370.9517391304347</v>
      </c>
      <c r="K587" s="31">
        <v>363.73434782608695</v>
      </c>
      <c r="L587" s="31">
        <v>57.224999999999987</v>
      </c>
      <c r="M587" s="31">
        <v>50.007608695652159</v>
      </c>
      <c r="N587" s="31">
        <v>1.5652173913043479</v>
      </c>
      <c r="O587" s="31">
        <v>5.6521739130434785</v>
      </c>
      <c r="P587" s="31">
        <v>104.96706521739132</v>
      </c>
      <c r="Q587" s="31">
        <v>104.96706521739132</v>
      </c>
      <c r="R587" s="31">
        <v>0</v>
      </c>
      <c r="S587" s="31">
        <v>208.75967391304343</v>
      </c>
      <c r="T587" s="31">
        <v>208.75967391304343</v>
      </c>
      <c r="U587" s="31">
        <v>0</v>
      </c>
      <c r="V587" s="31">
        <v>0</v>
      </c>
      <c r="W587" s="31">
        <v>22.361304347826085</v>
      </c>
      <c r="X587" s="31">
        <v>5.5347826086956511</v>
      </c>
      <c r="Y587" s="31">
        <v>0</v>
      </c>
      <c r="Z587" s="31">
        <v>0</v>
      </c>
      <c r="AA587" s="31">
        <v>9.1067391304347822</v>
      </c>
      <c r="AB587" s="31">
        <v>0</v>
      </c>
      <c r="AC587" s="31">
        <v>7.7197826086956525</v>
      </c>
      <c r="AD587" s="31">
        <v>0</v>
      </c>
      <c r="AE587" s="31">
        <v>0</v>
      </c>
      <c r="AF587" t="s">
        <v>150</v>
      </c>
      <c r="AG587" s="32">
        <v>3</v>
      </c>
      <c r="AH587"/>
    </row>
    <row r="588" spans="1:34" x14ac:dyDescent="0.25">
      <c r="A588" t="s">
        <v>1777</v>
      </c>
      <c r="B588" t="s">
        <v>1232</v>
      </c>
      <c r="C588" t="s">
        <v>1528</v>
      </c>
      <c r="D588" t="s">
        <v>1673</v>
      </c>
      <c r="E588" s="31">
        <v>99.663043478260875</v>
      </c>
      <c r="F588" s="31">
        <v>2.8836841531246589</v>
      </c>
      <c r="G588" s="31">
        <v>2.7269604100774347</v>
      </c>
      <c r="H588" s="31">
        <v>0.41983858654160761</v>
      </c>
      <c r="I588" s="31">
        <v>0.26311484349438324</v>
      </c>
      <c r="J588" s="31">
        <v>287.39673913043475</v>
      </c>
      <c r="K588" s="31">
        <v>271.7771739130435</v>
      </c>
      <c r="L588" s="31">
        <v>41.842391304347828</v>
      </c>
      <c r="M588" s="31">
        <v>26.222826086956523</v>
      </c>
      <c r="N588" s="31">
        <v>10.923913043478262</v>
      </c>
      <c r="O588" s="31">
        <v>4.6956521739130439</v>
      </c>
      <c r="P588" s="31">
        <v>84.649456521739125</v>
      </c>
      <c r="Q588" s="31">
        <v>84.649456521739125</v>
      </c>
      <c r="R588" s="31">
        <v>0</v>
      </c>
      <c r="S588" s="31">
        <v>160.90489130434784</v>
      </c>
      <c r="T588" s="31">
        <v>141.30706521739131</v>
      </c>
      <c r="U588" s="31">
        <v>19.597826086956523</v>
      </c>
      <c r="V588" s="31">
        <v>0</v>
      </c>
      <c r="W588" s="31">
        <v>39.413043478260867</v>
      </c>
      <c r="X588" s="31">
        <v>1.6929347826086956</v>
      </c>
      <c r="Y588" s="31">
        <v>0</v>
      </c>
      <c r="Z588" s="31">
        <v>0</v>
      </c>
      <c r="AA588" s="31">
        <v>12.067934782608695</v>
      </c>
      <c r="AB588" s="31">
        <v>0</v>
      </c>
      <c r="AC588" s="31">
        <v>25.652173913043477</v>
      </c>
      <c r="AD588" s="31">
        <v>0</v>
      </c>
      <c r="AE588" s="31">
        <v>0</v>
      </c>
      <c r="AF588" t="s">
        <v>554</v>
      </c>
      <c r="AG588" s="32">
        <v>3</v>
      </c>
      <c r="AH588"/>
    </row>
    <row r="589" spans="1:34" x14ac:dyDescent="0.25">
      <c r="A589" t="s">
        <v>1777</v>
      </c>
      <c r="B589" t="s">
        <v>1140</v>
      </c>
      <c r="C589" t="s">
        <v>1383</v>
      </c>
      <c r="D589" t="s">
        <v>1734</v>
      </c>
      <c r="E589" s="31">
        <v>86.739130434782609</v>
      </c>
      <c r="F589" s="31">
        <v>3.3722130325814539</v>
      </c>
      <c r="G589" s="31">
        <v>2.9385225563909767</v>
      </c>
      <c r="H589" s="31">
        <v>0.74568421052631606</v>
      </c>
      <c r="I589" s="31">
        <v>0.3119937343358396</v>
      </c>
      <c r="J589" s="31">
        <v>292.50282608695653</v>
      </c>
      <c r="K589" s="31">
        <v>254.88489130434778</v>
      </c>
      <c r="L589" s="31">
        <v>64.680000000000021</v>
      </c>
      <c r="M589" s="31">
        <v>27.062065217391304</v>
      </c>
      <c r="N589" s="31">
        <v>37.617934782608714</v>
      </c>
      <c r="O589" s="31">
        <v>0</v>
      </c>
      <c r="P589" s="31">
        <v>58.564673913043478</v>
      </c>
      <c r="Q589" s="31">
        <v>58.564673913043478</v>
      </c>
      <c r="R589" s="31">
        <v>0</v>
      </c>
      <c r="S589" s="31">
        <v>169.258152173913</v>
      </c>
      <c r="T589" s="31">
        <v>168.55489130434779</v>
      </c>
      <c r="U589" s="31">
        <v>0.70326086956521738</v>
      </c>
      <c r="V589" s="31">
        <v>0</v>
      </c>
      <c r="W589" s="31">
        <v>22.675652173913043</v>
      </c>
      <c r="X589" s="31">
        <v>7.7272826086956519</v>
      </c>
      <c r="Y589" s="31">
        <v>0</v>
      </c>
      <c r="Z589" s="31">
        <v>0</v>
      </c>
      <c r="AA589" s="31">
        <v>10.785326086956522</v>
      </c>
      <c r="AB589" s="31">
        <v>0</v>
      </c>
      <c r="AC589" s="31">
        <v>4.1630434782608692</v>
      </c>
      <c r="AD589" s="31">
        <v>0</v>
      </c>
      <c r="AE589" s="31">
        <v>0</v>
      </c>
      <c r="AF589" t="s">
        <v>461</v>
      </c>
      <c r="AG589" s="32">
        <v>3</v>
      </c>
      <c r="AH589"/>
    </row>
    <row r="590" spans="1:34" x14ac:dyDescent="0.25">
      <c r="A590" t="s">
        <v>1777</v>
      </c>
      <c r="B590" t="s">
        <v>796</v>
      </c>
      <c r="C590" t="s">
        <v>1500</v>
      </c>
      <c r="D590" t="s">
        <v>1698</v>
      </c>
      <c r="E590" s="31">
        <v>62.423913043478258</v>
      </c>
      <c r="F590" s="31">
        <v>3.7835556329444535</v>
      </c>
      <c r="G590" s="31">
        <v>3.6011161413895172</v>
      </c>
      <c r="H590" s="31">
        <v>0.6460908932613616</v>
      </c>
      <c r="I590" s="31">
        <v>0.51212780776597588</v>
      </c>
      <c r="J590" s="31">
        <v>236.18434782608691</v>
      </c>
      <c r="K590" s="31">
        <v>224.79576086956519</v>
      </c>
      <c r="L590" s="31">
        <v>40.33152173913043</v>
      </c>
      <c r="M590" s="31">
        <v>31.969021739130429</v>
      </c>
      <c r="N590" s="31">
        <v>6.3624999999999989</v>
      </c>
      <c r="O590" s="31">
        <v>2</v>
      </c>
      <c r="P590" s="31">
        <v>54.296847826086967</v>
      </c>
      <c r="Q590" s="31">
        <v>51.270760869565223</v>
      </c>
      <c r="R590" s="31">
        <v>3.0260869565217425</v>
      </c>
      <c r="S590" s="31">
        <v>141.55597826086952</v>
      </c>
      <c r="T590" s="31">
        <v>141.55597826086952</v>
      </c>
      <c r="U590" s="31">
        <v>0</v>
      </c>
      <c r="V590" s="31">
        <v>0</v>
      </c>
      <c r="W590" s="31">
        <v>10.716304347826089</v>
      </c>
      <c r="X590" s="31">
        <v>0.13804347826086955</v>
      </c>
      <c r="Y590" s="31">
        <v>0</v>
      </c>
      <c r="Z590" s="31">
        <v>0</v>
      </c>
      <c r="AA590" s="31">
        <v>3.8239130434782616</v>
      </c>
      <c r="AB590" s="31">
        <v>0</v>
      </c>
      <c r="AC590" s="31">
        <v>6.7543478260869572</v>
      </c>
      <c r="AD590" s="31">
        <v>0</v>
      </c>
      <c r="AE590" s="31">
        <v>0</v>
      </c>
      <c r="AF590" t="s">
        <v>108</v>
      </c>
      <c r="AG590" s="32">
        <v>3</v>
      </c>
      <c r="AH590"/>
    </row>
    <row r="591" spans="1:34" x14ac:dyDescent="0.25">
      <c r="A591" t="s">
        <v>1777</v>
      </c>
      <c r="B591" t="s">
        <v>1150</v>
      </c>
      <c r="C591" t="s">
        <v>1353</v>
      </c>
      <c r="D591" t="s">
        <v>1679</v>
      </c>
      <c r="E591" s="31">
        <v>191.07608695652175</v>
      </c>
      <c r="F591" s="31">
        <v>2.9640457363900108</v>
      </c>
      <c r="G591" s="31">
        <v>2.693354570794698</v>
      </c>
      <c r="H591" s="31">
        <v>0.50866033335229532</v>
      </c>
      <c r="I591" s="31">
        <v>0.24372888105125434</v>
      </c>
      <c r="J591" s="31">
        <v>566.35826086956524</v>
      </c>
      <c r="K591" s="31">
        <v>514.63565217391306</v>
      </c>
      <c r="L591" s="31">
        <v>97.192826086956529</v>
      </c>
      <c r="M591" s="31">
        <v>46.57076086956522</v>
      </c>
      <c r="N591" s="31">
        <v>45.084021739130428</v>
      </c>
      <c r="O591" s="31">
        <v>5.5380434782608692</v>
      </c>
      <c r="P591" s="31">
        <v>147.68913043478264</v>
      </c>
      <c r="Q591" s="31">
        <v>146.58858695652177</v>
      </c>
      <c r="R591" s="31">
        <v>1.1005434782608696</v>
      </c>
      <c r="S591" s="31">
        <v>321.4763043478261</v>
      </c>
      <c r="T591" s="31">
        <v>298.83771739130435</v>
      </c>
      <c r="U591" s="31">
        <v>22.638586956521738</v>
      </c>
      <c r="V591" s="31">
        <v>0</v>
      </c>
      <c r="W591" s="31">
        <v>120.95108695652172</v>
      </c>
      <c r="X591" s="31">
        <v>6.5326086956521738</v>
      </c>
      <c r="Y591" s="31">
        <v>0</v>
      </c>
      <c r="Z591" s="31">
        <v>0</v>
      </c>
      <c r="AA591" s="31">
        <v>34.423913043478258</v>
      </c>
      <c r="AB591" s="31">
        <v>0</v>
      </c>
      <c r="AC591" s="31">
        <v>76.304347826086953</v>
      </c>
      <c r="AD591" s="31">
        <v>3.6902173913043477</v>
      </c>
      <c r="AE591" s="31">
        <v>0</v>
      </c>
      <c r="AF591" t="s">
        <v>471</v>
      </c>
      <c r="AG591" s="32">
        <v>3</v>
      </c>
      <c r="AH591"/>
    </row>
    <row r="592" spans="1:34" x14ac:dyDescent="0.25">
      <c r="A592" t="s">
        <v>1777</v>
      </c>
      <c r="B592" t="s">
        <v>1251</v>
      </c>
      <c r="C592" t="s">
        <v>1659</v>
      </c>
      <c r="D592" t="s">
        <v>1682</v>
      </c>
      <c r="E592" s="31">
        <v>54.891304347826086</v>
      </c>
      <c r="F592" s="31">
        <v>3.3229207920792079</v>
      </c>
      <c r="G592" s="31">
        <v>3.0880693069306928</v>
      </c>
      <c r="H592" s="31">
        <v>0.78861386138613854</v>
      </c>
      <c r="I592" s="31">
        <v>0.5537623762376237</v>
      </c>
      <c r="J592" s="31">
        <v>182.39945652173913</v>
      </c>
      <c r="K592" s="31">
        <v>169.50815217391303</v>
      </c>
      <c r="L592" s="31">
        <v>43.288043478260867</v>
      </c>
      <c r="M592" s="31">
        <v>30.396739130434781</v>
      </c>
      <c r="N592" s="31">
        <v>8.4402173913043477</v>
      </c>
      <c r="O592" s="31">
        <v>4.4510869565217392</v>
      </c>
      <c r="P592" s="31">
        <v>39.497282608695649</v>
      </c>
      <c r="Q592" s="31">
        <v>39.497282608695649</v>
      </c>
      <c r="R592" s="31">
        <v>0</v>
      </c>
      <c r="S592" s="31">
        <v>99.614130434782609</v>
      </c>
      <c r="T592" s="31">
        <v>98.298913043478265</v>
      </c>
      <c r="U592" s="31">
        <v>1.3152173913043479</v>
      </c>
      <c r="V592" s="31">
        <v>0</v>
      </c>
      <c r="W592" s="31">
        <v>49.269021739130437</v>
      </c>
      <c r="X592" s="31">
        <v>5.5570652173913047</v>
      </c>
      <c r="Y592" s="31">
        <v>0</v>
      </c>
      <c r="Z592" s="31">
        <v>0</v>
      </c>
      <c r="AA592" s="31">
        <v>12.673913043478262</v>
      </c>
      <c r="AB592" s="31">
        <v>0</v>
      </c>
      <c r="AC592" s="31">
        <v>31.038043478260871</v>
      </c>
      <c r="AD592" s="31">
        <v>0</v>
      </c>
      <c r="AE592" s="31">
        <v>0</v>
      </c>
      <c r="AF592" t="s">
        <v>573</v>
      </c>
      <c r="AG592" s="32">
        <v>3</v>
      </c>
      <c r="AH592"/>
    </row>
    <row r="593" spans="1:34" x14ac:dyDescent="0.25">
      <c r="A593" t="s">
        <v>1777</v>
      </c>
      <c r="B593" t="s">
        <v>1029</v>
      </c>
      <c r="C593" t="s">
        <v>1454</v>
      </c>
      <c r="D593" t="s">
        <v>1691</v>
      </c>
      <c r="E593" s="31">
        <v>101.75</v>
      </c>
      <c r="F593" s="31">
        <v>3.4738436064523017</v>
      </c>
      <c r="G593" s="31">
        <v>3.104812520029911</v>
      </c>
      <c r="H593" s="31">
        <v>0.57355197094327526</v>
      </c>
      <c r="I593" s="31">
        <v>0.27329024676850761</v>
      </c>
      <c r="J593" s="31">
        <v>353.46358695652168</v>
      </c>
      <c r="K593" s="31">
        <v>315.91467391304343</v>
      </c>
      <c r="L593" s="31">
        <v>58.35891304347826</v>
      </c>
      <c r="M593" s="31">
        <v>27.807282608695651</v>
      </c>
      <c r="N593" s="31">
        <v>25.130434782608695</v>
      </c>
      <c r="O593" s="31">
        <v>5.4211956521739131</v>
      </c>
      <c r="P593" s="31">
        <v>89.82782608695652</v>
      </c>
      <c r="Q593" s="31">
        <v>82.830543478260864</v>
      </c>
      <c r="R593" s="31">
        <v>6.9972826086956506</v>
      </c>
      <c r="S593" s="31">
        <v>205.27684782608694</v>
      </c>
      <c r="T593" s="31">
        <v>205.27684782608694</v>
      </c>
      <c r="U593" s="31">
        <v>0</v>
      </c>
      <c r="V593" s="31">
        <v>0</v>
      </c>
      <c r="W593" s="31">
        <v>138.69108695652173</v>
      </c>
      <c r="X593" s="31">
        <v>8.3605434782608672</v>
      </c>
      <c r="Y593" s="31">
        <v>0</v>
      </c>
      <c r="Z593" s="31">
        <v>0</v>
      </c>
      <c r="AA593" s="31">
        <v>29.441086956521744</v>
      </c>
      <c r="AB593" s="31">
        <v>6.9972826086956506</v>
      </c>
      <c r="AC593" s="31">
        <v>93.892173913043479</v>
      </c>
      <c r="AD593" s="31">
        <v>0</v>
      </c>
      <c r="AE593" s="31">
        <v>0</v>
      </c>
      <c r="AF593" t="s">
        <v>346</v>
      </c>
      <c r="AG593" s="32">
        <v>3</v>
      </c>
      <c r="AH593"/>
    </row>
    <row r="594" spans="1:34" x14ac:dyDescent="0.25">
      <c r="A594" t="s">
        <v>1777</v>
      </c>
      <c r="B594" t="s">
        <v>879</v>
      </c>
      <c r="C594" t="s">
        <v>1388</v>
      </c>
      <c r="D594" t="s">
        <v>1699</v>
      </c>
      <c r="E594" s="31">
        <v>146.38043478260869</v>
      </c>
      <c r="F594" s="31">
        <v>3.244162768248311</v>
      </c>
      <c r="G594" s="31">
        <v>2.9022157867379526</v>
      </c>
      <c r="H594" s="31">
        <v>0.21615801589069578</v>
      </c>
      <c r="I594" s="31">
        <v>0.10122892997698077</v>
      </c>
      <c r="J594" s="31">
        <v>474.88195652173914</v>
      </c>
      <c r="K594" s="31">
        <v>424.82760869565226</v>
      </c>
      <c r="L594" s="31">
        <v>31.641304347826086</v>
      </c>
      <c r="M594" s="31">
        <v>14.817934782608695</v>
      </c>
      <c r="N594" s="31">
        <v>11.980978260869565</v>
      </c>
      <c r="O594" s="31">
        <v>4.8423913043478262</v>
      </c>
      <c r="P594" s="31">
        <v>152.0353260869565</v>
      </c>
      <c r="Q594" s="31">
        <v>118.80434782608695</v>
      </c>
      <c r="R594" s="31">
        <v>33.230978260869563</v>
      </c>
      <c r="S594" s="31">
        <v>291.20532608695657</v>
      </c>
      <c r="T594" s="31">
        <v>268.86021739130439</v>
      </c>
      <c r="U594" s="31">
        <v>22.345108695652176</v>
      </c>
      <c r="V594" s="31">
        <v>0</v>
      </c>
      <c r="W594" s="31">
        <v>197.44173913043477</v>
      </c>
      <c r="X594" s="31">
        <v>7.4211956521739131</v>
      </c>
      <c r="Y594" s="31">
        <v>0</v>
      </c>
      <c r="Z594" s="31">
        <v>0</v>
      </c>
      <c r="AA594" s="31">
        <v>59.388586956521742</v>
      </c>
      <c r="AB594" s="31">
        <v>17.573369565217391</v>
      </c>
      <c r="AC594" s="31">
        <v>113.05858695652174</v>
      </c>
      <c r="AD594" s="31">
        <v>0</v>
      </c>
      <c r="AE594" s="31">
        <v>0</v>
      </c>
      <c r="AF594" t="s">
        <v>193</v>
      </c>
      <c r="AG594" s="32">
        <v>3</v>
      </c>
      <c r="AH594"/>
    </row>
    <row r="595" spans="1:34" x14ac:dyDescent="0.25">
      <c r="A595" t="s">
        <v>1777</v>
      </c>
      <c r="B595" t="s">
        <v>863</v>
      </c>
      <c r="C595" t="s">
        <v>1537</v>
      </c>
      <c r="D595" t="s">
        <v>1693</v>
      </c>
      <c r="E595" s="31">
        <v>61.391304347826086</v>
      </c>
      <c r="F595" s="31">
        <v>3.5542227337110481</v>
      </c>
      <c r="G595" s="31">
        <v>3.3686703257790369</v>
      </c>
      <c r="H595" s="31">
        <v>0.75725920679886682</v>
      </c>
      <c r="I595" s="31">
        <v>0.5717067988668556</v>
      </c>
      <c r="J595" s="31">
        <v>218.19836956521738</v>
      </c>
      <c r="K595" s="31">
        <v>206.80706521739131</v>
      </c>
      <c r="L595" s="31">
        <v>46.489130434782609</v>
      </c>
      <c r="M595" s="31">
        <v>35.097826086956523</v>
      </c>
      <c r="N595" s="31">
        <v>5.3913043478260869</v>
      </c>
      <c r="O595" s="31">
        <v>6</v>
      </c>
      <c r="P595" s="31">
        <v>61.567934782608695</v>
      </c>
      <c r="Q595" s="31">
        <v>61.567934782608695</v>
      </c>
      <c r="R595" s="31">
        <v>0</v>
      </c>
      <c r="S595" s="31">
        <v>110.14130434782609</v>
      </c>
      <c r="T595" s="31">
        <v>110.09239130434783</v>
      </c>
      <c r="U595" s="31">
        <v>4.8913043478260872E-2</v>
      </c>
      <c r="V595" s="31">
        <v>0</v>
      </c>
      <c r="W595" s="31">
        <v>0</v>
      </c>
      <c r="X595" s="31">
        <v>0</v>
      </c>
      <c r="Y595" s="31">
        <v>0</v>
      </c>
      <c r="Z595" s="31">
        <v>0</v>
      </c>
      <c r="AA595" s="31">
        <v>0</v>
      </c>
      <c r="AB595" s="31">
        <v>0</v>
      </c>
      <c r="AC595" s="31">
        <v>0</v>
      </c>
      <c r="AD595" s="31">
        <v>0</v>
      </c>
      <c r="AE595" s="31">
        <v>0</v>
      </c>
      <c r="AF595" t="s">
        <v>177</v>
      </c>
      <c r="AG595" s="32">
        <v>3</v>
      </c>
      <c r="AH595"/>
    </row>
    <row r="596" spans="1:34" x14ac:dyDescent="0.25">
      <c r="A596" t="s">
        <v>1777</v>
      </c>
      <c r="B596" t="s">
        <v>1086</v>
      </c>
      <c r="C596" t="s">
        <v>1490</v>
      </c>
      <c r="D596" t="s">
        <v>1721</v>
      </c>
      <c r="E596" s="31">
        <v>96.978260869565219</v>
      </c>
      <c r="F596" s="31">
        <v>3.2079970858551889</v>
      </c>
      <c r="G596" s="31">
        <v>2.7150470746469395</v>
      </c>
      <c r="H596" s="31">
        <v>0.56780430396772019</v>
      </c>
      <c r="I596" s="31">
        <v>7.4854292759470975E-2</v>
      </c>
      <c r="J596" s="31">
        <v>311.10597826086951</v>
      </c>
      <c r="K596" s="31">
        <v>263.30054347826081</v>
      </c>
      <c r="L596" s="31">
        <v>55.064673913043478</v>
      </c>
      <c r="M596" s="31">
        <v>7.259239130434783</v>
      </c>
      <c r="N596" s="31">
        <v>40.240217391304341</v>
      </c>
      <c r="O596" s="31">
        <v>7.5652173913043477</v>
      </c>
      <c r="P596" s="31">
        <v>40.807065217391276</v>
      </c>
      <c r="Q596" s="31">
        <v>40.807065217391276</v>
      </c>
      <c r="R596" s="31">
        <v>0</v>
      </c>
      <c r="S596" s="31">
        <v>215.23423913043476</v>
      </c>
      <c r="T596" s="31">
        <v>213.10380434782607</v>
      </c>
      <c r="U596" s="31">
        <v>2.1304347826086953</v>
      </c>
      <c r="V596" s="31">
        <v>0</v>
      </c>
      <c r="W596" s="31">
        <v>17.698369565217394</v>
      </c>
      <c r="X596" s="31">
        <v>0</v>
      </c>
      <c r="Y596" s="31">
        <v>1.2228260869565217</v>
      </c>
      <c r="Z596" s="31">
        <v>0</v>
      </c>
      <c r="AA596" s="31">
        <v>0</v>
      </c>
      <c r="AB596" s="31">
        <v>0</v>
      </c>
      <c r="AC596" s="31">
        <v>16.475543478260871</v>
      </c>
      <c r="AD596" s="31">
        <v>0</v>
      </c>
      <c r="AE596" s="31">
        <v>0</v>
      </c>
      <c r="AF596" t="s">
        <v>405</v>
      </c>
      <c r="AG596" s="32">
        <v>3</v>
      </c>
      <c r="AH596"/>
    </row>
    <row r="597" spans="1:34" x14ac:dyDescent="0.25">
      <c r="A597" t="s">
        <v>1777</v>
      </c>
      <c r="B597" t="s">
        <v>1266</v>
      </c>
      <c r="C597" t="s">
        <v>1429</v>
      </c>
      <c r="D597" t="s">
        <v>1711</v>
      </c>
      <c r="E597" s="31">
        <v>21.456521739130434</v>
      </c>
      <c r="F597" s="31">
        <v>4.077887537993921</v>
      </c>
      <c r="G597" s="31">
        <v>3.830673758865248</v>
      </c>
      <c r="H597" s="31">
        <v>2.522163120567376</v>
      </c>
      <c r="I597" s="31">
        <v>2.2749493414387034</v>
      </c>
      <c r="J597" s="31">
        <v>87.497282608695656</v>
      </c>
      <c r="K597" s="31">
        <v>82.192934782608688</v>
      </c>
      <c r="L597" s="31">
        <v>54.116847826086953</v>
      </c>
      <c r="M597" s="31">
        <v>48.8125</v>
      </c>
      <c r="N597" s="31">
        <v>0</v>
      </c>
      <c r="O597" s="31">
        <v>5.3043478260869561</v>
      </c>
      <c r="P597" s="31">
        <v>0</v>
      </c>
      <c r="Q597" s="31">
        <v>0</v>
      </c>
      <c r="R597" s="31">
        <v>0</v>
      </c>
      <c r="S597" s="31">
        <v>33.380434782608695</v>
      </c>
      <c r="T597" s="31">
        <v>33.380434782608695</v>
      </c>
      <c r="U597" s="31">
        <v>0</v>
      </c>
      <c r="V597" s="31">
        <v>0</v>
      </c>
      <c r="W597" s="31">
        <v>0</v>
      </c>
      <c r="X597" s="31">
        <v>0</v>
      </c>
      <c r="Y597" s="31">
        <v>0</v>
      </c>
      <c r="Z597" s="31">
        <v>0</v>
      </c>
      <c r="AA597" s="31">
        <v>0</v>
      </c>
      <c r="AB597" s="31">
        <v>0</v>
      </c>
      <c r="AC597" s="31">
        <v>0</v>
      </c>
      <c r="AD597" s="31">
        <v>0</v>
      </c>
      <c r="AE597" s="31">
        <v>0</v>
      </c>
      <c r="AF597" t="s">
        <v>589</v>
      </c>
      <c r="AG597" s="32">
        <v>3</v>
      </c>
      <c r="AH597"/>
    </row>
    <row r="598" spans="1:34" x14ac:dyDescent="0.25">
      <c r="A598" t="s">
        <v>1777</v>
      </c>
      <c r="B598" t="s">
        <v>991</v>
      </c>
      <c r="C598" t="s">
        <v>1555</v>
      </c>
      <c r="D598" t="s">
        <v>1716</v>
      </c>
      <c r="E598" s="31">
        <v>93.434782608695656</v>
      </c>
      <c r="F598" s="31">
        <v>4.2182003257328988</v>
      </c>
      <c r="G598" s="31">
        <v>3.7805374592833876</v>
      </c>
      <c r="H598" s="31">
        <v>1.1612552349930199</v>
      </c>
      <c r="I598" s="31">
        <v>0.80857375523499309</v>
      </c>
      <c r="J598" s="31">
        <v>394.12663043478261</v>
      </c>
      <c r="K598" s="31">
        <v>353.23369565217394</v>
      </c>
      <c r="L598" s="31">
        <v>108.5016304347826</v>
      </c>
      <c r="M598" s="31">
        <v>75.548913043478265</v>
      </c>
      <c r="N598" s="31">
        <v>27.909239130434774</v>
      </c>
      <c r="O598" s="31">
        <v>5.0434782608695654</v>
      </c>
      <c r="P598" s="31">
        <v>70.192934782608702</v>
      </c>
      <c r="Q598" s="31">
        <v>62.252717391304351</v>
      </c>
      <c r="R598" s="31">
        <v>7.9402173913043477</v>
      </c>
      <c r="S598" s="31">
        <v>215.43206521739131</v>
      </c>
      <c r="T598" s="31">
        <v>208.25271739130434</v>
      </c>
      <c r="U598" s="31">
        <v>7.1793478260869561</v>
      </c>
      <c r="V598" s="31">
        <v>0</v>
      </c>
      <c r="W598" s="31">
        <v>8.6956521739130432E-2</v>
      </c>
      <c r="X598" s="31">
        <v>8.6956521739130432E-2</v>
      </c>
      <c r="Y598" s="31">
        <v>0</v>
      </c>
      <c r="Z598" s="31">
        <v>0</v>
      </c>
      <c r="AA598" s="31">
        <v>0</v>
      </c>
      <c r="AB598" s="31">
        <v>0</v>
      </c>
      <c r="AC598" s="31">
        <v>0</v>
      </c>
      <c r="AD598" s="31">
        <v>0</v>
      </c>
      <c r="AE598" s="31">
        <v>0</v>
      </c>
      <c r="AF598" t="s">
        <v>306</v>
      </c>
      <c r="AG598" s="32">
        <v>3</v>
      </c>
      <c r="AH598"/>
    </row>
    <row r="599" spans="1:34" x14ac:dyDescent="0.25">
      <c r="A599" t="s">
        <v>1777</v>
      </c>
      <c r="B599" t="s">
        <v>1288</v>
      </c>
      <c r="C599" t="s">
        <v>1429</v>
      </c>
      <c r="D599" t="s">
        <v>1711</v>
      </c>
      <c r="E599" s="31">
        <v>43.010869565217391</v>
      </c>
      <c r="F599" s="31">
        <v>4.6930427091230742</v>
      </c>
      <c r="G599" s="31">
        <v>3.6574020722769784</v>
      </c>
      <c r="H599" s="31">
        <v>1.5425701288855196</v>
      </c>
      <c r="I599" s="31">
        <v>0.52047510740459946</v>
      </c>
      <c r="J599" s="31">
        <v>201.85184782608701</v>
      </c>
      <c r="K599" s="31">
        <v>157.30804347826091</v>
      </c>
      <c r="L599" s="31">
        <v>66.347282608695664</v>
      </c>
      <c r="M599" s="31">
        <v>22.386086956521741</v>
      </c>
      <c r="N599" s="31">
        <v>39.439456521739139</v>
      </c>
      <c r="O599" s="31">
        <v>4.5217391304347823</v>
      </c>
      <c r="P599" s="31">
        <v>55.893043478260907</v>
      </c>
      <c r="Q599" s="31">
        <v>55.310434782608731</v>
      </c>
      <c r="R599" s="31">
        <v>0.58260869565217388</v>
      </c>
      <c r="S599" s="31">
        <v>79.611521739130424</v>
      </c>
      <c r="T599" s="31">
        <v>79.611521739130424</v>
      </c>
      <c r="U599" s="31">
        <v>0</v>
      </c>
      <c r="V599" s="31">
        <v>0</v>
      </c>
      <c r="W599" s="31">
        <v>7.2853260869565215</v>
      </c>
      <c r="X599" s="31">
        <v>0</v>
      </c>
      <c r="Y599" s="31">
        <v>0</v>
      </c>
      <c r="Z599" s="31">
        <v>0</v>
      </c>
      <c r="AA599" s="31">
        <v>6.0027173913043477</v>
      </c>
      <c r="AB599" s="31">
        <v>0</v>
      </c>
      <c r="AC599" s="31">
        <v>1.2826086956521738</v>
      </c>
      <c r="AD599" s="31">
        <v>0</v>
      </c>
      <c r="AE599" s="31">
        <v>0</v>
      </c>
      <c r="AF599" t="s">
        <v>611</v>
      </c>
      <c r="AG599" s="32">
        <v>3</v>
      </c>
      <c r="AH599"/>
    </row>
    <row r="600" spans="1:34" x14ac:dyDescent="0.25">
      <c r="A600" t="s">
        <v>1777</v>
      </c>
      <c r="B600" t="s">
        <v>1298</v>
      </c>
      <c r="C600" t="s">
        <v>1442</v>
      </c>
      <c r="D600" t="s">
        <v>1716</v>
      </c>
      <c r="E600" s="31">
        <v>38.119565217391305</v>
      </c>
      <c r="F600" s="31">
        <v>4.7986712289706288</v>
      </c>
      <c r="G600" s="31">
        <v>4.1094781864841732</v>
      </c>
      <c r="H600" s="31">
        <v>1.632968349016253</v>
      </c>
      <c r="I600" s="31">
        <v>1.089626461362988</v>
      </c>
      <c r="J600" s="31">
        <v>182.92326086956518</v>
      </c>
      <c r="K600" s="31">
        <v>156.6515217391304</v>
      </c>
      <c r="L600" s="31">
        <v>62.248043478260861</v>
      </c>
      <c r="M600" s="31">
        <v>41.536086956521729</v>
      </c>
      <c r="N600" s="31">
        <v>14.972826086956522</v>
      </c>
      <c r="O600" s="31">
        <v>5.7391304347826084</v>
      </c>
      <c r="P600" s="31">
        <v>29.902500000000007</v>
      </c>
      <c r="Q600" s="31">
        <v>24.342717391304355</v>
      </c>
      <c r="R600" s="31">
        <v>5.5597826086956523</v>
      </c>
      <c r="S600" s="31">
        <v>90.772717391304326</v>
      </c>
      <c r="T600" s="31">
        <v>90.772717391304326</v>
      </c>
      <c r="U600" s="31">
        <v>0</v>
      </c>
      <c r="V600" s="31">
        <v>0</v>
      </c>
      <c r="W600" s="31">
        <v>7.6320652173913039</v>
      </c>
      <c r="X600" s="31">
        <v>0.34782608695652173</v>
      </c>
      <c r="Y600" s="31">
        <v>0</v>
      </c>
      <c r="Z600" s="31">
        <v>0</v>
      </c>
      <c r="AA600" s="31">
        <v>3.1494565217391304</v>
      </c>
      <c r="AB600" s="31">
        <v>0</v>
      </c>
      <c r="AC600" s="31">
        <v>4.1347826086956516</v>
      </c>
      <c r="AD600" s="31">
        <v>0</v>
      </c>
      <c r="AE600" s="31">
        <v>0</v>
      </c>
      <c r="AF600" t="s">
        <v>622</v>
      </c>
      <c r="AG600" s="32">
        <v>3</v>
      </c>
      <c r="AH600"/>
    </row>
    <row r="601" spans="1:34" x14ac:dyDescent="0.25">
      <c r="A601" t="s">
        <v>1777</v>
      </c>
      <c r="B601" t="s">
        <v>1160</v>
      </c>
      <c r="C601" t="s">
        <v>1361</v>
      </c>
      <c r="D601" t="s">
        <v>1693</v>
      </c>
      <c r="E601" s="31">
        <v>75.782608695652172</v>
      </c>
      <c r="F601" s="31">
        <v>4.0025502008032134</v>
      </c>
      <c r="G601" s="31">
        <v>3.7860040160642576</v>
      </c>
      <c r="H601" s="31">
        <v>0.87507888697647729</v>
      </c>
      <c r="I601" s="31">
        <v>0.65853270223752147</v>
      </c>
      <c r="J601" s="31">
        <v>303.32369565217397</v>
      </c>
      <c r="K601" s="31">
        <v>286.91326086956525</v>
      </c>
      <c r="L601" s="31">
        <v>66.31576086956521</v>
      </c>
      <c r="M601" s="31">
        <v>49.905326086956514</v>
      </c>
      <c r="N601" s="31">
        <v>12.171304347826089</v>
      </c>
      <c r="O601" s="31">
        <v>4.2391304347826084</v>
      </c>
      <c r="P601" s="31">
        <v>57.548804347826092</v>
      </c>
      <c r="Q601" s="31">
        <v>57.548804347826092</v>
      </c>
      <c r="R601" s="31">
        <v>0</v>
      </c>
      <c r="S601" s="31">
        <v>179.45913043478265</v>
      </c>
      <c r="T601" s="31">
        <v>157.39293478260873</v>
      </c>
      <c r="U601" s="31">
        <v>22.066195652173921</v>
      </c>
      <c r="V601" s="31">
        <v>0</v>
      </c>
      <c r="W601" s="31">
        <v>0</v>
      </c>
      <c r="X601" s="31">
        <v>0</v>
      </c>
      <c r="Y601" s="31">
        <v>0</v>
      </c>
      <c r="Z601" s="31">
        <v>0</v>
      </c>
      <c r="AA601" s="31">
        <v>0</v>
      </c>
      <c r="AB601" s="31">
        <v>0</v>
      </c>
      <c r="AC601" s="31">
        <v>0</v>
      </c>
      <c r="AD601" s="31">
        <v>0</v>
      </c>
      <c r="AE601" s="31">
        <v>0</v>
      </c>
      <c r="AF601" t="s">
        <v>482</v>
      </c>
      <c r="AG601" s="32">
        <v>3</v>
      </c>
      <c r="AH601"/>
    </row>
    <row r="602" spans="1:34" x14ac:dyDescent="0.25">
      <c r="A602" t="s">
        <v>1777</v>
      </c>
      <c r="B602" t="s">
        <v>1223</v>
      </c>
      <c r="C602" t="s">
        <v>1380</v>
      </c>
      <c r="D602" t="s">
        <v>1683</v>
      </c>
      <c r="E602" s="31">
        <v>57.065217391304351</v>
      </c>
      <c r="F602" s="31">
        <v>3.3127142857142848</v>
      </c>
      <c r="G602" s="31">
        <v>3.0506190476190471</v>
      </c>
      <c r="H602" s="31">
        <v>0.94295238095238099</v>
      </c>
      <c r="I602" s="31">
        <v>0.68085714285714283</v>
      </c>
      <c r="J602" s="31">
        <v>189.04076086956519</v>
      </c>
      <c r="K602" s="31">
        <v>174.08423913043475</v>
      </c>
      <c r="L602" s="31">
        <v>53.809782608695656</v>
      </c>
      <c r="M602" s="31">
        <v>38.853260869565219</v>
      </c>
      <c r="N602" s="31">
        <v>10.173913043478262</v>
      </c>
      <c r="O602" s="31">
        <v>4.7826086956521738</v>
      </c>
      <c r="P602" s="31">
        <v>30.013586956521738</v>
      </c>
      <c r="Q602" s="31">
        <v>30.013586956521738</v>
      </c>
      <c r="R602" s="31">
        <v>0</v>
      </c>
      <c r="S602" s="31">
        <v>105.21739130434783</v>
      </c>
      <c r="T602" s="31">
        <v>97.019021739130437</v>
      </c>
      <c r="U602" s="31">
        <v>8.1983695652173907</v>
      </c>
      <c r="V602" s="31">
        <v>0</v>
      </c>
      <c r="W602" s="31">
        <v>3.3179347826086958</v>
      </c>
      <c r="X602" s="31">
        <v>0</v>
      </c>
      <c r="Y602" s="31">
        <v>0</v>
      </c>
      <c r="Z602" s="31">
        <v>0</v>
      </c>
      <c r="AA602" s="31">
        <v>0.18478260869565216</v>
      </c>
      <c r="AB602" s="31">
        <v>0</v>
      </c>
      <c r="AC602" s="31">
        <v>3.1331521739130435</v>
      </c>
      <c r="AD602" s="31">
        <v>0</v>
      </c>
      <c r="AE602" s="31">
        <v>0</v>
      </c>
      <c r="AF602" t="s">
        <v>545</v>
      </c>
      <c r="AG602" s="32">
        <v>3</v>
      </c>
      <c r="AH602"/>
    </row>
    <row r="603" spans="1:34" x14ac:dyDescent="0.25">
      <c r="A603" t="s">
        <v>1777</v>
      </c>
      <c r="B603" t="s">
        <v>912</v>
      </c>
      <c r="C603" t="s">
        <v>1528</v>
      </c>
      <c r="D603" t="s">
        <v>1673</v>
      </c>
      <c r="E603" s="31">
        <v>98.586956521739125</v>
      </c>
      <c r="F603" s="31">
        <v>2.9594266813671446</v>
      </c>
      <c r="G603" s="31">
        <v>2.6611907386990081</v>
      </c>
      <c r="H603" s="31">
        <v>0.65432745314222718</v>
      </c>
      <c r="I603" s="31">
        <v>0.35746968026460857</v>
      </c>
      <c r="J603" s="31">
        <v>291.76086956521738</v>
      </c>
      <c r="K603" s="31">
        <v>262.35869565217394</v>
      </c>
      <c r="L603" s="31">
        <v>64.508152173913047</v>
      </c>
      <c r="M603" s="31">
        <v>35.241847826086953</v>
      </c>
      <c r="N603" s="31">
        <v>18.097826086956523</v>
      </c>
      <c r="O603" s="31">
        <v>11.168478260869565</v>
      </c>
      <c r="P603" s="31">
        <v>56.948369565217391</v>
      </c>
      <c r="Q603" s="31">
        <v>56.8125</v>
      </c>
      <c r="R603" s="31">
        <v>0.1358695652173913</v>
      </c>
      <c r="S603" s="31">
        <v>170.30434782608697</v>
      </c>
      <c r="T603" s="31">
        <v>170.30434782608697</v>
      </c>
      <c r="U603" s="31">
        <v>0</v>
      </c>
      <c r="V603" s="31">
        <v>0</v>
      </c>
      <c r="W603" s="31">
        <v>39.160326086956516</v>
      </c>
      <c r="X603" s="31">
        <v>5.5108695652173916</v>
      </c>
      <c r="Y603" s="31">
        <v>0</v>
      </c>
      <c r="Z603" s="31">
        <v>0</v>
      </c>
      <c r="AA603" s="31">
        <v>23.777173913043477</v>
      </c>
      <c r="AB603" s="31">
        <v>0.1358695652173913</v>
      </c>
      <c r="AC603" s="31">
        <v>9.7364130434782616</v>
      </c>
      <c r="AD603" s="31">
        <v>0</v>
      </c>
      <c r="AE603" s="31">
        <v>0</v>
      </c>
      <c r="AF603" t="s">
        <v>226</v>
      </c>
      <c r="AG603" s="32">
        <v>3</v>
      </c>
      <c r="AH603"/>
    </row>
    <row r="604" spans="1:34" x14ac:dyDescent="0.25">
      <c r="A604" t="s">
        <v>1777</v>
      </c>
      <c r="B604" t="s">
        <v>839</v>
      </c>
      <c r="C604" t="s">
        <v>1528</v>
      </c>
      <c r="D604" t="s">
        <v>1673</v>
      </c>
      <c r="E604" s="31">
        <v>85.576086956521735</v>
      </c>
      <c r="F604" s="31">
        <v>2.9424298234472248</v>
      </c>
      <c r="G604" s="31">
        <v>2.6357805156865233</v>
      </c>
      <c r="H604" s="31">
        <v>0.66518480884034037</v>
      </c>
      <c r="I604" s="31">
        <v>0.4045154324907913</v>
      </c>
      <c r="J604" s="31">
        <v>251.8016304347826</v>
      </c>
      <c r="K604" s="31">
        <v>225.55978260869563</v>
      </c>
      <c r="L604" s="31">
        <v>56.923913043478258</v>
      </c>
      <c r="M604" s="31">
        <v>34.616847826086953</v>
      </c>
      <c r="N604" s="31">
        <v>12.850543478260869</v>
      </c>
      <c r="O604" s="31">
        <v>9.4565217391304355</v>
      </c>
      <c r="P604" s="31">
        <v>43.725543478260875</v>
      </c>
      <c r="Q604" s="31">
        <v>39.790760869565219</v>
      </c>
      <c r="R604" s="31">
        <v>3.9347826086956523</v>
      </c>
      <c r="S604" s="31">
        <v>151.15217391304347</v>
      </c>
      <c r="T604" s="31">
        <v>151.15217391304347</v>
      </c>
      <c r="U604" s="31">
        <v>0</v>
      </c>
      <c r="V604" s="31">
        <v>0</v>
      </c>
      <c r="W604" s="31">
        <v>78.342391304347828</v>
      </c>
      <c r="X604" s="31">
        <v>7.0896739130434785</v>
      </c>
      <c r="Y604" s="31">
        <v>8.6956521739130432E-2</v>
      </c>
      <c r="Z604" s="31">
        <v>0</v>
      </c>
      <c r="AA604" s="31">
        <v>16.497282608695652</v>
      </c>
      <c r="AB604" s="31">
        <v>0.19565217391304349</v>
      </c>
      <c r="AC604" s="31">
        <v>54.472826086956523</v>
      </c>
      <c r="AD604" s="31">
        <v>0</v>
      </c>
      <c r="AE604" s="31">
        <v>0</v>
      </c>
      <c r="AF604" t="s">
        <v>153</v>
      </c>
      <c r="AG604" s="32">
        <v>3</v>
      </c>
      <c r="AH604"/>
    </row>
    <row r="605" spans="1:34" x14ac:dyDescent="0.25">
      <c r="A605" t="s">
        <v>1777</v>
      </c>
      <c r="B605" t="s">
        <v>1171</v>
      </c>
      <c r="C605" t="s">
        <v>1507</v>
      </c>
      <c r="D605" t="s">
        <v>1676</v>
      </c>
      <c r="E605" s="31">
        <v>93.260869565217391</v>
      </c>
      <c r="F605" s="31">
        <v>3.2938228438228436</v>
      </c>
      <c r="G605" s="31">
        <v>3.0753496503496502</v>
      </c>
      <c r="H605" s="31">
        <v>0.81821095571095559</v>
      </c>
      <c r="I605" s="31">
        <v>0.59973776223776221</v>
      </c>
      <c r="J605" s="31">
        <v>307.18478260869563</v>
      </c>
      <c r="K605" s="31">
        <v>286.80978260869563</v>
      </c>
      <c r="L605" s="31">
        <v>76.307065217391298</v>
      </c>
      <c r="M605" s="31">
        <v>55.932065217391305</v>
      </c>
      <c r="N605" s="31">
        <v>15.331521739130435</v>
      </c>
      <c r="O605" s="31">
        <v>5.0434782608695654</v>
      </c>
      <c r="P605" s="31">
        <v>68.798913043478265</v>
      </c>
      <c r="Q605" s="31">
        <v>68.798913043478265</v>
      </c>
      <c r="R605" s="31">
        <v>0</v>
      </c>
      <c r="S605" s="31">
        <v>162.07880434782609</v>
      </c>
      <c r="T605" s="31">
        <v>114.1929347826087</v>
      </c>
      <c r="U605" s="31">
        <v>47.885869565217391</v>
      </c>
      <c r="V605" s="31">
        <v>0</v>
      </c>
      <c r="W605" s="31">
        <v>0</v>
      </c>
      <c r="X605" s="31">
        <v>0</v>
      </c>
      <c r="Y605" s="31">
        <v>0</v>
      </c>
      <c r="Z605" s="31">
        <v>0</v>
      </c>
      <c r="AA605" s="31">
        <v>0</v>
      </c>
      <c r="AB605" s="31">
        <v>0</v>
      </c>
      <c r="AC605" s="31">
        <v>0</v>
      </c>
      <c r="AD605" s="31">
        <v>0</v>
      </c>
      <c r="AE605" s="31">
        <v>0</v>
      </c>
      <c r="AF605" t="s">
        <v>493</v>
      </c>
      <c r="AG605" s="32">
        <v>3</v>
      </c>
      <c r="AH605"/>
    </row>
    <row r="606" spans="1:34" x14ac:dyDescent="0.25">
      <c r="A606" t="s">
        <v>1777</v>
      </c>
      <c r="B606" t="s">
        <v>1246</v>
      </c>
      <c r="C606" t="s">
        <v>1629</v>
      </c>
      <c r="D606" t="s">
        <v>1713</v>
      </c>
      <c r="E606" s="31">
        <v>48.956521739130437</v>
      </c>
      <c r="F606" s="31">
        <v>4.6018539076376559</v>
      </c>
      <c r="G606" s="31">
        <v>4.0317495559502659</v>
      </c>
      <c r="H606" s="31">
        <v>2.6373778863232684</v>
      </c>
      <c r="I606" s="31">
        <v>2.0672735346358793</v>
      </c>
      <c r="J606" s="31">
        <v>225.29076086956525</v>
      </c>
      <c r="K606" s="31">
        <v>197.38043478260869</v>
      </c>
      <c r="L606" s="31">
        <v>129.11684782608697</v>
      </c>
      <c r="M606" s="31">
        <v>101.20652173913044</v>
      </c>
      <c r="N606" s="31">
        <v>23.127717391304348</v>
      </c>
      <c r="O606" s="31">
        <v>4.7826086956521738</v>
      </c>
      <c r="P606" s="31">
        <v>0</v>
      </c>
      <c r="Q606" s="31">
        <v>0</v>
      </c>
      <c r="R606" s="31">
        <v>0</v>
      </c>
      <c r="S606" s="31">
        <v>96.173913043478265</v>
      </c>
      <c r="T606" s="31">
        <v>96.173913043478265</v>
      </c>
      <c r="U606" s="31">
        <v>0</v>
      </c>
      <c r="V606" s="31">
        <v>0</v>
      </c>
      <c r="W606" s="31">
        <v>0</v>
      </c>
      <c r="X606" s="31">
        <v>0</v>
      </c>
      <c r="Y606" s="31">
        <v>0</v>
      </c>
      <c r="Z606" s="31">
        <v>0</v>
      </c>
      <c r="AA606" s="31">
        <v>0</v>
      </c>
      <c r="AB606" s="31">
        <v>0</v>
      </c>
      <c r="AC606" s="31">
        <v>0</v>
      </c>
      <c r="AD606" s="31">
        <v>0</v>
      </c>
      <c r="AE606" s="31">
        <v>0</v>
      </c>
      <c r="AF606" t="s">
        <v>568</v>
      </c>
      <c r="AG606" s="32">
        <v>3</v>
      </c>
      <c r="AH606"/>
    </row>
    <row r="607" spans="1:34" x14ac:dyDescent="0.25">
      <c r="A607" t="s">
        <v>1777</v>
      </c>
      <c r="B607" t="s">
        <v>780</v>
      </c>
      <c r="C607" t="s">
        <v>1424</v>
      </c>
      <c r="D607" t="s">
        <v>1679</v>
      </c>
      <c r="E607" s="31">
        <v>97.423913043478265</v>
      </c>
      <c r="F607" s="31">
        <v>3.0787124846591545</v>
      </c>
      <c r="G607" s="31">
        <v>2.8443043623786672</v>
      </c>
      <c r="H607" s="31">
        <v>0.76648443601472727</v>
      </c>
      <c r="I607" s="31">
        <v>0.57324556510097069</v>
      </c>
      <c r="J607" s="31">
        <v>299.94021739130437</v>
      </c>
      <c r="K607" s="31">
        <v>277.10326086956519</v>
      </c>
      <c r="L607" s="31">
        <v>74.673913043478265</v>
      </c>
      <c r="M607" s="31">
        <v>55.847826086956523</v>
      </c>
      <c r="N607" s="31">
        <v>10.673913043478262</v>
      </c>
      <c r="O607" s="31">
        <v>8.1521739130434785</v>
      </c>
      <c r="P607" s="31">
        <v>34.986413043478265</v>
      </c>
      <c r="Q607" s="31">
        <v>30.975543478260871</v>
      </c>
      <c r="R607" s="31">
        <v>4.0108695652173916</v>
      </c>
      <c r="S607" s="31">
        <v>190.27989130434781</v>
      </c>
      <c r="T607" s="31">
        <v>134.09239130434781</v>
      </c>
      <c r="U607" s="31">
        <v>56.149456521739133</v>
      </c>
      <c r="V607" s="31">
        <v>3.8043478260869568E-2</v>
      </c>
      <c r="W607" s="31">
        <v>8.483695652173914</v>
      </c>
      <c r="X607" s="31">
        <v>1.3478260869565217</v>
      </c>
      <c r="Y607" s="31">
        <v>0</v>
      </c>
      <c r="Z607" s="31">
        <v>0</v>
      </c>
      <c r="AA607" s="31">
        <v>0</v>
      </c>
      <c r="AB607" s="31">
        <v>0</v>
      </c>
      <c r="AC607" s="31">
        <v>7.1358695652173916</v>
      </c>
      <c r="AD607" s="31">
        <v>0</v>
      </c>
      <c r="AE607" s="31">
        <v>0</v>
      </c>
      <c r="AF607" t="s">
        <v>92</v>
      </c>
      <c r="AG607" s="32">
        <v>3</v>
      </c>
      <c r="AH607"/>
    </row>
    <row r="608" spans="1:34" x14ac:dyDescent="0.25">
      <c r="A608" t="s">
        <v>1777</v>
      </c>
      <c r="B608" t="s">
        <v>1157</v>
      </c>
      <c r="C608" t="s">
        <v>1492</v>
      </c>
      <c r="D608" t="s">
        <v>1687</v>
      </c>
      <c r="E608" s="31">
        <v>125.44565217391305</v>
      </c>
      <c r="F608" s="31">
        <v>3.3198128411749415</v>
      </c>
      <c r="G608" s="31">
        <v>3.2046581752014554</v>
      </c>
      <c r="H608" s="31">
        <v>0.45522138462871509</v>
      </c>
      <c r="I608" s="31">
        <v>0.376025474395633</v>
      </c>
      <c r="J608" s="31">
        <v>416.45608695652174</v>
      </c>
      <c r="K608" s="31">
        <v>402.01043478260868</v>
      </c>
      <c r="L608" s="31">
        <v>57.105543478260877</v>
      </c>
      <c r="M608" s="31">
        <v>47.170760869565221</v>
      </c>
      <c r="N608" s="31">
        <v>5.4565217391304346</v>
      </c>
      <c r="O608" s="31">
        <v>4.4782608695652177</v>
      </c>
      <c r="P608" s="31">
        <v>107.46195652173913</v>
      </c>
      <c r="Q608" s="31">
        <v>102.95108695652173</v>
      </c>
      <c r="R608" s="31">
        <v>4.5108695652173916</v>
      </c>
      <c r="S608" s="31">
        <v>251.88858695652175</v>
      </c>
      <c r="T608" s="31">
        <v>198.60869565217391</v>
      </c>
      <c r="U608" s="31">
        <v>53.279891304347828</v>
      </c>
      <c r="V608" s="31">
        <v>0</v>
      </c>
      <c r="W608" s="31">
        <v>1.4397826086956522</v>
      </c>
      <c r="X608" s="31">
        <v>0.67891304347826087</v>
      </c>
      <c r="Y608" s="31">
        <v>0</v>
      </c>
      <c r="Z608" s="31">
        <v>0</v>
      </c>
      <c r="AA608" s="31">
        <v>0.76086956521739135</v>
      </c>
      <c r="AB608" s="31">
        <v>0</v>
      </c>
      <c r="AC608" s="31">
        <v>0</v>
      </c>
      <c r="AD608" s="31">
        <v>0</v>
      </c>
      <c r="AE608" s="31">
        <v>0</v>
      </c>
      <c r="AF608" t="s">
        <v>479</v>
      </c>
      <c r="AG608" s="32">
        <v>3</v>
      </c>
      <c r="AH608"/>
    </row>
    <row r="609" spans="1:34" x14ac:dyDescent="0.25">
      <c r="A609" t="s">
        <v>1777</v>
      </c>
      <c r="B609" t="s">
        <v>1006</v>
      </c>
      <c r="C609" t="s">
        <v>1540</v>
      </c>
      <c r="D609" t="s">
        <v>1719</v>
      </c>
      <c r="E609" s="31">
        <v>99.358695652173907</v>
      </c>
      <c r="F609" s="31">
        <v>3.1422273274258838</v>
      </c>
      <c r="G609" s="31">
        <v>2.9698173066404112</v>
      </c>
      <c r="H609" s="31">
        <v>0.68556503664806911</v>
      </c>
      <c r="I609" s="31">
        <v>0.57384312438464069</v>
      </c>
      <c r="J609" s="31">
        <v>312.2076086956522</v>
      </c>
      <c r="K609" s="31">
        <v>295.07717391304345</v>
      </c>
      <c r="L609" s="31">
        <v>68.116847826086953</v>
      </c>
      <c r="M609" s="31">
        <v>57.016304347826086</v>
      </c>
      <c r="N609" s="31">
        <v>4.0597826086956523</v>
      </c>
      <c r="O609" s="31">
        <v>7.0407608695652177</v>
      </c>
      <c r="P609" s="31">
        <v>64.538695652173899</v>
      </c>
      <c r="Q609" s="31">
        <v>58.508804347826079</v>
      </c>
      <c r="R609" s="31">
        <v>6.0298913043478262</v>
      </c>
      <c r="S609" s="31">
        <v>179.55206521739132</v>
      </c>
      <c r="T609" s="31">
        <v>149.50315217391307</v>
      </c>
      <c r="U609" s="31">
        <v>30.048913043478262</v>
      </c>
      <c r="V609" s="31">
        <v>0</v>
      </c>
      <c r="W609" s="31">
        <v>43.17499999999999</v>
      </c>
      <c r="X609" s="31">
        <v>0</v>
      </c>
      <c r="Y609" s="31">
        <v>0</v>
      </c>
      <c r="Z609" s="31">
        <v>0</v>
      </c>
      <c r="AA609" s="31">
        <v>4.4626086956521736</v>
      </c>
      <c r="AB609" s="31">
        <v>0</v>
      </c>
      <c r="AC609" s="31">
        <v>38.712391304347818</v>
      </c>
      <c r="AD609" s="31">
        <v>0</v>
      </c>
      <c r="AE609" s="31">
        <v>0</v>
      </c>
      <c r="AF609" t="s">
        <v>322</v>
      </c>
      <c r="AG609" s="32">
        <v>3</v>
      </c>
      <c r="AH609"/>
    </row>
    <row r="610" spans="1:34" x14ac:dyDescent="0.25">
      <c r="A610" t="s">
        <v>1777</v>
      </c>
      <c r="B610" t="s">
        <v>1082</v>
      </c>
      <c r="C610" t="s">
        <v>1378</v>
      </c>
      <c r="D610" t="s">
        <v>1676</v>
      </c>
      <c r="E610" s="31">
        <v>100.75</v>
      </c>
      <c r="F610" s="31">
        <v>3.4557784011220201</v>
      </c>
      <c r="G610" s="31">
        <v>3.3230510303161078</v>
      </c>
      <c r="H610" s="31">
        <v>0.49595425612255911</v>
      </c>
      <c r="I610" s="31">
        <v>0.36735354407163662</v>
      </c>
      <c r="J610" s="31">
        <v>348.16967391304354</v>
      </c>
      <c r="K610" s="31">
        <v>334.79739130434785</v>
      </c>
      <c r="L610" s="31">
        <v>49.967391304347828</v>
      </c>
      <c r="M610" s="31">
        <v>37.010869565217391</v>
      </c>
      <c r="N610" s="31">
        <v>9.4782608695652169</v>
      </c>
      <c r="O610" s="31">
        <v>3.4782608695652173</v>
      </c>
      <c r="P610" s="31">
        <v>110.55434782608695</v>
      </c>
      <c r="Q610" s="31">
        <v>110.13858695652173</v>
      </c>
      <c r="R610" s="31">
        <v>0.41576086956521741</v>
      </c>
      <c r="S610" s="31">
        <v>187.6479347826087</v>
      </c>
      <c r="T610" s="31">
        <v>165.72402173913045</v>
      </c>
      <c r="U610" s="31">
        <v>14.027173913043478</v>
      </c>
      <c r="V610" s="31">
        <v>7.8967391304347823</v>
      </c>
      <c r="W610" s="31">
        <v>9.1560869565217384</v>
      </c>
      <c r="X610" s="31">
        <v>0</v>
      </c>
      <c r="Y610" s="31">
        <v>0</v>
      </c>
      <c r="Z610" s="31">
        <v>0</v>
      </c>
      <c r="AA610" s="31">
        <v>0.16304347826086957</v>
      </c>
      <c r="AB610" s="31">
        <v>0</v>
      </c>
      <c r="AC610" s="31">
        <v>8.9930434782608693</v>
      </c>
      <c r="AD610" s="31">
        <v>0</v>
      </c>
      <c r="AE610" s="31">
        <v>0</v>
      </c>
      <c r="AF610" t="s">
        <v>401</v>
      </c>
      <c r="AG610" s="32">
        <v>3</v>
      </c>
      <c r="AH610"/>
    </row>
    <row r="611" spans="1:34" x14ac:dyDescent="0.25">
      <c r="A611" t="s">
        <v>1777</v>
      </c>
      <c r="B611" t="s">
        <v>952</v>
      </c>
      <c r="C611" t="s">
        <v>1575</v>
      </c>
      <c r="D611" t="s">
        <v>1722</v>
      </c>
      <c r="E611" s="31">
        <v>138.5</v>
      </c>
      <c r="F611" s="31">
        <v>3.0042104850102018</v>
      </c>
      <c r="G611" s="31">
        <v>2.867595353947574</v>
      </c>
      <c r="H611" s="31">
        <v>0.4155744781039083</v>
      </c>
      <c r="I611" s="31">
        <v>0.30664338408413122</v>
      </c>
      <c r="J611" s="31">
        <v>416.08315217391294</v>
      </c>
      <c r="K611" s="31">
        <v>397.161956521739</v>
      </c>
      <c r="L611" s="31">
        <v>57.557065217391298</v>
      </c>
      <c r="M611" s="31">
        <v>42.470108695652172</v>
      </c>
      <c r="N611" s="31">
        <v>10.043478260869565</v>
      </c>
      <c r="O611" s="31">
        <v>5.0434782608695654</v>
      </c>
      <c r="P611" s="31">
        <v>104.87097826086953</v>
      </c>
      <c r="Q611" s="31">
        <v>101.03673913043475</v>
      </c>
      <c r="R611" s="31">
        <v>3.8342391304347827</v>
      </c>
      <c r="S611" s="31">
        <v>253.6551086956521</v>
      </c>
      <c r="T611" s="31">
        <v>244.37249999999992</v>
      </c>
      <c r="U611" s="31">
        <v>9.2826086956521738</v>
      </c>
      <c r="V611" s="31">
        <v>0</v>
      </c>
      <c r="W611" s="31">
        <v>38.849456521739143</v>
      </c>
      <c r="X611" s="31">
        <v>2.4972826086956523</v>
      </c>
      <c r="Y611" s="31">
        <v>0</v>
      </c>
      <c r="Z611" s="31">
        <v>0</v>
      </c>
      <c r="AA611" s="31">
        <v>7.7296739130434782</v>
      </c>
      <c r="AB611" s="31">
        <v>0</v>
      </c>
      <c r="AC611" s="31">
        <v>28.171413043478271</v>
      </c>
      <c r="AD611" s="31">
        <v>0.45108695652173914</v>
      </c>
      <c r="AE611" s="31">
        <v>0</v>
      </c>
      <c r="AF611" t="s">
        <v>266</v>
      </c>
      <c r="AG611" s="32">
        <v>3</v>
      </c>
      <c r="AH611"/>
    </row>
    <row r="612" spans="1:34" x14ac:dyDescent="0.25">
      <c r="A612" t="s">
        <v>1777</v>
      </c>
      <c r="B612" t="s">
        <v>921</v>
      </c>
      <c r="C612" t="s">
        <v>1429</v>
      </c>
      <c r="D612" t="s">
        <v>1711</v>
      </c>
      <c r="E612" s="31">
        <v>130.35869565217391</v>
      </c>
      <c r="F612" s="31">
        <v>3.2523305261402475</v>
      </c>
      <c r="G612" s="31">
        <v>3.0649128658384051</v>
      </c>
      <c r="H612" s="31">
        <v>0.52497290085883463</v>
      </c>
      <c r="I612" s="31">
        <v>0.34514300008338222</v>
      </c>
      <c r="J612" s="31">
        <v>423.96956521739116</v>
      </c>
      <c r="K612" s="31">
        <v>399.53804347826076</v>
      </c>
      <c r="L612" s="31">
        <v>68.434782608695684</v>
      </c>
      <c r="M612" s="31">
        <v>44.992391304347855</v>
      </c>
      <c r="N612" s="31">
        <v>18.311956521739134</v>
      </c>
      <c r="O612" s="31">
        <v>5.1304347826086953</v>
      </c>
      <c r="P612" s="31">
        <v>93.433695652173924</v>
      </c>
      <c r="Q612" s="31">
        <v>92.444565217391315</v>
      </c>
      <c r="R612" s="31">
        <v>0.98913043478260865</v>
      </c>
      <c r="S612" s="31">
        <v>262.10108695652161</v>
      </c>
      <c r="T612" s="31">
        <v>261.28586956521724</v>
      </c>
      <c r="U612" s="31">
        <v>0.81521739130434778</v>
      </c>
      <c r="V612" s="31">
        <v>0</v>
      </c>
      <c r="W612" s="31">
        <v>55.738043478260863</v>
      </c>
      <c r="X612" s="31">
        <v>7.8130434782608686</v>
      </c>
      <c r="Y612" s="31">
        <v>0</v>
      </c>
      <c r="Z612" s="31">
        <v>0</v>
      </c>
      <c r="AA612" s="31">
        <v>17.514130434782604</v>
      </c>
      <c r="AB612" s="31">
        <v>0</v>
      </c>
      <c r="AC612" s="31">
        <v>30.410869565217389</v>
      </c>
      <c r="AD612" s="31">
        <v>0</v>
      </c>
      <c r="AE612" s="31">
        <v>0</v>
      </c>
      <c r="AF612" t="s">
        <v>235</v>
      </c>
      <c r="AG612" s="32">
        <v>3</v>
      </c>
      <c r="AH612"/>
    </row>
    <row r="613" spans="1:34" x14ac:dyDescent="0.25">
      <c r="A613" t="s">
        <v>1777</v>
      </c>
      <c r="B613" t="s">
        <v>1338</v>
      </c>
      <c r="C613" t="s">
        <v>1429</v>
      </c>
      <c r="D613" t="s">
        <v>1711</v>
      </c>
      <c r="E613" s="31">
        <v>49.478260869565219</v>
      </c>
      <c r="F613" s="31">
        <v>5.0614389279437599</v>
      </c>
      <c r="G613" s="31">
        <v>4.5630316344463964</v>
      </c>
      <c r="H613" s="31">
        <v>1.085566783831283</v>
      </c>
      <c r="I613" s="31">
        <v>0.75236159929701241</v>
      </c>
      <c r="J613" s="31">
        <v>250.43119565217387</v>
      </c>
      <c r="K613" s="31">
        <v>225.77086956521737</v>
      </c>
      <c r="L613" s="31">
        <v>53.71195652173914</v>
      </c>
      <c r="M613" s="31">
        <v>37.225543478260875</v>
      </c>
      <c r="N613" s="31">
        <v>11.269021739130435</v>
      </c>
      <c r="O613" s="31">
        <v>5.2173913043478262</v>
      </c>
      <c r="P613" s="31">
        <v>88.388369565217388</v>
      </c>
      <c r="Q613" s="31">
        <v>80.214456521739123</v>
      </c>
      <c r="R613" s="31">
        <v>8.1739130434782616</v>
      </c>
      <c r="S613" s="31">
        <v>108.33086956521736</v>
      </c>
      <c r="T613" s="31">
        <v>105.89499999999997</v>
      </c>
      <c r="U613" s="31">
        <v>0</v>
      </c>
      <c r="V613" s="31">
        <v>2.435869565217391</v>
      </c>
      <c r="W613" s="31">
        <v>65.585978260869553</v>
      </c>
      <c r="X613" s="31">
        <v>16.353913043478261</v>
      </c>
      <c r="Y613" s="31">
        <v>2.3446739130434784</v>
      </c>
      <c r="Z613" s="31">
        <v>0</v>
      </c>
      <c r="AA613" s="31">
        <v>24.470326086956515</v>
      </c>
      <c r="AB613" s="31">
        <v>0</v>
      </c>
      <c r="AC613" s="31">
        <v>19.981195652173913</v>
      </c>
      <c r="AD613" s="31">
        <v>0</v>
      </c>
      <c r="AE613" s="31">
        <v>2.435869565217391</v>
      </c>
      <c r="AF613" t="s">
        <v>663</v>
      </c>
      <c r="AG613" s="32">
        <v>3</v>
      </c>
      <c r="AH613"/>
    </row>
    <row r="614" spans="1:34" x14ac:dyDescent="0.25">
      <c r="A614" t="s">
        <v>1777</v>
      </c>
      <c r="B614" t="s">
        <v>953</v>
      </c>
      <c r="C614" t="s">
        <v>1392</v>
      </c>
      <c r="D614" t="s">
        <v>1719</v>
      </c>
      <c r="E614" s="31">
        <v>105.42391304347827</v>
      </c>
      <c r="F614" s="31">
        <v>2.9233457057428591</v>
      </c>
      <c r="G614" s="31">
        <v>2.7644117950304152</v>
      </c>
      <c r="H614" s="31">
        <v>0.69944633467367767</v>
      </c>
      <c r="I614" s="31">
        <v>0.5769337045056192</v>
      </c>
      <c r="J614" s="31">
        <v>308.19054347826079</v>
      </c>
      <c r="K614" s="31">
        <v>291.43510869565216</v>
      </c>
      <c r="L614" s="31">
        <v>73.738369565217397</v>
      </c>
      <c r="M614" s="31">
        <v>60.822608695652178</v>
      </c>
      <c r="N614" s="31">
        <v>8.4755434782608692</v>
      </c>
      <c r="O614" s="31">
        <v>4.4402173913043477</v>
      </c>
      <c r="P614" s="31">
        <v>96.747608695652161</v>
      </c>
      <c r="Q614" s="31">
        <v>92.907934782608677</v>
      </c>
      <c r="R614" s="31">
        <v>3.839673913043478</v>
      </c>
      <c r="S614" s="31">
        <v>137.70456521739129</v>
      </c>
      <c r="T614" s="31">
        <v>114.71891304347825</v>
      </c>
      <c r="U614" s="31">
        <v>22.985652173913042</v>
      </c>
      <c r="V614" s="31">
        <v>0</v>
      </c>
      <c r="W614" s="31">
        <v>75.393043478260864</v>
      </c>
      <c r="X614" s="31">
        <v>11.097065217391304</v>
      </c>
      <c r="Y614" s="31">
        <v>0</v>
      </c>
      <c r="Z614" s="31">
        <v>0</v>
      </c>
      <c r="AA614" s="31">
        <v>13.551630434782609</v>
      </c>
      <c r="AB614" s="31">
        <v>0</v>
      </c>
      <c r="AC614" s="31">
        <v>50.744347826086951</v>
      </c>
      <c r="AD614" s="31">
        <v>0</v>
      </c>
      <c r="AE614" s="31">
        <v>0</v>
      </c>
      <c r="AF614" t="s">
        <v>267</v>
      </c>
      <c r="AG614" s="32">
        <v>3</v>
      </c>
      <c r="AH614"/>
    </row>
    <row r="615" spans="1:34" x14ac:dyDescent="0.25">
      <c r="A615" t="s">
        <v>1777</v>
      </c>
      <c r="B615" t="s">
        <v>1319</v>
      </c>
      <c r="C615" t="s">
        <v>1668</v>
      </c>
      <c r="D615" t="s">
        <v>1716</v>
      </c>
      <c r="E615" s="31">
        <v>101.6304347826087</v>
      </c>
      <c r="F615" s="31">
        <v>2.8051540106951873</v>
      </c>
      <c r="G615" s="31">
        <v>2.6312502673796794</v>
      </c>
      <c r="H615" s="31">
        <v>0.34954224598930483</v>
      </c>
      <c r="I615" s="31">
        <v>0.22456898395721925</v>
      </c>
      <c r="J615" s="31">
        <v>285.08902173913049</v>
      </c>
      <c r="K615" s="31">
        <v>267.41510869565224</v>
      </c>
      <c r="L615" s="31">
        <v>35.524130434782613</v>
      </c>
      <c r="M615" s="31">
        <v>22.823043478260871</v>
      </c>
      <c r="N615" s="31">
        <v>6.7445652173913047</v>
      </c>
      <c r="O615" s="31">
        <v>5.9565217391304346</v>
      </c>
      <c r="P615" s="31">
        <v>94.89858695652174</v>
      </c>
      <c r="Q615" s="31">
        <v>89.925760869565224</v>
      </c>
      <c r="R615" s="31">
        <v>4.9728260869565215</v>
      </c>
      <c r="S615" s="31">
        <v>154.66630434782613</v>
      </c>
      <c r="T615" s="31">
        <v>154.66630434782613</v>
      </c>
      <c r="U615" s="31">
        <v>0</v>
      </c>
      <c r="V615" s="31">
        <v>0</v>
      </c>
      <c r="W615" s="31">
        <v>53.309130434782602</v>
      </c>
      <c r="X615" s="31">
        <v>1.3855434782608698</v>
      </c>
      <c r="Y615" s="31">
        <v>0</v>
      </c>
      <c r="Z615" s="31">
        <v>1.4347826086956521</v>
      </c>
      <c r="AA615" s="31">
        <v>20.018152173913045</v>
      </c>
      <c r="AB615" s="31">
        <v>0</v>
      </c>
      <c r="AC615" s="31">
        <v>30.470652173913042</v>
      </c>
      <c r="AD615" s="31">
        <v>0</v>
      </c>
      <c r="AE615" s="31">
        <v>0</v>
      </c>
      <c r="AF615" t="s">
        <v>643</v>
      </c>
      <c r="AG615" s="32">
        <v>3</v>
      </c>
      <c r="AH615"/>
    </row>
    <row r="616" spans="1:34" x14ac:dyDescent="0.25">
      <c r="A616" t="s">
        <v>1777</v>
      </c>
      <c r="B616" t="s">
        <v>706</v>
      </c>
      <c r="C616" t="s">
        <v>1456</v>
      </c>
      <c r="D616" t="s">
        <v>1701</v>
      </c>
      <c r="E616" s="31">
        <v>64.793478260869563</v>
      </c>
      <c r="F616" s="31">
        <v>3.309523569870827</v>
      </c>
      <c r="G616" s="31">
        <v>3.1726035900016769</v>
      </c>
      <c r="H616" s="31">
        <v>0.67068612648884429</v>
      </c>
      <c r="I616" s="31">
        <v>0.53376614661969479</v>
      </c>
      <c r="J616" s="31">
        <v>214.43554347826085</v>
      </c>
      <c r="K616" s="31">
        <v>205.5640217391304</v>
      </c>
      <c r="L616" s="31">
        <v>43.456086956521744</v>
      </c>
      <c r="M616" s="31">
        <v>34.584565217391308</v>
      </c>
      <c r="N616" s="31">
        <v>0</v>
      </c>
      <c r="O616" s="31">
        <v>8.8715217391304364</v>
      </c>
      <c r="P616" s="31">
        <v>55.438478260869566</v>
      </c>
      <c r="Q616" s="31">
        <v>55.438478260869566</v>
      </c>
      <c r="R616" s="31">
        <v>0</v>
      </c>
      <c r="S616" s="31">
        <v>115.54097826086954</v>
      </c>
      <c r="T616" s="31">
        <v>115.04217391304346</v>
      </c>
      <c r="U616" s="31">
        <v>0.49880434782608701</v>
      </c>
      <c r="V616" s="31">
        <v>0</v>
      </c>
      <c r="W616" s="31">
        <v>11.618586956521741</v>
      </c>
      <c r="X616" s="31">
        <v>1.236413043478261</v>
      </c>
      <c r="Y616" s="31">
        <v>0</v>
      </c>
      <c r="Z616" s="31">
        <v>0</v>
      </c>
      <c r="AA616" s="31">
        <v>8.4743478260869569</v>
      </c>
      <c r="AB616" s="31">
        <v>0</v>
      </c>
      <c r="AC616" s="31">
        <v>1.9078260869565216</v>
      </c>
      <c r="AD616" s="31">
        <v>0</v>
      </c>
      <c r="AE616" s="31">
        <v>0</v>
      </c>
      <c r="AF616" t="s">
        <v>18</v>
      </c>
      <c r="AG616" s="32">
        <v>3</v>
      </c>
      <c r="AH616"/>
    </row>
    <row r="617" spans="1:34" x14ac:dyDescent="0.25">
      <c r="A617" t="s">
        <v>1777</v>
      </c>
      <c r="B617" t="s">
        <v>1068</v>
      </c>
      <c r="C617" t="s">
        <v>1491</v>
      </c>
      <c r="D617" t="s">
        <v>1678</v>
      </c>
      <c r="E617" s="31">
        <v>103.64130434782609</v>
      </c>
      <c r="F617" s="31">
        <v>3.0995595175668584</v>
      </c>
      <c r="G617" s="31">
        <v>2.8990089145254321</v>
      </c>
      <c r="H617" s="31">
        <v>0.68088620870477179</v>
      </c>
      <c r="I617" s="31">
        <v>0.48033560566334554</v>
      </c>
      <c r="J617" s="31">
        <v>321.24239130434779</v>
      </c>
      <c r="K617" s="31">
        <v>300.45706521739129</v>
      </c>
      <c r="L617" s="31">
        <v>70.567934782608688</v>
      </c>
      <c r="M617" s="31">
        <v>49.782608695652172</v>
      </c>
      <c r="N617" s="31">
        <v>16.263586956521738</v>
      </c>
      <c r="O617" s="31">
        <v>4.5217391304347823</v>
      </c>
      <c r="P617" s="31">
        <v>66.983695652173907</v>
      </c>
      <c r="Q617" s="31">
        <v>66.983695652173907</v>
      </c>
      <c r="R617" s="31">
        <v>0</v>
      </c>
      <c r="S617" s="31">
        <v>183.69076086956522</v>
      </c>
      <c r="T617" s="31">
        <v>157.40815217391304</v>
      </c>
      <c r="U617" s="31">
        <v>26.282608695652176</v>
      </c>
      <c r="V617" s="31">
        <v>0</v>
      </c>
      <c r="W617" s="31">
        <v>0</v>
      </c>
      <c r="X617" s="31">
        <v>0</v>
      </c>
      <c r="Y617" s="31">
        <v>0</v>
      </c>
      <c r="Z617" s="31">
        <v>0</v>
      </c>
      <c r="AA617" s="31">
        <v>0</v>
      </c>
      <c r="AB617" s="31">
        <v>0</v>
      </c>
      <c r="AC617" s="31">
        <v>0</v>
      </c>
      <c r="AD617" s="31">
        <v>0</v>
      </c>
      <c r="AE617" s="31">
        <v>0</v>
      </c>
      <c r="AF617" t="s">
        <v>386</v>
      </c>
      <c r="AG617" s="32">
        <v>3</v>
      </c>
      <c r="AH617"/>
    </row>
    <row r="618" spans="1:34" x14ac:dyDescent="0.25">
      <c r="A618" t="s">
        <v>1777</v>
      </c>
      <c r="B618" t="s">
        <v>1041</v>
      </c>
      <c r="C618" t="s">
        <v>1519</v>
      </c>
      <c r="D618" t="s">
        <v>1699</v>
      </c>
      <c r="E618" s="31">
        <v>57.108695652173914</v>
      </c>
      <c r="F618" s="31">
        <v>4.2041244765892651</v>
      </c>
      <c r="G618" s="31">
        <v>3.8148020555767035</v>
      </c>
      <c r="H618" s="31">
        <v>0.63822801674914376</v>
      </c>
      <c r="I618" s="31">
        <v>0.4325751808146176</v>
      </c>
      <c r="J618" s="31">
        <v>240.09206521739131</v>
      </c>
      <c r="K618" s="31">
        <v>217.8583695652174</v>
      </c>
      <c r="L618" s="31">
        <v>36.448369565217405</v>
      </c>
      <c r="M618" s="31">
        <v>24.703804347826097</v>
      </c>
      <c r="N618" s="31">
        <v>7.1793478260869561</v>
      </c>
      <c r="O618" s="31">
        <v>4.5652173913043477</v>
      </c>
      <c r="P618" s="31">
        <v>72.917934782608711</v>
      </c>
      <c r="Q618" s="31">
        <v>62.428804347826102</v>
      </c>
      <c r="R618" s="31">
        <v>10.489130434782609</v>
      </c>
      <c r="S618" s="31">
        <v>130.72576086956519</v>
      </c>
      <c r="T618" s="31">
        <v>130.72576086956519</v>
      </c>
      <c r="U618" s="31">
        <v>0</v>
      </c>
      <c r="V618" s="31">
        <v>0</v>
      </c>
      <c r="W618" s="31">
        <v>3.3458695652173911</v>
      </c>
      <c r="X618" s="31">
        <v>0.66521739130434776</v>
      </c>
      <c r="Y618" s="31">
        <v>0.26630434782608697</v>
      </c>
      <c r="Z618" s="31">
        <v>0</v>
      </c>
      <c r="AA618" s="31">
        <v>2.4143478260869564</v>
      </c>
      <c r="AB618" s="31">
        <v>0</v>
      </c>
      <c r="AC618" s="31">
        <v>0</v>
      </c>
      <c r="AD618" s="31">
        <v>0</v>
      </c>
      <c r="AE618" s="31">
        <v>0</v>
      </c>
      <c r="AF618" t="s">
        <v>359</v>
      </c>
      <c r="AG618" s="32">
        <v>3</v>
      </c>
      <c r="AH618"/>
    </row>
    <row r="619" spans="1:34" x14ac:dyDescent="0.25">
      <c r="A619" t="s">
        <v>1777</v>
      </c>
      <c r="B619" t="s">
        <v>1111</v>
      </c>
      <c r="C619" t="s">
        <v>1452</v>
      </c>
      <c r="D619" t="s">
        <v>1706</v>
      </c>
      <c r="E619" s="31">
        <v>97.532608695652172</v>
      </c>
      <c r="F619" s="31">
        <v>3.6007411122255659</v>
      </c>
      <c r="G619" s="31">
        <v>3.1999721386381377</v>
      </c>
      <c r="H619" s="31">
        <v>0.92055054051042007</v>
      </c>
      <c r="I619" s="31">
        <v>0.51978156692299127</v>
      </c>
      <c r="J619" s="31">
        <v>351.18967391304352</v>
      </c>
      <c r="K619" s="31">
        <v>312.10163043478269</v>
      </c>
      <c r="L619" s="31">
        <v>89.783695652173904</v>
      </c>
      <c r="M619" s="31">
        <v>50.695652173913047</v>
      </c>
      <c r="N619" s="31">
        <v>32.461956521739104</v>
      </c>
      <c r="O619" s="31">
        <v>6.6260869565217408</v>
      </c>
      <c r="P619" s="31">
        <v>55.034782608695672</v>
      </c>
      <c r="Q619" s="31">
        <v>55.034782608695672</v>
      </c>
      <c r="R619" s="31">
        <v>0</v>
      </c>
      <c r="S619" s="31">
        <v>206.37119565217395</v>
      </c>
      <c r="T619" s="31">
        <v>179.88967391304351</v>
      </c>
      <c r="U619" s="31">
        <v>26.481521739130443</v>
      </c>
      <c r="V619" s="31">
        <v>0</v>
      </c>
      <c r="W619" s="31">
        <v>114.68206521739131</v>
      </c>
      <c r="X619" s="31">
        <v>10.820652173913043</v>
      </c>
      <c r="Y619" s="31">
        <v>0</v>
      </c>
      <c r="Z619" s="31">
        <v>0</v>
      </c>
      <c r="AA619" s="31">
        <v>27.260869565217391</v>
      </c>
      <c r="AB619" s="31">
        <v>0</v>
      </c>
      <c r="AC619" s="31">
        <v>76.600543478260875</v>
      </c>
      <c r="AD619" s="31">
        <v>0</v>
      </c>
      <c r="AE619" s="31">
        <v>0</v>
      </c>
      <c r="AF619" t="s">
        <v>431</v>
      </c>
      <c r="AG619" s="32">
        <v>3</v>
      </c>
      <c r="AH619"/>
    </row>
    <row r="620" spans="1:34" x14ac:dyDescent="0.25">
      <c r="A620" t="s">
        <v>1777</v>
      </c>
      <c r="B620" t="s">
        <v>1309</v>
      </c>
      <c r="C620" t="s">
        <v>1452</v>
      </c>
      <c r="D620" t="s">
        <v>1706</v>
      </c>
      <c r="E620" s="31">
        <v>14.152173913043478</v>
      </c>
      <c r="F620" s="31">
        <v>4.510007680491551</v>
      </c>
      <c r="G620" s="31">
        <v>2.8324347158218122</v>
      </c>
      <c r="H620" s="31">
        <v>2.5779032258064514</v>
      </c>
      <c r="I620" s="31">
        <v>0.90033026113671266</v>
      </c>
      <c r="J620" s="31">
        <v>63.826413043478254</v>
      </c>
      <c r="K620" s="31">
        <v>40.085108695652167</v>
      </c>
      <c r="L620" s="31">
        <v>36.482934782608694</v>
      </c>
      <c r="M620" s="31">
        <v>12.741630434782607</v>
      </c>
      <c r="N620" s="31">
        <v>19.116304347826084</v>
      </c>
      <c r="O620" s="31">
        <v>4.625</v>
      </c>
      <c r="P620" s="31">
        <v>13.516304347826088</v>
      </c>
      <c r="Q620" s="31">
        <v>13.516304347826088</v>
      </c>
      <c r="R620" s="31">
        <v>0</v>
      </c>
      <c r="S620" s="31">
        <v>13.827173913043477</v>
      </c>
      <c r="T620" s="31">
        <v>13.827173913043477</v>
      </c>
      <c r="U620" s="31">
        <v>0</v>
      </c>
      <c r="V620" s="31">
        <v>0</v>
      </c>
      <c r="W620" s="31">
        <v>0</v>
      </c>
      <c r="X620" s="31">
        <v>0</v>
      </c>
      <c r="Y620" s="31">
        <v>0</v>
      </c>
      <c r="Z620" s="31">
        <v>0</v>
      </c>
      <c r="AA620" s="31">
        <v>0</v>
      </c>
      <c r="AB620" s="31">
        <v>0</v>
      </c>
      <c r="AC620" s="31">
        <v>0</v>
      </c>
      <c r="AD620" s="31">
        <v>0</v>
      </c>
      <c r="AE620" s="31">
        <v>0</v>
      </c>
      <c r="AF620" t="s">
        <v>633</v>
      </c>
      <c r="AG620" s="32">
        <v>3</v>
      </c>
      <c r="AH620"/>
    </row>
    <row r="621" spans="1:34" x14ac:dyDescent="0.25">
      <c r="A621" t="s">
        <v>1777</v>
      </c>
      <c r="B621" t="s">
        <v>1256</v>
      </c>
      <c r="C621" t="s">
        <v>1403</v>
      </c>
      <c r="D621" t="s">
        <v>1734</v>
      </c>
      <c r="E621" s="31">
        <v>10.804347826086957</v>
      </c>
      <c r="F621" s="31">
        <v>5.568480885311871</v>
      </c>
      <c r="G621" s="31">
        <v>4.7766297786720324</v>
      </c>
      <c r="H621" s="31">
        <v>2.5308350100603625</v>
      </c>
      <c r="I621" s="31">
        <v>1.7389839034205234</v>
      </c>
      <c r="J621" s="31">
        <v>60.163804347826087</v>
      </c>
      <c r="K621" s="31">
        <v>51.608369565217394</v>
      </c>
      <c r="L621" s="31">
        <v>27.34402173913044</v>
      </c>
      <c r="M621" s="31">
        <v>18.788586956521744</v>
      </c>
      <c r="N621" s="31">
        <v>3.7293478260869581</v>
      </c>
      <c r="O621" s="31">
        <v>4.8260869565217392</v>
      </c>
      <c r="P621" s="31">
        <v>17.528478260869569</v>
      </c>
      <c r="Q621" s="31">
        <v>17.528478260869569</v>
      </c>
      <c r="R621" s="31">
        <v>0</v>
      </c>
      <c r="S621" s="31">
        <v>15.291304347826076</v>
      </c>
      <c r="T621" s="31">
        <v>15.291304347826076</v>
      </c>
      <c r="U621" s="31">
        <v>0</v>
      </c>
      <c r="V621" s="31">
        <v>0</v>
      </c>
      <c r="W621" s="31">
        <v>0</v>
      </c>
      <c r="X621" s="31">
        <v>0</v>
      </c>
      <c r="Y621" s="31">
        <v>0</v>
      </c>
      <c r="Z621" s="31">
        <v>0</v>
      </c>
      <c r="AA621" s="31">
        <v>0</v>
      </c>
      <c r="AB621" s="31">
        <v>0</v>
      </c>
      <c r="AC621" s="31">
        <v>0</v>
      </c>
      <c r="AD621" s="31">
        <v>0</v>
      </c>
      <c r="AE621" s="31">
        <v>0</v>
      </c>
      <c r="AF621" t="s">
        <v>578</v>
      </c>
      <c r="AG621" s="32">
        <v>3</v>
      </c>
      <c r="AH621"/>
    </row>
    <row r="622" spans="1:34" x14ac:dyDescent="0.25">
      <c r="A622" t="s">
        <v>1777</v>
      </c>
      <c r="B622" t="s">
        <v>746</v>
      </c>
      <c r="C622" t="s">
        <v>1477</v>
      </c>
      <c r="D622" t="s">
        <v>1707</v>
      </c>
      <c r="E622" s="31">
        <v>152.19565217391303</v>
      </c>
      <c r="F622" s="31">
        <v>2.7941065562062568</v>
      </c>
      <c r="G622" s="31">
        <v>2.665267818883017</v>
      </c>
      <c r="H622" s="31">
        <v>0.70082702471075575</v>
      </c>
      <c r="I622" s="31">
        <v>0.57198828738751606</v>
      </c>
      <c r="J622" s="31">
        <v>425.25086956521744</v>
      </c>
      <c r="K622" s="31">
        <v>405.64217391304351</v>
      </c>
      <c r="L622" s="31">
        <v>106.66282608695653</v>
      </c>
      <c r="M622" s="31">
        <v>87.054130434782607</v>
      </c>
      <c r="N622" s="31">
        <v>14.798913043478262</v>
      </c>
      <c r="O622" s="31">
        <v>4.8097826086956523</v>
      </c>
      <c r="P622" s="31">
        <v>99.048913043478265</v>
      </c>
      <c r="Q622" s="31">
        <v>99.048913043478265</v>
      </c>
      <c r="R622" s="31">
        <v>0</v>
      </c>
      <c r="S622" s="31">
        <v>219.53913043478263</v>
      </c>
      <c r="T622" s="31">
        <v>219.53913043478263</v>
      </c>
      <c r="U622" s="31">
        <v>0</v>
      </c>
      <c r="V622" s="31">
        <v>0</v>
      </c>
      <c r="W622" s="31">
        <v>85.959239130434781</v>
      </c>
      <c r="X622" s="31">
        <v>10.597826086956522</v>
      </c>
      <c r="Y622" s="31">
        <v>0</v>
      </c>
      <c r="Z622" s="31">
        <v>0</v>
      </c>
      <c r="AA622" s="31">
        <v>33.114130434782609</v>
      </c>
      <c r="AB622" s="31">
        <v>0</v>
      </c>
      <c r="AC622" s="31">
        <v>42.247282608695649</v>
      </c>
      <c r="AD622" s="31">
        <v>0</v>
      </c>
      <c r="AE622" s="31">
        <v>0</v>
      </c>
      <c r="AF622" t="s">
        <v>58</v>
      </c>
      <c r="AG622" s="32">
        <v>3</v>
      </c>
      <c r="AH622"/>
    </row>
    <row r="623" spans="1:34" x14ac:dyDescent="0.25">
      <c r="A623" t="s">
        <v>1777</v>
      </c>
      <c r="B623" t="s">
        <v>1149</v>
      </c>
      <c r="C623" t="s">
        <v>1386</v>
      </c>
      <c r="D623" t="s">
        <v>1727</v>
      </c>
      <c r="E623" s="31">
        <v>103.81521739130434</v>
      </c>
      <c r="F623" s="31">
        <v>4.4650612501308764</v>
      </c>
      <c r="G623" s="31">
        <v>4.1735336613967116</v>
      </c>
      <c r="H623" s="31">
        <v>0.6854831954769135</v>
      </c>
      <c r="I623" s="31">
        <v>0.44057899696366876</v>
      </c>
      <c r="J623" s="31">
        <v>463.54130434782604</v>
      </c>
      <c r="K623" s="31">
        <v>433.276304347826</v>
      </c>
      <c r="L623" s="31">
        <v>71.16358695652174</v>
      </c>
      <c r="M623" s="31">
        <v>45.73880434782609</v>
      </c>
      <c r="N623" s="31">
        <v>19.529782608695651</v>
      </c>
      <c r="O623" s="31">
        <v>5.8949999999999987</v>
      </c>
      <c r="P623" s="31">
        <v>130.31119565217392</v>
      </c>
      <c r="Q623" s="31">
        <v>125.47097826086959</v>
      </c>
      <c r="R623" s="31">
        <v>4.8402173913043471</v>
      </c>
      <c r="S623" s="31">
        <v>262.06652173913034</v>
      </c>
      <c r="T623" s="31">
        <v>251.85836956521732</v>
      </c>
      <c r="U623" s="31">
        <v>10.208152173913044</v>
      </c>
      <c r="V623" s="31">
        <v>0</v>
      </c>
      <c r="W623" s="31">
        <v>1.1168478260869565</v>
      </c>
      <c r="X623" s="31">
        <v>9.7826086956521743E-2</v>
      </c>
      <c r="Y623" s="31">
        <v>0</v>
      </c>
      <c r="Z623" s="31">
        <v>0</v>
      </c>
      <c r="AA623" s="31">
        <v>0.39402173913043476</v>
      </c>
      <c r="AB623" s="31">
        <v>0</v>
      </c>
      <c r="AC623" s="31">
        <v>0.625</v>
      </c>
      <c r="AD623" s="31">
        <v>0</v>
      </c>
      <c r="AE623" s="31">
        <v>0</v>
      </c>
      <c r="AF623" t="s">
        <v>470</v>
      </c>
      <c r="AG623" s="32">
        <v>3</v>
      </c>
      <c r="AH623"/>
    </row>
    <row r="624" spans="1:34" x14ac:dyDescent="0.25">
      <c r="A624" t="s">
        <v>1777</v>
      </c>
      <c r="B624" t="s">
        <v>1219</v>
      </c>
      <c r="C624" t="s">
        <v>1538</v>
      </c>
      <c r="D624" t="s">
        <v>1731</v>
      </c>
      <c r="E624" s="31">
        <v>111.08695652173913</v>
      </c>
      <c r="F624" s="31">
        <v>4.131090998043053</v>
      </c>
      <c r="G624" s="31">
        <v>3.9244863013698628</v>
      </c>
      <c r="H624" s="31">
        <v>0.53933463796477499</v>
      </c>
      <c r="I624" s="31">
        <v>0.46279354207436402</v>
      </c>
      <c r="J624" s="31">
        <v>458.9103260869565</v>
      </c>
      <c r="K624" s="31">
        <v>435.95923913043475</v>
      </c>
      <c r="L624" s="31">
        <v>59.913043478260867</v>
      </c>
      <c r="M624" s="31">
        <v>51.410326086956523</v>
      </c>
      <c r="N624" s="31">
        <v>3.6114130434782608</v>
      </c>
      <c r="O624" s="31">
        <v>4.8913043478260869</v>
      </c>
      <c r="P624" s="31">
        <v>136.08695652173913</v>
      </c>
      <c r="Q624" s="31">
        <v>121.63858695652173</v>
      </c>
      <c r="R624" s="31">
        <v>14.448369565217391</v>
      </c>
      <c r="S624" s="31">
        <v>262.9103260869565</v>
      </c>
      <c r="T624" s="31">
        <v>262.9103260869565</v>
      </c>
      <c r="U624" s="31">
        <v>0</v>
      </c>
      <c r="V624" s="31">
        <v>0</v>
      </c>
      <c r="W624" s="31">
        <v>0</v>
      </c>
      <c r="X624" s="31">
        <v>0</v>
      </c>
      <c r="Y624" s="31">
        <v>0</v>
      </c>
      <c r="Z624" s="31">
        <v>0</v>
      </c>
      <c r="AA624" s="31">
        <v>0</v>
      </c>
      <c r="AB624" s="31">
        <v>0</v>
      </c>
      <c r="AC624" s="31">
        <v>0</v>
      </c>
      <c r="AD624" s="31">
        <v>0</v>
      </c>
      <c r="AE624" s="31">
        <v>0</v>
      </c>
      <c r="AF624" t="s">
        <v>541</v>
      </c>
      <c r="AG624" s="32">
        <v>3</v>
      </c>
      <c r="AH624"/>
    </row>
    <row r="625" spans="1:34" x14ac:dyDescent="0.25">
      <c r="A625" t="s">
        <v>1777</v>
      </c>
      <c r="B625" t="s">
        <v>1331</v>
      </c>
      <c r="C625" t="s">
        <v>1541</v>
      </c>
      <c r="D625" t="s">
        <v>1693</v>
      </c>
      <c r="E625" s="31">
        <v>36.358695652173914</v>
      </c>
      <c r="F625" s="31">
        <v>4.4178684603886396</v>
      </c>
      <c r="G625" s="31">
        <v>4.1059850523168899</v>
      </c>
      <c r="H625" s="31">
        <v>1.1027473841554556</v>
      </c>
      <c r="I625" s="31">
        <v>0.88503437967115084</v>
      </c>
      <c r="J625" s="31">
        <v>160.62793478260869</v>
      </c>
      <c r="K625" s="31">
        <v>149.28826086956519</v>
      </c>
      <c r="L625" s="31">
        <v>40.094456521739119</v>
      </c>
      <c r="M625" s="31">
        <v>32.178695652173907</v>
      </c>
      <c r="N625" s="31">
        <v>6.3668478260869561</v>
      </c>
      <c r="O625" s="31">
        <v>1.548913043478261</v>
      </c>
      <c r="P625" s="31">
        <v>47.64021739130434</v>
      </c>
      <c r="Q625" s="31">
        <v>44.216304347826082</v>
      </c>
      <c r="R625" s="31">
        <v>3.4239130434782608</v>
      </c>
      <c r="S625" s="31">
        <v>72.893260869565225</v>
      </c>
      <c r="T625" s="31">
        <v>72.893260869565225</v>
      </c>
      <c r="U625" s="31">
        <v>0</v>
      </c>
      <c r="V625" s="31">
        <v>0</v>
      </c>
      <c r="W625" s="31">
        <v>70.57902173913044</v>
      </c>
      <c r="X625" s="31">
        <v>16.858043478260871</v>
      </c>
      <c r="Y625" s="31">
        <v>0</v>
      </c>
      <c r="Z625" s="31">
        <v>0</v>
      </c>
      <c r="AA625" s="31">
        <v>20.104891304347824</v>
      </c>
      <c r="AB625" s="31">
        <v>0</v>
      </c>
      <c r="AC625" s="31">
        <v>33.616086956521748</v>
      </c>
      <c r="AD625" s="31">
        <v>0</v>
      </c>
      <c r="AE625" s="31">
        <v>0</v>
      </c>
      <c r="AF625" t="s">
        <v>656</v>
      </c>
      <c r="AG625" s="32">
        <v>3</v>
      </c>
      <c r="AH625"/>
    </row>
    <row r="626" spans="1:34" x14ac:dyDescent="0.25">
      <c r="A626" t="s">
        <v>1777</v>
      </c>
      <c r="B626" t="s">
        <v>1342</v>
      </c>
      <c r="C626" t="s">
        <v>1435</v>
      </c>
      <c r="D626" t="s">
        <v>1736</v>
      </c>
      <c r="E626" s="31">
        <v>11.913043478260869</v>
      </c>
      <c r="F626" s="31">
        <v>5.04110401459854</v>
      </c>
      <c r="G626" s="31">
        <v>4.3860857664233572</v>
      </c>
      <c r="H626" s="31">
        <v>2.3614507299270073</v>
      </c>
      <c r="I626" s="31">
        <v>1.7064324817518248</v>
      </c>
      <c r="J626" s="31">
        <v>60.054891304347819</v>
      </c>
      <c r="K626" s="31">
        <v>52.251630434782598</v>
      </c>
      <c r="L626" s="31">
        <v>28.132065217391304</v>
      </c>
      <c r="M626" s="31">
        <v>20.328804347826086</v>
      </c>
      <c r="N626" s="31">
        <v>1.1945652173913044</v>
      </c>
      <c r="O626" s="31">
        <v>6.6086956521739131</v>
      </c>
      <c r="P626" s="31">
        <v>6.2630434782608715</v>
      </c>
      <c r="Q626" s="31">
        <v>6.2630434782608715</v>
      </c>
      <c r="R626" s="31">
        <v>0</v>
      </c>
      <c r="S626" s="31">
        <v>25.65978260869564</v>
      </c>
      <c r="T626" s="31">
        <v>25.65978260869564</v>
      </c>
      <c r="U626" s="31">
        <v>0</v>
      </c>
      <c r="V626" s="31">
        <v>0</v>
      </c>
      <c r="W626" s="31">
        <v>1.8016304347826086</v>
      </c>
      <c r="X626" s="31">
        <v>1.8016304347826086</v>
      </c>
      <c r="Y626" s="31">
        <v>0</v>
      </c>
      <c r="Z626" s="31">
        <v>0</v>
      </c>
      <c r="AA626" s="31">
        <v>0</v>
      </c>
      <c r="AB626" s="31">
        <v>0</v>
      </c>
      <c r="AC626" s="31">
        <v>0</v>
      </c>
      <c r="AD626" s="31">
        <v>0</v>
      </c>
      <c r="AE626" s="31">
        <v>0</v>
      </c>
      <c r="AF626" t="s">
        <v>667</v>
      </c>
      <c r="AG626" s="32">
        <v>3</v>
      </c>
      <c r="AH626"/>
    </row>
    <row r="627" spans="1:34" x14ac:dyDescent="0.25">
      <c r="A627" t="s">
        <v>1777</v>
      </c>
      <c r="B627" t="s">
        <v>1305</v>
      </c>
      <c r="C627" t="s">
        <v>1621</v>
      </c>
      <c r="D627" t="s">
        <v>1735</v>
      </c>
      <c r="E627" s="31">
        <v>31</v>
      </c>
      <c r="F627" s="31">
        <v>4.4176086956521736</v>
      </c>
      <c r="G627" s="31">
        <v>4.1174684431977555</v>
      </c>
      <c r="H627" s="31">
        <v>1.0732117812061708</v>
      </c>
      <c r="I627" s="31">
        <v>0.77307152875175289</v>
      </c>
      <c r="J627" s="31">
        <v>136.94586956521738</v>
      </c>
      <c r="K627" s="31">
        <v>127.64152173913041</v>
      </c>
      <c r="L627" s="31">
        <v>33.269565217391296</v>
      </c>
      <c r="M627" s="31">
        <v>23.965217391304339</v>
      </c>
      <c r="N627" s="31">
        <v>0</v>
      </c>
      <c r="O627" s="31">
        <v>9.304347826086957</v>
      </c>
      <c r="P627" s="31">
        <v>21.351086956521737</v>
      </c>
      <c r="Q627" s="31">
        <v>21.351086956521737</v>
      </c>
      <c r="R627" s="31">
        <v>0</v>
      </c>
      <c r="S627" s="31">
        <v>82.325217391304335</v>
      </c>
      <c r="T627" s="31">
        <v>82.325217391304335</v>
      </c>
      <c r="U627" s="31">
        <v>0</v>
      </c>
      <c r="V627" s="31">
        <v>0</v>
      </c>
      <c r="W627" s="31">
        <v>0</v>
      </c>
      <c r="X627" s="31">
        <v>0</v>
      </c>
      <c r="Y627" s="31">
        <v>0</v>
      </c>
      <c r="Z627" s="31">
        <v>0</v>
      </c>
      <c r="AA627" s="31">
        <v>0</v>
      </c>
      <c r="AB627" s="31">
        <v>0</v>
      </c>
      <c r="AC627" s="31">
        <v>0</v>
      </c>
      <c r="AD627" s="31">
        <v>0</v>
      </c>
      <c r="AE627" s="31">
        <v>0</v>
      </c>
      <c r="AF627" t="s">
        <v>629</v>
      </c>
      <c r="AG627" s="32">
        <v>3</v>
      </c>
      <c r="AH627"/>
    </row>
    <row r="628" spans="1:34" x14ac:dyDescent="0.25">
      <c r="A628" t="s">
        <v>1777</v>
      </c>
      <c r="B628" t="s">
        <v>1184</v>
      </c>
      <c r="C628" t="s">
        <v>1452</v>
      </c>
      <c r="D628" t="s">
        <v>1706</v>
      </c>
      <c r="E628" s="31">
        <v>41.967391304347828</v>
      </c>
      <c r="F628" s="31">
        <v>4.3860631960631959</v>
      </c>
      <c r="G628" s="31">
        <v>3.877062937062937</v>
      </c>
      <c r="H628" s="31">
        <v>1.0374902874902874</v>
      </c>
      <c r="I628" s="31">
        <v>0.52849002849002846</v>
      </c>
      <c r="J628" s="31">
        <v>184.07163043478261</v>
      </c>
      <c r="K628" s="31">
        <v>162.71021739130435</v>
      </c>
      <c r="L628" s="31">
        <v>43.540760869565219</v>
      </c>
      <c r="M628" s="31">
        <v>22.179347826086957</v>
      </c>
      <c r="N628" s="31">
        <v>15.790760869565217</v>
      </c>
      <c r="O628" s="31">
        <v>5.5706521739130439</v>
      </c>
      <c r="P628" s="31">
        <v>27.301630434782609</v>
      </c>
      <c r="Q628" s="31">
        <v>27.301630434782609</v>
      </c>
      <c r="R628" s="31">
        <v>0</v>
      </c>
      <c r="S628" s="31">
        <v>113.22923913043478</v>
      </c>
      <c r="T628" s="31">
        <v>113.22923913043478</v>
      </c>
      <c r="U628" s="31">
        <v>0</v>
      </c>
      <c r="V628" s="31">
        <v>0</v>
      </c>
      <c r="W628" s="31">
        <v>15.407608695652176</v>
      </c>
      <c r="X628" s="31">
        <v>0.58695652173913049</v>
      </c>
      <c r="Y628" s="31">
        <v>0</v>
      </c>
      <c r="Z628" s="31">
        <v>0</v>
      </c>
      <c r="AA628" s="31">
        <v>5.4782608695652177</v>
      </c>
      <c r="AB628" s="31">
        <v>0</v>
      </c>
      <c r="AC628" s="31">
        <v>9.3423913043478262</v>
      </c>
      <c r="AD628" s="31">
        <v>0</v>
      </c>
      <c r="AE628" s="31">
        <v>0</v>
      </c>
      <c r="AF628" t="s">
        <v>506</v>
      </c>
      <c r="AG628" s="32">
        <v>3</v>
      </c>
      <c r="AH628"/>
    </row>
    <row r="629" spans="1:34" x14ac:dyDescent="0.25">
      <c r="A629" t="s">
        <v>1777</v>
      </c>
      <c r="B629" t="s">
        <v>704</v>
      </c>
      <c r="C629" t="s">
        <v>1452</v>
      </c>
      <c r="D629" t="s">
        <v>1706</v>
      </c>
      <c r="E629" s="31">
        <v>130.93478260869566</v>
      </c>
      <c r="F629" s="31">
        <v>4.3609372405777851</v>
      </c>
      <c r="G629" s="31">
        <v>3.8087622447285407</v>
      </c>
      <c r="H629" s="31">
        <v>1.2384401461065913</v>
      </c>
      <c r="I629" s="31">
        <v>0.73163290718910834</v>
      </c>
      <c r="J629" s="31">
        <v>570.99836956521744</v>
      </c>
      <c r="K629" s="31">
        <v>498.69945652173914</v>
      </c>
      <c r="L629" s="31">
        <v>162.15489130434781</v>
      </c>
      <c r="M629" s="31">
        <v>95.796195652173907</v>
      </c>
      <c r="N629" s="31">
        <v>62.119565217391305</v>
      </c>
      <c r="O629" s="31">
        <v>4.2391304347826084</v>
      </c>
      <c r="P629" s="31">
        <v>65.540760869565219</v>
      </c>
      <c r="Q629" s="31">
        <v>59.600543478260867</v>
      </c>
      <c r="R629" s="31">
        <v>5.9402173913043477</v>
      </c>
      <c r="S629" s="31">
        <v>343.30271739130433</v>
      </c>
      <c r="T629" s="31">
        <v>335.41141304347826</v>
      </c>
      <c r="U629" s="31">
        <v>7.8913043478260869</v>
      </c>
      <c r="V629" s="31">
        <v>0</v>
      </c>
      <c r="W629" s="31">
        <v>103.96195652173913</v>
      </c>
      <c r="X629" s="31">
        <v>29.190217391304348</v>
      </c>
      <c r="Y629" s="31">
        <v>0</v>
      </c>
      <c r="Z629" s="31">
        <v>0</v>
      </c>
      <c r="AA629" s="31">
        <v>8.0380434782608692</v>
      </c>
      <c r="AB629" s="31">
        <v>0</v>
      </c>
      <c r="AC629" s="31">
        <v>66.733695652173907</v>
      </c>
      <c r="AD629" s="31">
        <v>0</v>
      </c>
      <c r="AE629" s="31">
        <v>0</v>
      </c>
      <c r="AF629" t="s">
        <v>16</v>
      </c>
      <c r="AG629" s="32">
        <v>3</v>
      </c>
      <c r="AH629"/>
    </row>
    <row r="630" spans="1:34" x14ac:dyDescent="0.25">
      <c r="A630" t="s">
        <v>1777</v>
      </c>
      <c r="B630" t="s">
        <v>761</v>
      </c>
      <c r="C630" t="s">
        <v>1456</v>
      </c>
      <c r="D630" t="s">
        <v>1701</v>
      </c>
      <c r="E630" s="31">
        <v>105.80434782608695</v>
      </c>
      <c r="F630" s="31">
        <v>3.3591534826381757</v>
      </c>
      <c r="G630" s="31">
        <v>3.152712143003904</v>
      </c>
      <c r="H630" s="31">
        <v>0.72362338196013976</v>
      </c>
      <c r="I630" s="31">
        <v>0.51718204232586806</v>
      </c>
      <c r="J630" s="31">
        <v>355.41304347826087</v>
      </c>
      <c r="K630" s="31">
        <v>333.57065217391306</v>
      </c>
      <c r="L630" s="31">
        <v>76.5625</v>
      </c>
      <c r="M630" s="31">
        <v>54.720108695652172</v>
      </c>
      <c r="N630" s="31">
        <v>17.663043478260871</v>
      </c>
      <c r="O630" s="31">
        <v>4.1793478260869561</v>
      </c>
      <c r="P630" s="31">
        <v>78.8125</v>
      </c>
      <c r="Q630" s="31">
        <v>78.8125</v>
      </c>
      <c r="R630" s="31">
        <v>0</v>
      </c>
      <c r="S630" s="31">
        <v>200.03804347826087</v>
      </c>
      <c r="T630" s="31">
        <v>167.65760869565219</v>
      </c>
      <c r="U630" s="31">
        <v>32.380434782608695</v>
      </c>
      <c r="V630" s="31">
        <v>0</v>
      </c>
      <c r="W630" s="31">
        <v>78.782608695652186</v>
      </c>
      <c r="X630" s="31">
        <v>11.703804347826088</v>
      </c>
      <c r="Y630" s="31">
        <v>0.73369565217391308</v>
      </c>
      <c r="Z630" s="31">
        <v>0</v>
      </c>
      <c r="AA630" s="31">
        <v>34.315217391304351</v>
      </c>
      <c r="AB630" s="31">
        <v>0</v>
      </c>
      <c r="AC630" s="31">
        <v>32.029891304347828</v>
      </c>
      <c r="AD630" s="31">
        <v>0</v>
      </c>
      <c r="AE630" s="31">
        <v>0</v>
      </c>
      <c r="AF630" t="s">
        <v>73</v>
      </c>
      <c r="AG630" s="32">
        <v>3</v>
      </c>
      <c r="AH630"/>
    </row>
    <row r="631" spans="1:34" x14ac:dyDescent="0.25">
      <c r="A631" t="s">
        <v>1777</v>
      </c>
      <c r="B631" t="s">
        <v>1054</v>
      </c>
      <c r="C631" t="s">
        <v>1358</v>
      </c>
      <c r="D631" t="s">
        <v>1689</v>
      </c>
      <c r="E631" s="31">
        <v>95.065217391304344</v>
      </c>
      <c r="F631" s="31">
        <v>3.6153190029727877</v>
      </c>
      <c r="G631" s="31">
        <v>3.1263526183398125</v>
      </c>
      <c r="H631" s="31">
        <v>0.70592270752343911</v>
      </c>
      <c r="I631" s="31">
        <v>0.21695632289046418</v>
      </c>
      <c r="J631" s="31">
        <v>343.69108695652176</v>
      </c>
      <c r="K631" s="31">
        <v>297.20739130434782</v>
      </c>
      <c r="L631" s="31">
        <v>67.108695652173893</v>
      </c>
      <c r="M631" s="31">
        <v>20.624999999999996</v>
      </c>
      <c r="N631" s="31">
        <v>40.44021739130433</v>
      </c>
      <c r="O631" s="31">
        <v>6.0434782608695654</v>
      </c>
      <c r="P631" s="31">
        <v>60.763586956521728</v>
      </c>
      <c r="Q631" s="31">
        <v>60.763586956521728</v>
      </c>
      <c r="R631" s="31">
        <v>0</v>
      </c>
      <c r="S631" s="31">
        <v>215.81880434782613</v>
      </c>
      <c r="T631" s="31">
        <v>205.81717391304352</v>
      </c>
      <c r="U631" s="31">
        <v>10.001630434782612</v>
      </c>
      <c r="V631" s="31">
        <v>0</v>
      </c>
      <c r="W631" s="31">
        <v>63.079673913043479</v>
      </c>
      <c r="X631" s="31">
        <v>0</v>
      </c>
      <c r="Y631" s="31">
        <v>1.0652173913043479</v>
      </c>
      <c r="Z631" s="31">
        <v>0</v>
      </c>
      <c r="AA631" s="31">
        <v>0</v>
      </c>
      <c r="AB631" s="31">
        <v>0</v>
      </c>
      <c r="AC631" s="31">
        <v>62.014456521739127</v>
      </c>
      <c r="AD631" s="31">
        <v>0</v>
      </c>
      <c r="AE631" s="31">
        <v>0</v>
      </c>
      <c r="AF631" t="s">
        <v>372</v>
      </c>
      <c r="AG631" s="32">
        <v>3</v>
      </c>
      <c r="AH631"/>
    </row>
    <row r="632" spans="1:34" x14ac:dyDescent="0.25">
      <c r="A632" t="s">
        <v>1777</v>
      </c>
      <c r="B632" t="s">
        <v>1173</v>
      </c>
      <c r="C632" t="s">
        <v>1637</v>
      </c>
      <c r="D632" t="s">
        <v>1708</v>
      </c>
      <c r="E632" s="31">
        <v>92.217391304347828</v>
      </c>
      <c r="F632" s="31">
        <v>3.2626944837340881</v>
      </c>
      <c r="G632" s="31">
        <v>3.0959570957095712</v>
      </c>
      <c r="H632" s="31">
        <v>0.53851956624233843</v>
      </c>
      <c r="I632" s="31">
        <v>0.37178217821782167</v>
      </c>
      <c r="J632" s="31">
        <v>300.87717391304352</v>
      </c>
      <c r="K632" s="31">
        <v>285.50108695652176</v>
      </c>
      <c r="L632" s="31">
        <v>49.660869565217382</v>
      </c>
      <c r="M632" s="31">
        <v>34.284782608695643</v>
      </c>
      <c r="N632" s="31">
        <v>11.169565217391304</v>
      </c>
      <c r="O632" s="31">
        <v>4.2065217391304346</v>
      </c>
      <c r="P632" s="31">
        <v>78.359782608695653</v>
      </c>
      <c r="Q632" s="31">
        <v>78.359782608695653</v>
      </c>
      <c r="R632" s="31">
        <v>0</v>
      </c>
      <c r="S632" s="31">
        <v>172.85652173913047</v>
      </c>
      <c r="T632" s="31">
        <v>172.85652173913047</v>
      </c>
      <c r="U632" s="31">
        <v>0</v>
      </c>
      <c r="V632" s="31">
        <v>0</v>
      </c>
      <c r="W632" s="31">
        <v>56.113043478260863</v>
      </c>
      <c r="X632" s="31">
        <v>5.4532608695652183</v>
      </c>
      <c r="Y632" s="31">
        <v>0</v>
      </c>
      <c r="Z632" s="31">
        <v>0</v>
      </c>
      <c r="AA632" s="31">
        <v>21.540217391304346</v>
      </c>
      <c r="AB632" s="31">
        <v>0</v>
      </c>
      <c r="AC632" s="31">
        <v>29.119565217391294</v>
      </c>
      <c r="AD632" s="31">
        <v>0</v>
      </c>
      <c r="AE632" s="31">
        <v>0</v>
      </c>
      <c r="AF632" t="s">
        <v>495</v>
      </c>
      <c r="AG632" s="32">
        <v>3</v>
      </c>
      <c r="AH632"/>
    </row>
    <row r="633" spans="1:34" x14ac:dyDescent="0.25">
      <c r="A633" t="s">
        <v>1777</v>
      </c>
      <c r="B633" t="s">
        <v>1102</v>
      </c>
      <c r="C633" t="s">
        <v>1619</v>
      </c>
      <c r="D633" t="s">
        <v>1673</v>
      </c>
      <c r="E633" s="31">
        <v>24.782608695652176</v>
      </c>
      <c r="F633" s="31">
        <v>6.8194824561403502</v>
      </c>
      <c r="G633" s="31">
        <v>6.2212368421052622</v>
      </c>
      <c r="H633" s="31">
        <v>2.6957236842105257</v>
      </c>
      <c r="I633" s="31">
        <v>2.0974780701754385</v>
      </c>
      <c r="J633" s="31">
        <v>169.0045652173913</v>
      </c>
      <c r="K633" s="31">
        <v>154.17847826086955</v>
      </c>
      <c r="L633" s="31">
        <v>66.807065217391298</v>
      </c>
      <c r="M633" s="31">
        <v>51.980978260869563</v>
      </c>
      <c r="N633" s="31">
        <v>10.130434782608695</v>
      </c>
      <c r="O633" s="31">
        <v>4.6956521739130439</v>
      </c>
      <c r="P633" s="31">
        <v>0</v>
      </c>
      <c r="Q633" s="31">
        <v>0</v>
      </c>
      <c r="R633" s="31">
        <v>0</v>
      </c>
      <c r="S633" s="31">
        <v>102.19750000000001</v>
      </c>
      <c r="T633" s="31">
        <v>102.19750000000001</v>
      </c>
      <c r="U633" s="31">
        <v>0</v>
      </c>
      <c r="V633" s="31">
        <v>0</v>
      </c>
      <c r="W633" s="31">
        <v>0</v>
      </c>
      <c r="X633" s="31">
        <v>0</v>
      </c>
      <c r="Y633" s="31">
        <v>0</v>
      </c>
      <c r="Z633" s="31">
        <v>0</v>
      </c>
      <c r="AA633" s="31">
        <v>0</v>
      </c>
      <c r="AB633" s="31">
        <v>0</v>
      </c>
      <c r="AC633" s="31">
        <v>0</v>
      </c>
      <c r="AD633" s="31">
        <v>0</v>
      </c>
      <c r="AE633" s="31">
        <v>0</v>
      </c>
      <c r="AF633" t="s">
        <v>421</v>
      </c>
      <c r="AG633" s="32">
        <v>3</v>
      </c>
      <c r="AH633"/>
    </row>
    <row r="634" spans="1:34" x14ac:dyDescent="0.25">
      <c r="A634" t="s">
        <v>1777</v>
      </c>
      <c r="B634" t="s">
        <v>829</v>
      </c>
      <c r="C634" t="s">
        <v>1423</v>
      </c>
      <c r="D634" t="s">
        <v>1716</v>
      </c>
      <c r="E634" s="31">
        <v>102.94565217391305</v>
      </c>
      <c r="F634" s="31">
        <v>3.504160067574702</v>
      </c>
      <c r="G634" s="31">
        <v>3.3048242001900543</v>
      </c>
      <c r="H634" s="31">
        <v>0.86073487488121625</v>
      </c>
      <c r="I634" s="31">
        <v>0.71359307359307345</v>
      </c>
      <c r="J634" s="31">
        <v>360.73804347826092</v>
      </c>
      <c r="K634" s="31">
        <v>340.21728260869571</v>
      </c>
      <c r="L634" s="31">
        <v>88.608913043478253</v>
      </c>
      <c r="M634" s="31">
        <v>73.461304347826072</v>
      </c>
      <c r="N634" s="31">
        <v>10.130434782608695</v>
      </c>
      <c r="O634" s="31">
        <v>5.0171739130434778</v>
      </c>
      <c r="P634" s="31">
        <v>79.526956521739109</v>
      </c>
      <c r="Q634" s="31">
        <v>74.153804347826068</v>
      </c>
      <c r="R634" s="31">
        <v>5.3731521739130423</v>
      </c>
      <c r="S634" s="31">
        <v>192.60217391304357</v>
      </c>
      <c r="T634" s="31">
        <v>192.60217391304357</v>
      </c>
      <c r="U634" s="31">
        <v>0</v>
      </c>
      <c r="V634" s="31">
        <v>0</v>
      </c>
      <c r="W634" s="31">
        <v>72.790217391304353</v>
      </c>
      <c r="X634" s="31">
        <v>4.8227173913043471</v>
      </c>
      <c r="Y634" s="31">
        <v>0</v>
      </c>
      <c r="Z634" s="31">
        <v>0</v>
      </c>
      <c r="AA634" s="31">
        <v>23.513913043478258</v>
      </c>
      <c r="AB634" s="31">
        <v>0</v>
      </c>
      <c r="AC634" s="31">
        <v>44.453586956521747</v>
      </c>
      <c r="AD634" s="31">
        <v>0</v>
      </c>
      <c r="AE634" s="31">
        <v>0</v>
      </c>
      <c r="AF634" t="s">
        <v>142</v>
      </c>
      <c r="AG634" s="32">
        <v>3</v>
      </c>
      <c r="AH634"/>
    </row>
    <row r="635" spans="1:34" x14ac:dyDescent="0.25">
      <c r="A635" t="s">
        <v>1777</v>
      </c>
      <c r="B635" t="s">
        <v>1243</v>
      </c>
      <c r="C635" t="s">
        <v>1655</v>
      </c>
      <c r="D635" t="s">
        <v>1690</v>
      </c>
      <c r="E635" s="31">
        <v>67.293478260869563</v>
      </c>
      <c r="F635" s="31">
        <v>3.5766112098207072</v>
      </c>
      <c r="G635" s="31">
        <v>3.3515264093038279</v>
      </c>
      <c r="H635" s="31">
        <v>0.49240833467937328</v>
      </c>
      <c r="I635" s="31">
        <v>0.33734453238572121</v>
      </c>
      <c r="J635" s="31">
        <v>240.68260869565216</v>
      </c>
      <c r="K635" s="31">
        <v>225.53586956521738</v>
      </c>
      <c r="L635" s="31">
        <v>33.135869565217391</v>
      </c>
      <c r="M635" s="31">
        <v>22.701086956521738</v>
      </c>
      <c r="N635" s="31">
        <v>4.9565217391304346</v>
      </c>
      <c r="O635" s="31">
        <v>5.4782608695652177</v>
      </c>
      <c r="P635" s="31">
        <v>69.35108695652174</v>
      </c>
      <c r="Q635" s="31">
        <v>64.639130434782615</v>
      </c>
      <c r="R635" s="31">
        <v>4.7119565217391308</v>
      </c>
      <c r="S635" s="31">
        <v>138.19565217391303</v>
      </c>
      <c r="T635" s="31">
        <v>138.19565217391303</v>
      </c>
      <c r="U635" s="31">
        <v>0</v>
      </c>
      <c r="V635" s="31">
        <v>0</v>
      </c>
      <c r="W635" s="31">
        <v>0</v>
      </c>
      <c r="X635" s="31">
        <v>0</v>
      </c>
      <c r="Y635" s="31">
        <v>0</v>
      </c>
      <c r="Z635" s="31">
        <v>0</v>
      </c>
      <c r="AA635" s="31">
        <v>0</v>
      </c>
      <c r="AB635" s="31">
        <v>0</v>
      </c>
      <c r="AC635" s="31">
        <v>0</v>
      </c>
      <c r="AD635" s="31">
        <v>0</v>
      </c>
      <c r="AE635" s="31">
        <v>0</v>
      </c>
      <c r="AF635" t="s">
        <v>565</v>
      </c>
      <c r="AG635" s="32">
        <v>3</v>
      </c>
      <c r="AH635"/>
    </row>
    <row r="636" spans="1:34" x14ac:dyDescent="0.25">
      <c r="A636" t="s">
        <v>1777</v>
      </c>
      <c r="B636" t="s">
        <v>1069</v>
      </c>
      <c r="C636" t="s">
        <v>1600</v>
      </c>
      <c r="D636" t="s">
        <v>1684</v>
      </c>
      <c r="E636" s="31">
        <v>107.09782608695652</v>
      </c>
      <c r="F636" s="31">
        <v>3.1194813762305893</v>
      </c>
      <c r="G636" s="31">
        <v>2.9863747082106973</v>
      </c>
      <c r="H636" s="31">
        <v>0.48558814574241344</v>
      </c>
      <c r="I636" s="31">
        <v>0.35248147772252109</v>
      </c>
      <c r="J636" s="31">
        <v>334.08967391304344</v>
      </c>
      <c r="K636" s="31">
        <v>319.83423913043475</v>
      </c>
      <c r="L636" s="31">
        <v>52.005434782608688</v>
      </c>
      <c r="M636" s="31">
        <v>37.75</v>
      </c>
      <c r="N636" s="31">
        <v>9.6902173913043477</v>
      </c>
      <c r="O636" s="31">
        <v>4.5652173913043477</v>
      </c>
      <c r="P636" s="31">
        <v>87.991847826086953</v>
      </c>
      <c r="Q636" s="31">
        <v>87.991847826086953</v>
      </c>
      <c r="R636" s="31">
        <v>0</v>
      </c>
      <c r="S636" s="31">
        <v>194.09239130434781</v>
      </c>
      <c r="T636" s="31">
        <v>133.42391304347825</v>
      </c>
      <c r="U636" s="31">
        <v>60.668478260869563</v>
      </c>
      <c r="V636" s="31">
        <v>0</v>
      </c>
      <c r="W636" s="31">
        <v>0</v>
      </c>
      <c r="X636" s="31">
        <v>0</v>
      </c>
      <c r="Y636" s="31">
        <v>0</v>
      </c>
      <c r="Z636" s="31">
        <v>0</v>
      </c>
      <c r="AA636" s="31">
        <v>0</v>
      </c>
      <c r="AB636" s="31">
        <v>0</v>
      </c>
      <c r="AC636" s="31">
        <v>0</v>
      </c>
      <c r="AD636" s="31">
        <v>0</v>
      </c>
      <c r="AE636" s="31">
        <v>0</v>
      </c>
      <c r="AF636" t="s">
        <v>387</v>
      </c>
      <c r="AG636" s="32">
        <v>3</v>
      </c>
      <c r="AH636"/>
    </row>
    <row r="637" spans="1:34" x14ac:dyDescent="0.25">
      <c r="A637" t="s">
        <v>1777</v>
      </c>
      <c r="B637" t="s">
        <v>923</v>
      </c>
      <c r="C637" t="s">
        <v>1563</v>
      </c>
      <c r="D637" t="s">
        <v>1698</v>
      </c>
      <c r="E637" s="31">
        <v>174.15217391304347</v>
      </c>
      <c r="F637" s="31">
        <v>3.1134951941081015</v>
      </c>
      <c r="G637" s="31">
        <v>2.9341062289352142</v>
      </c>
      <c r="H637" s="31">
        <v>0.41501810011234552</v>
      </c>
      <c r="I637" s="31">
        <v>0.26458931469229807</v>
      </c>
      <c r="J637" s="31">
        <v>542.22195652173912</v>
      </c>
      <c r="K637" s="31">
        <v>510.98097826086956</v>
      </c>
      <c r="L637" s="31">
        <v>72.276304347826084</v>
      </c>
      <c r="M637" s="31">
        <v>46.078804347826086</v>
      </c>
      <c r="N637" s="31">
        <v>20.838804347826088</v>
      </c>
      <c r="O637" s="31">
        <v>5.3586956521739131</v>
      </c>
      <c r="P637" s="31">
        <v>170.30434782608697</v>
      </c>
      <c r="Q637" s="31">
        <v>165.2608695652174</v>
      </c>
      <c r="R637" s="31">
        <v>5.0434782608695654</v>
      </c>
      <c r="S637" s="31">
        <v>299.64130434782606</v>
      </c>
      <c r="T637" s="31">
        <v>253.44293478260869</v>
      </c>
      <c r="U637" s="31">
        <v>46.198369565217391</v>
      </c>
      <c r="V637" s="31">
        <v>0</v>
      </c>
      <c r="W637" s="31">
        <v>97.277173913043484</v>
      </c>
      <c r="X637" s="31">
        <v>0.3125</v>
      </c>
      <c r="Y637" s="31">
        <v>0</v>
      </c>
      <c r="Z637" s="31">
        <v>0</v>
      </c>
      <c r="AA637" s="31">
        <v>31.301630434782609</v>
      </c>
      <c r="AB637" s="31">
        <v>0</v>
      </c>
      <c r="AC637" s="31">
        <v>65.663043478260875</v>
      </c>
      <c r="AD637" s="31">
        <v>0</v>
      </c>
      <c r="AE637" s="31">
        <v>0</v>
      </c>
      <c r="AF637" t="s">
        <v>237</v>
      </c>
      <c r="AG637" s="32">
        <v>3</v>
      </c>
      <c r="AH637"/>
    </row>
    <row r="638" spans="1:34" x14ac:dyDescent="0.25">
      <c r="A638" t="s">
        <v>1777</v>
      </c>
      <c r="B638" t="s">
        <v>807</v>
      </c>
      <c r="C638" t="s">
        <v>1430</v>
      </c>
      <c r="D638" t="s">
        <v>1683</v>
      </c>
      <c r="E638" s="31">
        <v>169.91304347826087</v>
      </c>
      <c r="F638" s="31">
        <v>3.6139124872057313</v>
      </c>
      <c r="G638" s="31">
        <v>3.2453147389969295</v>
      </c>
      <c r="H638" s="31">
        <v>0.51986885875127942</v>
      </c>
      <c r="I638" s="31">
        <v>0.33402443705220058</v>
      </c>
      <c r="J638" s="31">
        <v>614.05086956521734</v>
      </c>
      <c r="K638" s="31">
        <v>551.42130434782609</v>
      </c>
      <c r="L638" s="31">
        <v>88.332499999999996</v>
      </c>
      <c r="M638" s="31">
        <v>56.755108695652169</v>
      </c>
      <c r="N638" s="31">
        <v>26.191521739130433</v>
      </c>
      <c r="O638" s="31">
        <v>5.3858695652173916</v>
      </c>
      <c r="P638" s="31">
        <v>206.32978260869567</v>
      </c>
      <c r="Q638" s="31">
        <v>175.27760869565219</v>
      </c>
      <c r="R638" s="31">
        <v>31.052173913043486</v>
      </c>
      <c r="S638" s="31">
        <v>319.38858695652175</v>
      </c>
      <c r="T638" s="31">
        <v>317.65489130434781</v>
      </c>
      <c r="U638" s="31">
        <v>1.7336956521739131</v>
      </c>
      <c r="V638" s="31">
        <v>0</v>
      </c>
      <c r="W638" s="31">
        <v>47.45652173913043</v>
      </c>
      <c r="X638" s="31">
        <v>0</v>
      </c>
      <c r="Y638" s="31">
        <v>0</v>
      </c>
      <c r="Z638" s="31">
        <v>0</v>
      </c>
      <c r="AA638" s="31">
        <v>18.024456521739129</v>
      </c>
      <c r="AB638" s="31">
        <v>0</v>
      </c>
      <c r="AC638" s="31">
        <v>27.698369565217391</v>
      </c>
      <c r="AD638" s="31">
        <v>1.7336956521739131</v>
      </c>
      <c r="AE638" s="31">
        <v>0</v>
      </c>
      <c r="AF638" t="s">
        <v>120</v>
      </c>
      <c r="AG638" s="32">
        <v>3</v>
      </c>
      <c r="AH638"/>
    </row>
    <row r="639" spans="1:34" x14ac:dyDescent="0.25">
      <c r="A639" t="s">
        <v>1777</v>
      </c>
      <c r="B639" t="s">
        <v>1099</v>
      </c>
      <c r="C639" t="s">
        <v>1429</v>
      </c>
      <c r="D639" t="s">
        <v>1711</v>
      </c>
      <c r="E639" s="31">
        <v>113.53260869565217</v>
      </c>
      <c r="F639" s="31">
        <v>3.0270224988032552</v>
      </c>
      <c r="G639" s="31">
        <v>2.9245093346098612</v>
      </c>
      <c r="H639" s="31">
        <v>0.55667783628530398</v>
      </c>
      <c r="I639" s="31">
        <v>0.45416467209191003</v>
      </c>
      <c r="J639" s="31">
        <v>343.66576086956525</v>
      </c>
      <c r="K639" s="31">
        <v>332.0271739130435</v>
      </c>
      <c r="L639" s="31">
        <v>63.201086956521735</v>
      </c>
      <c r="M639" s="31">
        <v>51.5625</v>
      </c>
      <c r="N639" s="31">
        <v>6.8342391304347823</v>
      </c>
      <c r="O639" s="31">
        <v>4.8043478260869561</v>
      </c>
      <c r="P639" s="31">
        <v>85.953804347826093</v>
      </c>
      <c r="Q639" s="31">
        <v>85.953804347826093</v>
      </c>
      <c r="R639" s="31">
        <v>0</v>
      </c>
      <c r="S639" s="31">
        <v>194.5108695652174</v>
      </c>
      <c r="T639" s="31">
        <v>194.5108695652174</v>
      </c>
      <c r="U639" s="31">
        <v>0</v>
      </c>
      <c r="V639" s="31">
        <v>0</v>
      </c>
      <c r="W639" s="31">
        <v>0</v>
      </c>
      <c r="X639" s="31">
        <v>0</v>
      </c>
      <c r="Y639" s="31">
        <v>0</v>
      </c>
      <c r="Z639" s="31">
        <v>0</v>
      </c>
      <c r="AA639" s="31">
        <v>0</v>
      </c>
      <c r="AB639" s="31">
        <v>0</v>
      </c>
      <c r="AC639" s="31">
        <v>0</v>
      </c>
      <c r="AD639" s="31">
        <v>0</v>
      </c>
      <c r="AE639" s="31">
        <v>0</v>
      </c>
      <c r="AF639" t="s">
        <v>418</v>
      </c>
      <c r="AG639" s="32">
        <v>3</v>
      </c>
      <c r="AH639"/>
    </row>
    <row r="640" spans="1:34" x14ac:dyDescent="0.25">
      <c r="A640" t="s">
        <v>1777</v>
      </c>
      <c r="B640" t="s">
        <v>964</v>
      </c>
      <c r="C640" t="s">
        <v>1440</v>
      </c>
      <c r="D640" t="s">
        <v>1705</v>
      </c>
      <c r="E640" s="31">
        <v>50.217391304347828</v>
      </c>
      <c r="F640" s="31">
        <v>3.8068722943722948</v>
      </c>
      <c r="G640" s="31">
        <v>3.6233225108225104</v>
      </c>
      <c r="H640" s="31">
        <v>0.99329004329004322</v>
      </c>
      <c r="I640" s="31">
        <v>0.80974025974025965</v>
      </c>
      <c r="J640" s="31">
        <v>191.17119565217394</v>
      </c>
      <c r="K640" s="31">
        <v>181.95380434782606</v>
      </c>
      <c r="L640" s="31">
        <v>49.880434782608695</v>
      </c>
      <c r="M640" s="31">
        <v>40.663043478260867</v>
      </c>
      <c r="N640" s="31">
        <v>4.6956521739130439</v>
      </c>
      <c r="O640" s="31">
        <v>4.5217391304347823</v>
      </c>
      <c r="P640" s="31">
        <v>57.429347826086953</v>
      </c>
      <c r="Q640" s="31">
        <v>57.429347826086953</v>
      </c>
      <c r="R640" s="31">
        <v>0</v>
      </c>
      <c r="S640" s="31">
        <v>83.861413043478265</v>
      </c>
      <c r="T640" s="31">
        <v>83.861413043478265</v>
      </c>
      <c r="U640" s="31">
        <v>0</v>
      </c>
      <c r="V640" s="31">
        <v>0</v>
      </c>
      <c r="W640" s="31">
        <v>0</v>
      </c>
      <c r="X640" s="31">
        <v>0</v>
      </c>
      <c r="Y640" s="31">
        <v>0</v>
      </c>
      <c r="Z640" s="31">
        <v>0</v>
      </c>
      <c r="AA640" s="31">
        <v>0</v>
      </c>
      <c r="AB640" s="31">
        <v>0</v>
      </c>
      <c r="AC640" s="31">
        <v>0</v>
      </c>
      <c r="AD640" s="31">
        <v>0</v>
      </c>
      <c r="AE640" s="31">
        <v>0</v>
      </c>
      <c r="AF640" t="s">
        <v>278</v>
      </c>
      <c r="AG640" s="32">
        <v>3</v>
      </c>
      <c r="AH640"/>
    </row>
    <row r="641" spans="1:34" x14ac:dyDescent="0.25">
      <c r="A641" t="s">
        <v>1777</v>
      </c>
      <c r="B641" t="s">
        <v>951</v>
      </c>
      <c r="C641" t="s">
        <v>1574</v>
      </c>
      <c r="D641" t="s">
        <v>1694</v>
      </c>
      <c r="E641" s="31">
        <v>57.119565217391305</v>
      </c>
      <c r="F641" s="31">
        <v>3.5166508087535679</v>
      </c>
      <c r="G641" s="31">
        <v>3.2702188392007612</v>
      </c>
      <c r="H641" s="31">
        <v>0.93249286393910558</v>
      </c>
      <c r="I641" s="31">
        <v>0.6860608943862988</v>
      </c>
      <c r="J641" s="31">
        <v>200.86956521739131</v>
      </c>
      <c r="K641" s="31">
        <v>186.79347826086956</v>
      </c>
      <c r="L641" s="31">
        <v>53.263586956521735</v>
      </c>
      <c r="M641" s="31">
        <v>39.1875</v>
      </c>
      <c r="N641" s="31">
        <v>9.554347826086957</v>
      </c>
      <c r="O641" s="31">
        <v>4.5217391304347823</v>
      </c>
      <c r="P641" s="31">
        <v>43.932065217391305</v>
      </c>
      <c r="Q641" s="31">
        <v>43.932065217391305</v>
      </c>
      <c r="R641" s="31">
        <v>0</v>
      </c>
      <c r="S641" s="31">
        <v>103.67391304347827</v>
      </c>
      <c r="T641" s="31">
        <v>103.67391304347827</v>
      </c>
      <c r="U641" s="31">
        <v>0</v>
      </c>
      <c r="V641" s="31">
        <v>0</v>
      </c>
      <c r="W641" s="31">
        <v>0</v>
      </c>
      <c r="X641" s="31">
        <v>0</v>
      </c>
      <c r="Y641" s="31">
        <v>0</v>
      </c>
      <c r="Z641" s="31">
        <v>0</v>
      </c>
      <c r="AA641" s="31">
        <v>0</v>
      </c>
      <c r="AB641" s="31">
        <v>0</v>
      </c>
      <c r="AC641" s="31">
        <v>0</v>
      </c>
      <c r="AD641" s="31">
        <v>0</v>
      </c>
      <c r="AE641" s="31">
        <v>0</v>
      </c>
      <c r="AF641" t="s">
        <v>265</v>
      </c>
      <c r="AG641" s="32">
        <v>3</v>
      </c>
      <c r="AH641"/>
    </row>
    <row r="642" spans="1:34" x14ac:dyDescent="0.25">
      <c r="A642" t="s">
        <v>1777</v>
      </c>
      <c r="B642" t="s">
        <v>889</v>
      </c>
      <c r="C642" t="s">
        <v>1429</v>
      </c>
      <c r="D642" t="s">
        <v>1711</v>
      </c>
      <c r="E642" s="31">
        <v>98.858695652173907</v>
      </c>
      <c r="F642" s="31">
        <v>3.5472787245739417</v>
      </c>
      <c r="G642" s="31">
        <v>3.3977460142935678</v>
      </c>
      <c r="H642" s="31">
        <v>0.74488730071467835</v>
      </c>
      <c r="I642" s="31">
        <v>0.59535459043430461</v>
      </c>
      <c r="J642" s="31">
        <v>350.67934782608694</v>
      </c>
      <c r="K642" s="31">
        <v>335.89673913043475</v>
      </c>
      <c r="L642" s="31">
        <v>73.638586956521735</v>
      </c>
      <c r="M642" s="31">
        <v>58.855978260869563</v>
      </c>
      <c r="N642" s="31">
        <v>9.8260869565217384</v>
      </c>
      <c r="O642" s="31">
        <v>4.9565217391304346</v>
      </c>
      <c r="P642" s="31">
        <v>86.078804347826093</v>
      </c>
      <c r="Q642" s="31">
        <v>86.078804347826093</v>
      </c>
      <c r="R642" s="31">
        <v>0</v>
      </c>
      <c r="S642" s="31">
        <v>190.96195652173913</v>
      </c>
      <c r="T642" s="31">
        <v>190.96195652173913</v>
      </c>
      <c r="U642" s="31">
        <v>0</v>
      </c>
      <c r="V642" s="31">
        <v>0</v>
      </c>
      <c r="W642" s="31">
        <v>0</v>
      </c>
      <c r="X642" s="31">
        <v>0</v>
      </c>
      <c r="Y642" s="31">
        <v>0</v>
      </c>
      <c r="Z642" s="31">
        <v>0</v>
      </c>
      <c r="AA642" s="31">
        <v>0</v>
      </c>
      <c r="AB642" s="31">
        <v>0</v>
      </c>
      <c r="AC642" s="31">
        <v>0</v>
      </c>
      <c r="AD642" s="31">
        <v>0</v>
      </c>
      <c r="AE642" s="31">
        <v>0</v>
      </c>
      <c r="AF642" t="s">
        <v>203</v>
      </c>
      <c r="AG642" s="32">
        <v>3</v>
      </c>
      <c r="AH642"/>
    </row>
    <row r="643" spans="1:34" x14ac:dyDescent="0.25">
      <c r="A643" t="s">
        <v>1777</v>
      </c>
      <c r="B643" t="s">
        <v>678</v>
      </c>
      <c r="C643" t="s">
        <v>1592</v>
      </c>
      <c r="D643" t="s">
        <v>1715</v>
      </c>
      <c r="E643" s="31">
        <v>153.03260869565219</v>
      </c>
      <c r="F643" s="31">
        <v>3.6236934441366575</v>
      </c>
      <c r="G643" s="31">
        <v>3.0142311243696285</v>
      </c>
      <c r="H643" s="31">
        <v>0.67581646423751696</v>
      </c>
      <c r="I643" s="31">
        <v>0.21160593792172738</v>
      </c>
      <c r="J643" s="31">
        <v>554.5432608695653</v>
      </c>
      <c r="K643" s="31">
        <v>461.27565217391304</v>
      </c>
      <c r="L643" s="31">
        <v>103.42195652173915</v>
      </c>
      <c r="M643" s="31">
        <v>32.382608695652173</v>
      </c>
      <c r="N643" s="31">
        <v>65.387173913043483</v>
      </c>
      <c r="O643" s="31">
        <v>5.6521739130434785</v>
      </c>
      <c r="P643" s="31">
        <v>183.64423913043478</v>
      </c>
      <c r="Q643" s="31">
        <v>161.41597826086957</v>
      </c>
      <c r="R643" s="31">
        <v>22.228260869565219</v>
      </c>
      <c r="S643" s="31">
        <v>267.47706521739133</v>
      </c>
      <c r="T643" s="31">
        <v>260.6129347826087</v>
      </c>
      <c r="U643" s="31">
        <v>6.8641304347826084</v>
      </c>
      <c r="V643" s="31">
        <v>0</v>
      </c>
      <c r="W643" s="31">
        <v>98.004999999999995</v>
      </c>
      <c r="X643" s="31">
        <v>0</v>
      </c>
      <c r="Y643" s="31">
        <v>0</v>
      </c>
      <c r="Z643" s="31">
        <v>0</v>
      </c>
      <c r="AA643" s="31">
        <v>50.339347826086957</v>
      </c>
      <c r="AB643" s="31">
        <v>0</v>
      </c>
      <c r="AC643" s="31">
        <v>47.665652173913038</v>
      </c>
      <c r="AD643" s="31">
        <v>0</v>
      </c>
      <c r="AE643" s="31">
        <v>0</v>
      </c>
      <c r="AF643" t="s">
        <v>335</v>
      </c>
      <c r="AG643" s="32">
        <v>3</v>
      </c>
      <c r="AH643"/>
    </row>
    <row r="644" spans="1:34" x14ac:dyDescent="0.25">
      <c r="A644" t="s">
        <v>1777</v>
      </c>
      <c r="B644" t="s">
        <v>1033</v>
      </c>
      <c r="C644" t="s">
        <v>1593</v>
      </c>
      <c r="D644" t="s">
        <v>1706</v>
      </c>
      <c r="E644" s="31">
        <v>100.8804347826087</v>
      </c>
      <c r="F644" s="31">
        <v>3.6486650145458461</v>
      </c>
      <c r="G644" s="31">
        <v>3.1578773839025969</v>
      </c>
      <c r="H644" s="31">
        <v>0.72525158926839772</v>
      </c>
      <c r="I644" s="31">
        <v>0.42765434759185433</v>
      </c>
      <c r="J644" s="31">
        <v>368.07891304347828</v>
      </c>
      <c r="K644" s="31">
        <v>318.5680434782609</v>
      </c>
      <c r="L644" s="31">
        <v>73.163695652173914</v>
      </c>
      <c r="M644" s="31">
        <v>43.141956521739132</v>
      </c>
      <c r="N644" s="31">
        <v>25.239130434782609</v>
      </c>
      <c r="O644" s="31">
        <v>4.7826086956521738</v>
      </c>
      <c r="P644" s="31">
        <v>105.47358695652176</v>
      </c>
      <c r="Q644" s="31">
        <v>85.984456521739148</v>
      </c>
      <c r="R644" s="31">
        <v>19.489130434782609</v>
      </c>
      <c r="S644" s="31">
        <v>189.44163043478261</v>
      </c>
      <c r="T644" s="31">
        <v>189.44163043478261</v>
      </c>
      <c r="U644" s="31">
        <v>0</v>
      </c>
      <c r="V644" s="31">
        <v>0</v>
      </c>
      <c r="W644" s="31">
        <v>100.3425</v>
      </c>
      <c r="X644" s="31">
        <v>13.978913043478268</v>
      </c>
      <c r="Y644" s="31">
        <v>0</v>
      </c>
      <c r="Z644" s="31">
        <v>0</v>
      </c>
      <c r="AA644" s="31">
        <v>37.565978260869578</v>
      </c>
      <c r="AB644" s="31">
        <v>0</v>
      </c>
      <c r="AC644" s="31">
        <v>48.797608695652166</v>
      </c>
      <c r="AD644" s="31">
        <v>0</v>
      </c>
      <c r="AE644" s="31">
        <v>0</v>
      </c>
      <c r="AF644" t="s">
        <v>350</v>
      </c>
      <c r="AG644" s="32">
        <v>3</v>
      </c>
      <c r="AH644"/>
    </row>
    <row r="645" spans="1:34" x14ac:dyDescent="0.25">
      <c r="A645" t="s">
        <v>1777</v>
      </c>
      <c r="B645" t="s">
        <v>790</v>
      </c>
      <c r="C645" t="s">
        <v>1456</v>
      </c>
      <c r="D645" t="s">
        <v>1701</v>
      </c>
      <c r="E645" s="31">
        <v>68.304347826086953</v>
      </c>
      <c r="F645" s="31">
        <v>3.1216979630808406</v>
      </c>
      <c r="G645" s="31">
        <v>2.9607733927434756</v>
      </c>
      <c r="H645" s="31">
        <v>0.60359643539147045</v>
      </c>
      <c r="I645" s="31">
        <v>0.44267186505410572</v>
      </c>
      <c r="J645" s="31">
        <v>213.22554347826087</v>
      </c>
      <c r="K645" s="31">
        <v>202.23369565217391</v>
      </c>
      <c r="L645" s="31">
        <v>41.228260869565219</v>
      </c>
      <c r="M645" s="31">
        <v>30.236413043478262</v>
      </c>
      <c r="N645" s="31">
        <v>6.2309782608695654</v>
      </c>
      <c r="O645" s="31">
        <v>4.7608695652173916</v>
      </c>
      <c r="P645" s="31">
        <v>64.823369565217391</v>
      </c>
      <c r="Q645" s="31">
        <v>64.823369565217391</v>
      </c>
      <c r="R645" s="31">
        <v>0</v>
      </c>
      <c r="S645" s="31">
        <v>107.17391304347825</v>
      </c>
      <c r="T645" s="31">
        <v>86.668478260869563</v>
      </c>
      <c r="U645" s="31">
        <v>20.505434782608695</v>
      </c>
      <c r="V645" s="31">
        <v>0</v>
      </c>
      <c r="W645" s="31">
        <v>35.733695652173907</v>
      </c>
      <c r="X645" s="31">
        <v>2.5733695652173911</v>
      </c>
      <c r="Y645" s="31">
        <v>2.4130434782608696</v>
      </c>
      <c r="Z645" s="31">
        <v>0</v>
      </c>
      <c r="AA645" s="31">
        <v>27.078804347826086</v>
      </c>
      <c r="AB645" s="31">
        <v>0</v>
      </c>
      <c r="AC645" s="31">
        <v>3.6684782608695654</v>
      </c>
      <c r="AD645" s="31">
        <v>0</v>
      </c>
      <c r="AE645" s="31">
        <v>0</v>
      </c>
      <c r="AF645" t="s">
        <v>102</v>
      </c>
      <c r="AG645" s="32">
        <v>3</v>
      </c>
      <c r="AH645"/>
    </row>
    <row r="646" spans="1:34" x14ac:dyDescent="0.25">
      <c r="A646" t="s">
        <v>1777</v>
      </c>
      <c r="B646" t="s">
        <v>750</v>
      </c>
      <c r="C646" t="s">
        <v>1479</v>
      </c>
      <c r="D646" t="s">
        <v>1694</v>
      </c>
      <c r="E646" s="31">
        <v>103.14130434782609</v>
      </c>
      <c r="F646" s="31">
        <v>3.236726736220886</v>
      </c>
      <c r="G646" s="31">
        <v>3.0436610812519751</v>
      </c>
      <c r="H646" s="31">
        <v>0.80976920644957306</v>
      </c>
      <c r="I646" s="31">
        <v>0.61670355148066169</v>
      </c>
      <c r="J646" s="31">
        <v>333.84021739130424</v>
      </c>
      <c r="K646" s="31">
        <v>313.92717391304342</v>
      </c>
      <c r="L646" s="31">
        <v>83.520652173913035</v>
      </c>
      <c r="M646" s="31">
        <v>63.607608695652168</v>
      </c>
      <c r="N646" s="31">
        <v>14.272826086956524</v>
      </c>
      <c r="O646" s="31">
        <v>5.6402173913043478</v>
      </c>
      <c r="P646" s="31">
        <v>57.089130434782618</v>
      </c>
      <c r="Q646" s="31">
        <v>57.089130434782618</v>
      </c>
      <c r="R646" s="31">
        <v>0</v>
      </c>
      <c r="S646" s="31">
        <v>193.23043478260863</v>
      </c>
      <c r="T646" s="31">
        <v>193.23043478260863</v>
      </c>
      <c r="U646" s="31">
        <v>0</v>
      </c>
      <c r="V646" s="31">
        <v>0</v>
      </c>
      <c r="W646" s="31">
        <v>1.9782608695652175</v>
      </c>
      <c r="X646" s="31">
        <v>0.2608695652173913</v>
      </c>
      <c r="Y646" s="31">
        <v>0</v>
      </c>
      <c r="Z646" s="31">
        <v>0</v>
      </c>
      <c r="AA646" s="31">
        <v>1.7173913043478262</v>
      </c>
      <c r="AB646" s="31">
        <v>0</v>
      </c>
      <c r="AC646" s="31">
        <v>0</v>
      </c>
      <c r="AD646" s="31">
        <v>0</v>
      </c>
      <c r="AE646" s="31">
        <v>0</v>
      </c>
      <c r="AF646" t="s">
        <v>62</v>
      </c>
      <c r="AG646" s="32">
        <v>3</v>
      </c>
      <c r="AH646"/>
    </row>
    <row r="647" spans="1:34" x14ac:dyDescent="0.25">
      <c r="A647" t="s">
        <v>1777</v>
      </c>
      <c r="B647" t="s">
        <v>1269</v>
      </c>
      <c r="C647" t="s">
        <v>1510</v>
      </c>
      <c r="D647" t="s">
        <v>1724</v>
      </c>
      <c r="E647" s="31">
        <v>44.804347826086953</v>
      </c>
      <c r="F647" s="31">
        <v>3.9525715672003883</v>
      </c>
      <c r="G647" s="31">
        <v>3.6831028626880151</v>
      </c>
      <c r="H647" s="31">
        <v>0.91951722464822905</v>
      </c>
      <c r="I647" s="31">
        <v>0.65004852013585646</v>
      </c>
      <c r="J647" s="31">
        <v>177.09239130434781</v>
      </c>
      <c r="K647" s="31">
        <v>165.01902173913041</v>
      </c>
      <c r="L647" s="31">
        <v>41.198369565217391</v>
      </c>
      <c r="M647" s="31">
        <v>29.125</v>
      </c>
      <c r="N647" s="31">
        <v>5.9646739130434785</v>
      </c>
      <c r="O647" s="31">
        <v>6.1086956521739131</v>
      </c>
      <c r="P647" s="31">
        <v>34.744565217391305</v>
      </c>
      <c r="Q647" s="31">
        <v>34.744565217391305</v>
      </c>
      <c r="R647" s="31">
        <v>0</v>
      </c>
      <c r="S647" s="31">
        <v>101.14945652173913</v>
      </c>
      <c r="T647" s="31">
        <v>99.057065217391298</v>
      </c>
      <c r="U647" s="31">
        <v>2.0923913043478262</v>
      </c>
      <c r="V647" s="31">
        <v>0</v>
      </c>
      <c r="W647" s="31">
        <v>0</v>
      </c>
      <c r="X647" s="31">
        <v>0</v>
      </c>
      <c r="Y647" s="31">
        <v>0</v>
      </c>
      <c r="Z647" s="31">
        <v>0</v>
      </c>
      <c r="AA647" s="31">
        <v>0</v>
      </c>
      <c r="AB647" s="31">
        <v>0</v>
      </c>
      <c r="AC647" s="31">
        <v>0</v>
      </c>
      <c r="AD647" s="31">
        <v>0</v>
      </c>
      <c r="AE647" s="31">
        <v>0</v>
      </c>
      <c r="AF647" t="s">
        <v>592</v>
      </c>
      <c r="AG647" s="32">
        <v>3</v>
      </c>
      <c r="AH647"/>
    </row>
    <row r="648" spans="1:34" x14ac:dyDescent="0.25">
      <c r="A648" t="s">
        <v>1777</v>
      </c>
      <c r="B648" t="s">
        <v>905</v>
      </c>
      <c r="C648" t="s">
        <v>1392</v>
      </c>
      <c r="D648" t="s">
        <v>1719</v>
      </c>
      <c r="E648" s="31">
        <v>291.78260869565219</v>
      </c>
      <c r="F648" s="31">
        <v>3.2185851586946801</v>
      </c>
      <c r="G648" s="31">
        <v>2.9603077037699297</v>
      </c>
      <c r="H648" s="31">
        <v>0.65800067054090305</v>
      </c>
      <c r="I648" s="31">
        <v>0.42821002831172711</v>
      </c>
      <c r="J648" s="31">
        <v>939.12717391304341</v>
      </c>
      <c r="K648" s="31">
        <v>863.76630434782601</v>
      </c>
      <c r="L648" s="31">
        <v>191.99315217391307</v>
      </c>
      <c r="M648" s="31">
        <v>124.94423913043481</v>
      </c>
      <c r="N648" s="31">
        <v>52.505434782608702</v>
      </c>
      <c r="O648" s="31">
        <v>14.543478260869565</v>
      </c>
      <c r="P648" s="31">
        <v>276.22358695652173</v>
      </c>
      <c r="Q648" s="31">
        <v>267.91163043478258</v>
      </c>
      <c r="R648" s="31">
        <v>8.3119565217391305</v>
      </c>
      <c r="S648" s="31">
        <v>470.9104347826086</v>
      </c>
      <c r="T648" s="31">
        <v>444.75065217391295</v>
      </c>
      <c r="U648" s="31">
        <v>26.15978260869565</v>
      </c>
      <c r="V648" s="31">
        <v>0</v>
      </c>
      <c r="W648" s="31">
        <v>137.36043478260871</v>
      </c>
      <c r="X648" s="31">
        <v>0</v>
      </c>
      <c r="Y648" s="31">
        <v>0</v>
      </c>
      <c r="Z648" s="31">
        <v>0</v>
      </c>
      <c r="AA648" s="31">
        <v>48.179347826086953</v>
      </c>
      <c r="AB648" s="31">
        <v>0</v>
      </c>
      <c r="AC648" s="31">
        <v>89.181086956521739</v>
      </c>
      <c r="AD648" s="31">
        <v>0</v>
      </c>
      <c r="AE648" s="31">
        <v>0</v>
      </c>
      <c r="AF648" t="s">
        <v>219</v>
      </c>
      <c r="AG648" s="32">
        <v>3</v>
      </c>
      <c r="AH648"/>
    </row>
    <row r="649" spans="1:34" x14ac:dyDescent="0.25">
      <c r="A649" t="s">
        <v>1777</v>
      </c>
      <c r="B649" t="s">
        <v>812</v>
      </c>
      <c r="C649" t="s">
        <v>1512</v>
      </c>
      <c r="D649" t="s">
        <v>1706</v>
      </c>
      <c r="E649" s="31">
        <v>110.55434782608695</v>
      </c>
      <c r="F649" s="31">
        <v>3.3787218562579882</v>
      </c>
      <c r="G649" s="31">
        <v>3.2822957427981518</v>
      </c>
      <c r="H649" s="31">
        <v>0.87388850653819694</v>
      </c>
      <c r="I649" s="31">
        <v>0.81649493658440686</v>
      </c>
      <c r="J649" s="31">
        <v>373.53239130434781</v>
      </c>
      <c r="K649" s="31">
        <v>362.87206521739131</v>
      </c>
      <c r="L649" s="31">
        <v>96.612173913043492</v>
      </c>
      <c r="M649" s="31">
        <v>90.26706521739132</v>
      </c>
      <c r="N649" s="31">
        <v>0.58152173913043481</v>
      </c>
      <c r="O649" s="31">
        <v>5.7635869565217392</v>
      </c>
      <c r="P649" s="31">
        <v>52.353804347826099</v>
      </c>
      <c r="Q649" s="31">
        <v>48.038586956521748</v>
      </c>
      <c r="R649" s="31">
        <v>4.3152173913043494</v>
      </c>
      <c r="S649" s="31">
        <v>224.56641304347824</v>
      </c>
      <c r="T649" s="31">
        <v>155.77358695652171</v>
      </c>
      <c r="U649" s="31">
        <v>68.792826086956524</v>
      </c>
      <c r="V649" s="31">
        <v>0</v>
      </c>
      <c r="W649" s="31">
        <v>26.914456521739133</v>
      </c>
      <c r="X649" s="31">
        <v>3.7447826086956519</v>
      </c>
      <c r="Y649" s="31">
        <v>0</v>
      </c>
      <c r="Z649" s="31">
        <v>0.1983695652173913</v>
      </c>
      <c r="AA649" s="31">
        <v>5.8655434782608706</v>
      </c>
      <c r="AB649" s="31">
        <v>0</v>
      </c>
      <c r="AC649" s="31">
        <v>17.10576086956522</v>
      </c>
      <c r="AD649" s="31">
        <v>0</v>
      </c>
      <c r="AE649" s="31">
        <v>0</v>
      </c>
      <c r="AF649" t="s">
        <v>125</v>
      </c>
      <c r="AG649" s="32">
        <v>3</v>
      </c>
      <c r="AH649"/>
    </row>
    <row r="650" spans="1:34" x14ac:dyDescent="0.25">
      <c r="A650" t="s">
        <v>1777</v>
      </c>
      <c r="B650" t="s">
        <v>1329</v>
      </c>
      <c r="C650" t="s">
        <v>1570</v>
      </c>
      <c r="D650" t="s">
        <v>1681</v>
      </c>
      <c r="E650" s="31">
        <v>48.586956521739133</v>
      </c>
      <c r="F650" s="31">
        <v>3.7506442953020129</v>
      </c>
      <c r="G650" s="31">
        <v>3.3740715883668897</v>
      </c>
      <c r="H650" s="31">
        <v>0.80045413870246074</v>
      </c>
      <c r="I650" s="31">
        <v>0.5822706935123042</v>
      </c>
      <c r="J650" s="31">
        <v>182.2323913043478</v>
      </c>
      <c r="K650" s="31">
        <v>163.93586956521736</v>
      </c>
      <c r="L650" s="31">
        <v>38.891630434782606</v>
      </c>
      <c r="M650" s="31">
        <v>28.290760869565219</v>
      </c>
      <c r="N650" s="31">
        <v>6.4021739130434785</v>
      </c>
      <c r="O650" s="31">
        <v>4.1986956521739129</v>
      </c>
      <c r="P650" s="31">
        <v>56.294347826086955</v>
      </c>
      <c r="Q650" s="31">
        <v>48.598695652173909</v>
      </c>
      <c r="R650" s="31">
        <v>7.6956521739130439</v>
      </c>
      <c r="S650" s="31">
        <v>87.046413043478253</v>
      </c>
      <c r="T650" s="31">
        <v>83.706739130434769</v>
      </c>
      <c r="U650" s="31">
        <v>3.339673913043478</v>
      </c>
      <c r="V650" s="31">
        <v>0</v>
      </c>
      <c r="W650" s="31">
        <v>16.289456521739133</v>
      </c>
      <c r="X650" s="31">
        <v>0.92119565217391308</v>
      </c>
      <c r="Y650" s="31">
        <v>0</v>
      </c>
      <c r="Z650" s="31">
        <v>0.89434782608695651</v>
      </c>
      <c r="AA650" s="31">
        <v>5.4193478260869581</v>
      </c>
      <c r="AB650" s="31">
        <v>0</v>
      </c>
      <c r="AC650" s="31">
        <v>8.0301086956521761</v>
      </c>
      <c r="AD650" s="31">
        <v>1.0244565217391304</v>
      </c>
      <c r="AE650" s="31">
        <v>0</v>
      </c>
      <c r="AF650" t="s">
        <v>654</v>
      </c>
      <c r="AG650" s="32">
        <v>3</v>
      </c>
      <c r="AH650"/>
    </row>
    <row r="651" spans="1:34" x14ac:dyDescent="0.25">
      <c r="A651" t="s">
        <v>1777</v>
      </c>
      <c r="B651" t="s">
        <v>826</v>
      </c>
      <c r="C651" t="s">
        <v>1521</v>
      </c>
      <c r="D651" t="s">
        <v>1694</v>
      </c>
      <c r="E651" s="31">
        <v>56.510869565217391</v>
      </c>
      <c r="F651" s="31">
        <v>6.0280938642046547</v>
      </c>
      <c r="G651" s="31">
        <v>5.1560511636853246</v>
      </c>
      <c r="H651" s="31">
        <v>1.7475591459896134</v>
      </c>
      <c r="I651" s="31">
        <v>0.87551644547028262</v>
      </c>
      <c r="J651" s="31">
        <v>340.65282608695651</v>
      </c>
      <c r="K651" s="31">
        <v>291.3729347826087</v>
      </c>
      <c r="L651" s="31">
        <v>98.756086956521742</v>
      </c>
      <c r="M651" s="31">
        <v>49.476195652173907</v>
      </c>
      <c r="N651" s="31">
        <v>44.388586956521742</v>
      </c>
      <c r="O651" s="31">
        <v>4.8913043478260869</v>
      </c>
      <c r="P651" s="31">
        <v>65.584239130434781</v>
      </c>
      <c r="Q651" s="31">
        <v>65.584239130434781</v>
      </c>
      <c r="R651" s="31">
        <v>0</v>
      </c>
      <c r="S651" s="31">
        <v>176.3125</v>
      </c>
      <c r="T651" s="31">
        <v>176.3125</v>
      </c>
      <c r="U651" s="31">
        <v>0</v>
      </c>
      <c r="V651" s="31">
        <v>0</v>
      </c>
      <c r="W651" s="31">
        <v>0</v>
      </c>
      <c r="X651" s="31">
        <v>0</v>
      </c>
      <c r="Y651" s="31">
        <v>0</v>
      </c>
      <c r="Z651" s="31">
        <v>0</v>
      </c>
      <c r="AA651" s="31">
        <v>0</v>
      </c>
      <c r="AB651" s="31">
        <v>0</v>
      </c>
      <c r="AC651" s="31">
        <v>0</v>
      </c>
      <c r="AD651" s="31">
        <v>0</v>
      </c>
      <c r="AE651" s="31">
        <v>0</v>
      </c>
      <c r="AF651" t="s">
        <v>139</v>
      </c>
      <c r="AG651" s="32">
        <v>3</v>
      </c>
      <c r="AH651"/>
    </row>
    <row r="652" spans="1:34" x14ac:dyDescent="0.25">
      <c r="A652" t="s">
        <v>1777</v>
      </c>
      <c r="B652" t="s">
        <v>1278</v>
      </c>
      <c r="C652" t="s">
        <v>1663</v>
      </c>
      <c r="D652" t="s">
        <v>1719</v>
      </c>
      <c r="E652" s="31">
        <v>89.869565217391298</v>
      </c>
      <c r="F652" s="31">
        <v>3.2236332849540394</v>
      </c>
      <c r="G652" s="31">
        <v>2.9409216255442665</v>
      </c>
      <c r="H652" s="31">
        <v>1.1048838896952105</v>
      </c>
      <c r="I652" s="31">
        <v>0.82217223028543773</v>
      </c>
      <c r="J652" s="31">
        <v>289.70652173913038</v>
      </c>
      <c r="K652" s="31">
        <v>264.29934782608689</v>
      </c>
      <c r="L652" s="31">
        <v>99.29543478260868</v>
      </c>
      <c r="M652" s="31">
        <v>73.888260869565201</v>
      </c>
      <c r="N652" s="31">
        <v>21.015434782608697</v>
      </c>
      <c r="O652" s="31">
        <v>4.3917391304347833</v>
      </c>
      <c r="P652" s="31">
        <v>40.714565217391304</v>
      </c>
      <c r="Q652" s="31">
        <v>40.714565217391304</v>
      </c>
      <c r="R652" s="31">
        <v>0</v>
      </c>
      <c r="S652" s="31">
        <v>149.69652173913042</v>
      </c>
      <c r="T652" s="31">
        <v>149.69652173913042</v>
      </c>
      <c r="U652" s="31">
        <v>0</v>
      </c>
      <c r="V652" s="31">
        <v>0</v>
      </c>
      <c r="W652" s="31">
        <v>40.984130434782614</v>
      </c>
      <c r="X652" s="31">
        <v>31.981739130434786</v>
      </c>
      <c r="Y652" s="31">
        <v>0</v>
      </c>
      <c r="Z652" s="31">
        <v>0</v>
      </c>
      <c r="AA652" s="31">
        <v>0.26358695652173914</v>
      </c>
      <c r="AB652" s="31">
        <v>0</v>
      </c>
      <c r="AC652" s="31">
        <v>8.7388043478260862</v>
      </c>
      <c r="AD652" s="31">
        <v>0</v>
      </c>
      <c r="AE652" s="31">
        <v>0</v>
      </c>
      <c r="AF652" t="s">
        <v>601</v>
      </c>
      <c r="AG652" s="32">
        <v>3</v>
      </c>
      <c r="AH652"/>
    </row>
    <row r="653" spans="1:34" x14ac:dyDescent="0.25">
      <c r="A653" t="s">
        <v>1777</v>
      </c>
      <c r="B653" t="s">
        <v>832</v>
      </c>
      <c r="C653" t="s">
        <v>1432</v>
      </c>
      <c r="D653" t="s">
        <v>1727</v>
      </c>
      <c r="E653" s="31">
        <v>116.08695652173913</v>
      </c>
      <c r="F653" s="31">
        <v>3.2774831460674161</v>
      </c>
      <c r="G653" s="31">
        <v>3.0045177902621729</v>
      </c>
      <c r="H653" s="31">
        <v>0.53176685393258427</v>
      </c>
      <c r="I653" s="31">
        <v>0.25880149812734082</v>
      </c>
      <c r="J653" s="31">
        <v>380.47304347826088</v>
      </c>
      <c r="K653" s="31">
        <v>348.78532608695656</v>
      </c>
      <c r="L653" s="31">
        <v>61.731195652173916</v>
      </c>
      <c r="M653" s="31">
        <v>30.043478260869566</v>
      </c>
      <c r="N653" s="31">
        <v>26.829021739130436</v>
      </c>
      <c r="O653" s="31">
        <v>4.8586956521739131</v>
      </c>
      <c r="P653" s="31">
        <v>96.510869565217391</v>
      </c>
      <c r="Q653" s="31">
        <v>96.510869565217391</v>
      </c>
      <c r="R653" s="31">
        <v>0</v>
      </c>
      <c r="S653" s="31">
        <v>222.23097826086956</v>
      </c>
      <c r="T653" s="31">
        <v>217.97282608695653</v>
      </c>
      <c r="U653" s="31">
        <v>4.2581521739130439</v>
      </c>
      <c r="V653" s="31">
        <v>0</v>
      </c>
      <c r="W653" s="31">
        <v>0</v>
      </c>
      <c r="X653" s="31">
        <v>0</v>
      </c>
      <c r="Y653" s="31">
        <v>0</v>
      </c>
      <c r="Z653" s="31">
        <v>0</v>
      </c>
      <c r="AA653" s="31">
        <v>0</v>
      </c>
      <c r="AB653" s="31">
        <v>0</v>
      </c>
      <c r="AC653" s="31">
        <v>0</v>
      </c>
      <c r="AD653" s="31">
        <v>0</v>
      </c>
      <c r="AE653" s="31">
        <v>0</v>
      </c>
      <c r="AF653" t="s">
        <v>145</v>
      </c>
      <c r="AG653" s="32">
        <v>3</v>
      </c>
      <c r="AH653"/>
    </row>
    <row r="654" spans="1:34" x14ac:dyDescent="0.25">
      <c r="A654" t="s">
        <v>1777</v>
      </c>
      <c r="B654" t="s">
        <v>1071</v>
      </c>
      <c r="C654" t="s">
        <v>1396</v>
      </c>
      <c r="D654" t="s">
        <v>1731</v>
      </c>
      <c r="E654" s="31">
        <v>109.60869565217391</v>
      </c>
      <c r="F654" s="31">
        <v>3.0462118207060693</v>
      </c>
      <c r="G654" s="31">
        <v>2.9269387147957162</v>
      </c>
      <c r="H654" s="31">
        <v>0.52756842522808411</v>
      </c>
      <c r="I654" s="31">
        <v>0.40829531931773111</v>
      </c>
      <c r="J654" s="31">
        <v>333.89130434782612</v>
      </c>
      <c r="K654" s="31">
        <v>320.81793478260869</v>
      </c>
      <c r="L654" s="31">
        <v>57.826086956521742</v>
      </c>
      <c r="M654" s="31">
        <v>44.752717391304351</v>
      </c>
      <c r="N654" s="31">
        <v>8.7255434782608692</v>
      </c>
      <c r="O654" s="31">
        <v>4.3478260869565215</v>
      </c>
      <c r="P654" s="31">
        <v>72.396739130434781</v>
      </c>
      <c r="Q654" s="31">
        <v>72.396739130434781</v>
      </c>
      <c r="R654" s="31">
        <v>0</v>
      </c>
      <c r="S654" s="31">
        <v>203.66847826086956</v>
      </c>
      <c r="T654" s="31">
        <v>203.66847826086956</v>
      </c>
      <c r="U654" s="31">
        <v>0</v>
      </c>
      <c r="V654" s="31">
        <v>0</v>
      </c>
      <c r="W654" s="31">
        <v>13.385869565217391</v>
      </c>
      <c r="X654" s="31">
        <v>0</v>
      </c>
      <c r="Y654" s="31">
        <v>0</v>
      </c>
      <c r="Z654" s="31">
        <v>0</v>
      </c>
      <c r="AA654" s="31">
        <v>3.4456521739130435</v>
      </c>
      <c r="AB654" s="31">
        <v>0</v>
      </c>
      <c r="AC654" s="31">
        <v>9.9402173913043477</v>
      </c>
      <c r="AD654" s="31">
        <v>0</v>
      </c>
      <c r="AE654" s="31">
        <v>0</v>
      </c>
      <c r="AF654" t="s">
        <v>389</v>
      </c>
      <c r="AG654" s="32">
        <v>3</v>
      </c>
      <c r="AH654"/>
    </row>
    <row r="655" spans="1:34" x14ac:dyDescent="0.25">
      <c r="A655" t="s">
        <v>1777</v>
      </c>
      <c r="B655" t="s">
        <v>854</v>
      </c>
      <c r="C655" t="s">
        <v>1396</v>
      </c>
      <c r="D655" t="s">
        <v>1731</v>
      </c>
      <c r="E655" s="31">
        <v>82.739130434782609</v>
      </c>
      <c r="F655" s="31">
        <v>3.3190488702049401</v>
      </c>
      <c r="G655" s="31">
        <v>3.2202574881765638</v>
      </c>
      <c r="H655" s="31">
        <v>0.68967419863373625</v>
      </c>
      <c r="I655" s="31">
        <v>0.59088281660535991</v>
      </c>
      <c r="J655" s="31">
        <v>274.61521739130438</v>
      </c>
      <c r="K655" s="31">
        <v>266.44130434782613</v>
      </c>
      <c r="L655" s="31">
        <v>57.063043478260873</v>
      </c>
      <c r="M655" s="31">
        <v>48.889130434782608</v>
      </c>
      <c r="N655" s="31">
        <v>4.9565217391304346</v>
      </c>
      <c r="O655" s="31">
        <v>3.2173913043478262</v>
      </c>
      <c r="P655" s="31">
        <v>57.735869565217406</v>
      </c>
      <c r="Q655" s="31">
        <v>57.735869565217406</v>
      </c>
      <c r="R655" s="31">
        <v>0</v>
      </c>
      <c r="S655" s="31">
        <v>159.8163043478261</v>
      </c>
      <c r="T655" s="31">
        <v>157.83695652173915</v>
      </c>
      <c r="U655" s="31">
        <v>1.9793478260869561</v>
      </c>
      <c r="V655" s="31">
        <v>0</v>
      </c>
      <c r="W655" s="31">
        <v>0</v>
      </c>
      <c r="X655" s="31">
        <v>0</v>
      </c>
      <c r="Y655" s="31">
        <v>0</v>
      </c>
      <c r="Z655" s="31">
        <v>0</v>
      </c>
      <c r="AA655" s="31">
        <v>0</v>
      </c>
      <c r="AB655" s="31">
        <v>0</v>
      </c>
      <c r="AC655" s="31">
        <v>0</v>
      </c>
      <c r="AD655" s="31">
        <v>0</v>
      </c>
      <c r="AE655" s="31">
        <v>0</v>
      </c>
      <c r="AF655" t="s">
        <v>168</v>
      </c>
      <c r="AG655" s="32">
        <v>3</v>
      </c>
      <c r="AH655"/>
    </row>
    <row r="656" spans="1:34" x14ac:dyDescent="0.25">
      <c r="A656" t="s">
        <v>1777</v>
      </c>
      <c r="B656" t="s">
        <v>876</v>
      </c>
      <c r="C656" t="s">
        <v>1396</v>
      </c>
      <c r="D656" t="s">
        <v>1731</v>
      </c>
      <c r="E656" s="31">
        <v>81.260869565217391</v>
      </c>
      <c r="F656" s="31">
        <v>3.2800294275013369</v>
      </c>
      <c r="G656" s="31">
        <v>3.1223247726056704</v>
      </c>
      <c r="H656" s="31">
        <v>0.58845639379347237</v>
      </c>
      <c r="I656" s="31">
        <v>0.43075173889780632</v>
      </c>
      <c r="J656" s="31">
        <v>266.53804347826082</v>
      </c>
      <c r="K656" s="31">
        <v>253.72282608695645</v>
      </c>
      <c r="L656" s="31">
        <v>47.818478260869561</v>
      </c>
      <c r="M656" s="31">
        <v>35.003260869565217</v>
      </c>
      <c r="N656" s="31">
        <v>8.0326086956521738</v>
      </c>
      <c r="O656" s="31">
        <v>4.7826086956521738</v>
      </c>
      <c r="P656" s="31">
        <v>66.176086956521715</v>
      </c>
      <c r="Q656" s="31">
        <v>66.176086956521715</v>
      </c>
      <c r="R656" s="31">
        <v>0</v>
      </c>
      <c r="S656" s="31">
        <v>152.54347826086951</v>
      </c>
      <c r="T656" s="31">
        <v>149.16630434782604</v>
      </c>
      <c r="U656" s="31">
        <v>3.3771739130434777</v>
      </c>
      <c r="V656" s="31">
        <v>0</v>
      </c>
      <c r="W656" s="31">
        <v>59.796739130434759</v>
      </c>
      <c r="X656" s="31">
        <v>14.381521739130426</v>
      </c>
      <c r="Y656" s="31">
        <v>0</v>
      </c>
      <c r="Z656" s="31">
        <v>0</v>
      </c>
      <c r="AA656" s="31">
        <v>17.068478260869554</v>
      </c>
      <c r="AB656" s="31">
        <v>0</v>
      </c>
      <c r="AC656" s="31">
        <v>28.346739130434777</v>
      </c>
      <c r="AD656" s="31">
        <v>0</v>
      </c>
      <c r="AE656" s="31">
        <v>0</v>
      </c>
      <c r="AF656" t="s">
        <v>190</v>
      </c>
      <c r="AG656" s="32">
        <v>3</v>
      </c>
      <c r="AH656"/>
    </row>
    <row r="657" spans="1:34" x14ac:dyDescent="0.25">
      <c r="A657" t="s">
        <v>1777</v>
      </c>
      <c r="B657" t="s">
        <v>1328</v>
      </c>
      <c r="C657" t="s">
        <v>1429</v>
      </c>
      <c r="D657" t="s">
        <v>1711</v>
      </c>
      <c r="E657" s="31">
        <v>162.7608695652174</v>
      </c>
      <c r="F657" s="31">
        <v>3.207895018031254</v>
      </c>
      <c r="G657" s="31">
        <v>2.7983230933618266</v>
      </c>
      <c r="H657" s="31">
        <v>0.40391612127687987</v>
      </c>
      <c r="I657" s="31">
        <v>8.6370375317216461E-2</v>
      </c>
      <c r="J657" s="31">
        <v>522.11978260869569</v>
      </c>
      <c r="K657" s="31">
        <v>455.45749999999998</v>
      </c>
      <c r="L657" s="31">
        <v>65.74173913043478</v>
      </c>
      <c r="M657" s="31">
        <v>14.057717391304342</v>
      </c>
      <c r="N657" s="31">
        <v>47.118804347826092</v>
      </c>
      <c r="O657" s="31">
        <v>4.5652173913043477</v>
      </c>
      <c r="P657" s="31">
        <v>149.23282608695652</v>
      </c>
      <c r="Q657" s="31">
        <v>134.2545652173913</v>
      </c>
      <c r="R657" s="31">
        <v>14.978260869565217</v>
      </c>
      <c r="S657" s="31">
        <v>307.14521739130436</v>
      </c>
      <c r="T657" s="31">
        <v>303.36836956521739</v>
      </c>
      <c r="U657" s="31">
        <v>3.7768478260869576</v>
      </c>
      <c r="V657" s="31">
        <v>0</v>
      </c>
      <c r="W657" s="31">
        <v>131.33021739130433</v>
      </c>
      <c r="X657" s="31">
        <v>0</v>
      </c>
      <c r="Y657" s="31">
        <v>9.000108695652175</v>
      </c>
      <c r="Z657" s="31">
        <v>0</v>
      </c>
      <c r="AA657" s="31">
        <v>36.849891304347828</v>
      </c>
      <c r="AB657" s="31">
        <v>0</v>
      </c>
      <c r="AC657" s="31">
        <v>85.480217391304322</v>
      </c>
      <c r="AD657" s="31">
        <v>0</v>
      </c>
      <c r="AE657" s="31">
        <v>0</v>
      </c>
      <c r="AF657" t="s">
        <v>653</v>
      </c>
      <c r="AG657" s="32">
        <v>3</v>
      </c>
      <c r="AH657"/>
    </row>
    <row r="658" spans="1:34" x14ac:dyDescent="0.25">
      <c r="A658" t="s">
        <v>1777</v>
      </c>
      <c r="B658" t="s">
        <v>945</v>
      </c>
      <c r="C658" t="s">
        <v>1438</v>
      </c>
      <c r="D658" t="s">
        <v>1694</v>
      </c>
      <c r="E658" s="31">
        <v>39.032608695652172</v>
      </c>
      <c r="F658" s="31">
        <v>3.8478139793929267</v>
      </c>
      <c r="G658" s="31">
        <v>3.4524505708716235</v>
      </c>
      <c r="H658" s="31">
        <v>0.90002784739626851</v>
      </c>
      <c r="I658" s="31">
        <v>0.50466443887496515</v>
      </c>
      <c r="J658" s="31">
        <v>150.19021739130434</v>
      </c>
      <c r="K658" s="31">
        <v>134.75815217391303</v>
      </c>
      <c r="L658" s="31">
        <v>35.130434782608695</v>
      </c>
      <c r="M658" s="31">
        <v>19.698369565217391</v>
      </c>
      <c r="N658" s="31">
        <v>8.9538043478260878</v>
      </c>
      <c r="O658" s="31">
        <v>6.4782608695652177</v>
      </c>
      <c r="P658" s="31">
        <v>26.682065217391305</v>
      </c>
      <c r="Q658" s="31">
        <v>26.682065217391305</v>
      </c>
      <c r="R658" s="31">
        <v>0</v>
      </c>
      <c r="S658" s="31">
        <v>88.377717391304344</v>
      </c>
      <c r="T658" s="31">
        <v>88.377717391304344</v>
      </c>
      <c r="U658" s="31">
        <v>0</v>
      </c>
      <c r="V658" s="31">
        <v>0</v>
      </c>
      <c r="W658" s="31">
        <v>0</v>
      </c>
      <c r="X658" s="31">
        <v>0</v>
      </c>
      <c r="Y658" s="31">
        <v>0</v>
      </c>
      <c r="Z658" s="31">
        <v>0</v>
      </c>
      <c r="AA658" s="31">
        <v>0</v>
      </c>
      <c r="AB658" s="31">
        <v>0</v>
      </c>
      <c r="AC658" s="31">
        <v>0</v>
      </c>
      <c r="AD658" s="31">
        <v>0</v>
      </c>
      <c r="AE658" s="31">
        <v>0</v>
      </c>
      <c r="AF658" t="s">
        <v>259</v>
      </c>
      <c r="AG658" s="32">
        <v>3</v>
      </c>
      <c r="AH658"/>
    </row>
    <row r="659" spans="1:34" x14ac:dyDescent="0.25">
      <c r="A659" t="s">
        <v>1777</v>
      </c>
      <c r="B659" t="s">
        <v>1130</v>
      </c>
      <c r="C659" t="s">
        <v>1495</v>
      </c>
      <c r="D659" t="s">
        <v>1673</v>
      </c>
      <c r="E659" s="31">
        <v>75.684782608695656</v>
      </c>
      <c r="F659" s="31">
        <v>3.6315883958064057</v>
      </c>
      <c r="G659" s="31">
        <v>3.3882665517736608</v>
      </c>
      <c r="H659" s="31">
        <v>1.0979821915840873</v>
      </c>
      <c r="I659" s="31">
        <v>0.85466034755134279</v>
      </c>
      <c r="J659" s="31">
        <v>274.85597826086962</v>
      </c>
      <c r="K659" s="31">
        <v>256.44021739130437</v>
      </c>
      <c r="L659" s="31">
        <v>83.100543478260875</v>
      </c>
      <c r="M659" s="31">
        <v>64.684782608695656</v>
      </c>
      <c r="N659" s="31">
        <v>12.9375</v>
      </c>
      <c r="O659" s="31">
        <v>5.4782608695652177</v>
      </c>
      <c r="P659" s="31">
        <v>40.097826086956523</v>
      </c>
      <c r="Q659" s="31">
        <v>40.097826086956523</v>
      </c>
      <c r="R659" s="31">
        <v>0</v>
      </c>
      <c r="S659" s="31">
        <v>151.65760869565219</v>
      </c>
      <c r="T659" s="31">
        <v>151.65760869565219</v>
      </c>
      <c r="U659" s="31">
        <v>0</v>
      </c>
      <c r="V659" s="31">
        <v>0</v>
      </c>
      <c r="W659" s="31">
        <v>0</v>
      </c>
      <c r="X659" s="31">
        <v>0</v>
      </c>
      <c r="Y659" s="31">
        <v>0</v>
      </c>
      <c r="Z659" s="31">
        <v>0</v>
      </c>
      <c r="AA659" s="31">
        <v>0</v>
      </c>
      <c r="AB659" s="31">
        <v>0</v>
      </c>
      <c r="AC659" s="31">
        <v>0</v>
      </c>
      <c r="AD659" s="31">
        <v>0</v>
      </c>
      <c r="AE659" s="31">
        <v>0</v>
      </c>
      <c r="AF659" t="s">
        <v>450</v>
      </c>
      <c r="AG659" s="32">
        <v>3</v>
      </c>
      <c r="AH659"/>
    </row>
    <row r="660" spans="1:34" x14ac:dyDescent="0.25">
      <c r="A660" t="s">
        <v>1777</v>
      </c>
      <c r="B660" t="s">
        <v>1114</v>
      </c>
      <c r="C660" t="s">
        <v>1574</v>
      </c>
      <c r="D660" t="s">
        <v>1694</v>
      </c>
      <c r="E660" s="31">
        <v>46.782608695652172</v>
      </c>
      <c r="F660" s="31">
        <v>3.8171468401486992</v>
      </c>
      <c r="G660" s="31">
        <v>3.4953531598513012</v>
      </c>
      <c r="H660" s="31">
        <v>1.0742332713754648</v>
      </c>
      <c r="I660" s="31">
        <v>0.75243959107806702</v>
      </c>
      <c r="J660" s="31">
        <v>178.57608695652175</v>
      </c>
      <c r="K660" s="31">
        <v>163.52173913043478</v>
      </c>
      <c r="L660" s="31">
        <v>50.255434782608695</v>
      </c>
      <c r="M660" s="31">
        <v>35.201086956521742</v>
      </c>
      <c r="N660" s="31">
        <v>10.445652173913043</v>
      </c>
      <c r="O660" s="31">
        <v>4.6086956521739131</v>
      </c>
      <c r="P660" s="31">
        <v>36.399456521739133</v>
      </c>
      <c r="Q660" s="31">
        <v>36.399456521739133</v>
      </c>
      <c r="R660" s="31">
        <v>0</v>
      </c>
      <c r="S660" s="31">
        <v>91.921195652173907</v>
      </c>
      <c r="T660" s="31">
        <v>91.921195652173907</v>
      </c>
      <c r="U660" s="31">
        <v>0</v>
      </c>
      <c r="V660" s="31">
        <v>0</v>
      </c>
      <c r="W660" s="31">
        <v>0</v>
      </c>
      <c r="X660" s="31">
        <v>0</v>
      </c>
      <c r="Y660" s="31">
        <v>0</v>
      </c>
      <c r="Z660" s="31">
        <v>0</v>
      </c>
      <c r="AA660" s="31">
        <v>0</v>
      </c>
      <c r="AB660" s="31">
        <v>0</v>
      </c>
      <c r="AC660" s="31">
        <v>0</v>
      </c>
      <c r="AD660" s="31">
        <v>0</v>
      </c>
      <c r="AE660" s="31">
        <v>0</v>
      </c>
      <c r="AF660" t="s">
        <v>434</v>
      </c>
      <c r="AG660" s="32">
        <v>3</v>
      </c>
      <c r="AH660"/>
    </row>
    <row r="661" spans="1:34" x14ac:dyDescent="0.25">
      <c r="A661" t="s">
        <v>1777</v>
      </c>
      <c r="B661" t="s">
        <v>943</v>
      </c>
      <c r="C661" t="s">
        <v>1569</v>
      </c>
      <c r="D661" t="s">
        <v>1705</v>
      </c>
      <c r="E661" s="31">
        <v>76.543478260869563</v>
      </c>
      <c r="F661" s="31">
        <v>3.8157838682192557</v>
      </c>
      <c r="G661" s="31">
        <v>3.630573700653223</v>
      </c>
      <c r="H661" s="31">
        <v>0.89480971314967361</v>
      </c>
      <c r="I661" s="31">
        <v>0.70959954558364113</v>
      </c>
      <c r="J661" s="31">
        <v>292.07336956521738</v>
      </c>
      <c r="K661" s="31">
        <v>277.89673913043475</v>
      </c>
      <c r="L661" s="31">
        <v>68.491847826086968</v>
      </c>
      <c r="M661" s="31">
        <v>54.315217391304351</v>
      </c>
      <c r="N661" s="31">
        <v>9.3070652173913047</v>
      </c>
      <c r="O661" s="31">
        <v>4.8695652173913047</v>
      </c>
      <c r="P661" s="31">
        <v>43.385869565217391</v>
      </c>
      <c r="Q661" s="31">
        <v>43.385869565217391</v>
      </c>
      <c r="R661" s="31">
        <v>0</v>
      </c>
      <c r="S661" s="31">
        <v>180.19565217391303</v>
      </c>
      <c r="T661" s="31">
        <v>180.19565217391303</v>
      </c>
      <c r="U661" s="31">
        <v>0</v>
      </c>
      <c r="V661" s="31">
        <v>0</v>
      </c>
      <c r="W661" s="31">
        <v>0</v>
      </c>
      <c r="X661" s="31">
        <v>0</v>
      </c>
      <c r="Y661" s="31">
        <v>0</v>
      </c>
      <c r="Z661" s="31">
        <v>0</v>
      </c>
      <c r="AA661" s="31">
        <v>0</v>
      </c>
      <c r="AB661" s="31">
        <v>0</v>
      </c>
      <c r="AC661" s="31">
        <v>0</v>
      </c>
      <c r="AD661" s="31">
        <v>0</v>
      </c>
      <c r="AE661" s="31">
        <v>0</v>
      </c>
      <c r="AF661" t="s">
        <v>257</v>
      </c>
      <c r="AG661" s="32">
        <v>3</v>
      </c>
      <c r="AH661"/>
    </row>
    <row r="662" spans="1:34" x14ac:dyDescent="0.25">
      <c r="A662" t="s">
        <v>1777</v>
      </c>
      <c r="B662" t="s">
        <v>948</v>
      </c>
      <c r="C662" t="s">
        <v>1572</v>
      </c>
      <c r="D662" t="s">
        <v>1673</v>
      </c>
      <c r="E662" s="31">
        <v>11.097826086956522</v>
      </c>
      <c r="F662" s="31">
        <v>4.7070812928501491</v>
      </c>
      <c r="G662" s="31">
        <v>4.4201665034280131</v>
      </c>
      <c r="H662" s="31">
        <v>1.4241527913809988</v>
      </c>
      <c r="I662" s="31">
        <v>1.1372380019588637</v>
      </c>
      <c r="J662" s="31">
        <v>52.238369565217411</v>
      </c>
      <c r="K662" s="31">
        <v>49.054239130434794</v>
      </c>
      <c r="L662" s="31">
        <v>15.804999999999998</v>
      </c>
      <c r="M662" s="31">
        <v>12.620869565217388</v>
      </c>
      <c r="N662" s="31">
        <v>2.0625000000000009</v>
      </c>
      <c r="O662" s="31">
        <v>1.1216304347826085</v>
      </c>
      <c r="P662" s="31">
        <v>6.5949999999999989</v>
      </c>
      <c r="Q662" s="31">
        <v>6.5949999999999989</v>
      </c>
      <c r="R662" s="31">
        <v>0</v>
      </c>
      <c r="S662" s="31">
        <v>29.838369565217409</v>
      </c>
      <c r="T662" s="31">
        <v>29.838369565217409</v>
      </c>
      <c r="U662" s="31">
        <v>0</v>
      </c>
      <c r="V662" s="31">
        <v>0</v>
      </c>
      <c r="W662" s="31">
        <v>0</v>
      </c>
      <c r="X662" s="31">
        <v>0</v>
      </c>
      <c r="Y662" s="31">
        <v>0</v>
      </c>
      <c r="Z662" s="31">
        <v>0</v>
      </c>
      <c r="AA662" s="31">
        <v>0</v>
      </c>
      <c r="AB662" s="31">
        <v>0</v>
      </c>
      <c r="AC662" s="31">
        <v>0</v>
      </c>
      <c r="AD662" s="31">
        <v>0</v>
      </c>
      <c r="AE662" s="31">
        <v>0</v>
      </c>
      <c r="AF662" t="s">
        <v>262</v>
      </c>
      <c r="AG662" s="32">
        <v>3</v>
      </c>
      <c r="AH662"/>
    </row>
    <row r="663" spans="1:34" x14ac:dyDescent="0.25">
      <c r="A663" t="s">
        <v>1777</v>
      </c>
      <c r="B663" t="s">
        <v>949</v>
      </c>
      <c r="C663" t="s">
        <v>1412</v>
      </c>
      <c r="D663" t="s">
        <v>1673</v>
      </c>
      <c r="E663" s="31">
        <v>32.815217391304351</v>
      </c>
      <c r="F663" s="31">
        <v>3.7798111957601854</v>
      </c>
      <c r="G663" s="31">
        <v>3.4348294137131496</v>
      </c>
      <c r="H663" s="31">
        <v>1.0648393507784033</v>
      </c>
      <c r="I663" s="31">
        <v>0.89922159655515066</v>
      </c>
      <c r="J663" s="31">
        <v>124.03532608695653</v>
      </c>
      <c r="K663" s="31">
        <v>112.71467391304348</v>
      </c>
      <c r="L663" s="31">
        <v>34.942934782608695</v>
      </c>
      <c r="M663" s="31">
        <v>29.508152173913043</v>
      </c>
      <c r="N663" s="31">
        <v>1.3043478260869565</v>
      </c>
      <c r="O663" s="31">
        <v>4.1304347826086953</v>
      </c>
      <c r="P663" s="31">
        <v>16.448369565217391</v>
      </c>
      <c r="Q663" s="31">
        <v>10.5625</v>
      </c>
      <c r="R663" s="31">
        <v>5.8858695652173916</v>
      </c>
      <c r="S663" s="31">
        <v>72.644021739130437</v>
      </c>
      <c r="T663" s="31">
        <v>72.644021739130437</v>
      </c>
      <c r="U663" s="31">
        <v>0</v>
      </c>
      <c r="V663" s="31">
        <v>0</v>
      </c>
      <c r="W663" s="31">
        <v>0</v>
      </c>
      <c r="X663" s="31">
        <v>0</v>
      </c>
      <c r="Y663" s="31">
        <v>0</v>
      </c>
      <c r="Z663" s="31">
        <v>0</v>
      </c>
      <c r="AA663" s="31">
        <v>0</v>
      </c>
      <c r="AB663" s="31">
        <v>0</v>
      </c>
      <c r="AC663" s="31">
        <v>0</v>
      </c>
      <c r="AD663" s="31">
        <v>0</v>
      </c>
      <c r="AE663" s="31">
        <v>0</v>
      </c>
      <c r="AF663" t="s">
        <v>263</v>
      </c>
      <c r="AG663" s="32">
        <v>3</v>
      </c>
      <c r="AH663"/>
    </row>
    <row r="664" spans="1:34" x14ac:dyDescent="0.25">
      <c r="A664" t="s">
        <v>1777</v>
      </c>
      <c r="B664" t="s">
        <v>1063</v>
      </c>
      <c r="C664" t="s">
        <v>1610</v>
      </c>
      <c r="D664" t="s">
        <v>1673</v>
      </c>
      <c r="E664" s="31">
        <v>62.358695652173914</v>
      </c>
      <c r="F664" s="31">
        <v>3.8104845738190689</v>
      </c>
      <c r="G664" s="31">
        <v>3.6007495206553948</v>
      </c>
      <c r="H664" s="31">
        <v>1.0251002265992679</v>
      </c>
      <c r="I664" s="31">
        <v>0.81536517343559345</v>
      </c>
      <c r="J664" s="31">
        <v>237.61684782608694</v>
      </c>
      <c r="K664" s="31">
        <v>224.53804347826087</v>
      </c>
      <c r="L664" s="31">
        <v>63.923913043478258</v>
      </c>
      <c r="M664" s="31">
        <v>50.845108695652172</v>
      </c>
      <c r="N664" s="31">
        <v>8.8179347826086953</v>
      </c>
      <c r="O664" s="31">
        <v>4.2608695652173916</v>
      </c>
      <c r="P664" s="31">
        <v>41.418478260869563</v>
      </c>
      <c r="Q664" s="31">
        <v>41.418478260869563</v>
      </c>
      <c r="R664" s="31">
        <v>0</v>
      </c>
      <c r="S664" s="31">
        <v>132.27445652173913</v>
      </c>
      <c r="T664" s="31">
        <v>132.27445652173913</v>
      </c>
      <c r="U664" s="31">
        <v>0</v>
      </c>
      <c r="V664" s="31">
        <v>0</v>
      </c>
      <c r="W664" s="31">
        <v>0</v>
      </c>
      <c r="X664" s="31">
        <v>0</v>
      </c>
      <c r="Y664" s="31">
        <v>0</v>
      </c>
      <c r="Z664" s="31">
        <v>0</v>
      </c>
      <c r="AA664" s="31">
        <v>0</v>
      </c>
      <c r="AB664" s="31">
        <v>0</v>
      </c>
      <c r="AC664" s="31">
        <v>0</v>
      </c>
      <c r="AD664" s="31">
        <v>0</v>
      </c>
      <c r="AE664" s="31">
        <v>0</v>
      </c>
      <c r="AF664" t="s">
        <v>381</v>
      </c>
      <c r="AG664" s="32">
        <v>3</v>
      </c>
      <c r="AH664"/>
    </row>
    <row r="665" spans="1:34" x14ac:dyDescent="0.25">
      <c r="A665" t="s">
        <v>1777</v>
      </c>
      <c r="B665" t="s">
        <v>961</v>
      </c>
      <c r="C665" t="s">
        <v>1429</v>
      </c>
      <c r="D665" t="s">
        <v>1711</v>
      </c>
      <c r="E665" s="31">
        <v>26.032608695652176</v>
      </c>
      <c r="F665" s="31">
        <v>5.5998663883089757</v>
      </c>
      <c r="G665" s="31">
        <v>5.2290939457202485</v>
      </c>
      <c r="H665" s="31">
        <v>1.9528559498956148</v>
      </c>
      <c r="I665" s="31">
        <v>1.5820835073068884</v>
      </c>
      <c r="J665" s="31">
        <v>145.77913043478259</v>
      </c>
      <c r="K665" s="31">
        <v>136.12695652173909</v>
      </c>
      <c r="L665" s="31">
        <v>50.83793478260867</v>
      </c>
      <c r="M665" s="31">
        <v>41.185760869565193</v>
      </c>
      <c r="N665" s="31">
        <v>5.0434782608695654</v>
      </c>
      <c r="O665" s="31">
        <v>4.6086956521739131</v>
      </c>
      <c r="P665" s="31">
        <v>29.477065217391292</v>
      </c>
      <c r="Q665" s="31">
        <v>29.477065217391292</v>
      </c>
      <c r="R665" s="31">
        <v>0</v>
      </c>
      <c r="S665" s="31">
        <v>65.464130434782604</v>
      </c>
      <c r="T665" s="31">
        <v>65.464130434782604</v>
      </c>
      <c r="U665" s="31">
        <v>0</v>
      </c>
      <c r="V665" s="31">
        <v>0</v>
      </c>
      <c r="W665" s="31">
        <v>0</v>
      </c>
      <c r="X665" s="31">
        <v>0</v>
      </c>
      <c r="Y665" s="31">
        <v>0</v>
      </c>
      <c r="Z665" s="31">
        <v>0</v>
      </c>
      <c r="AA665" s="31">
        <v>0</v>
      </c>
      <c r="AB665" s="31">
        <v>0</v>
      </c>
      <c r="AC665" s="31">
        <v>0</v>
      </c>
      <c r="AD665" s="31">
        <v>0</v>
      </c>
      <c r="AE665" s="31">
        <v>0</v>
      </c>
      <c r="AF665" t="s">
        <v>275</v>
      </c>
      <c r="AG665" s="32">
        <v>3</v>
      </c>
      <c r="AH665"/>
    </row>
    <row r="666" spans="1:34" x14ac:dyDescent="0.25">
      <c r="A666" t="s">
        <v>1777</v>
      </c>
      <c r="B666" t="s">
        <v>1098</v>
      </c>
      <c r="C666" t="s">
        <v>1457</v>
      </c>
      <c r="D666" t="s">
        <v>1706</v>
      </c>
      <c r="E666" s="31">
        <v>167.94565217391303</v>
      </c>
      <c r="F666" s="31">
        <v>3.6576584039867974</v>
      </c>
      <c r="G666" s="31">
        <v>3.3880480227816974</v>
      </c>
      <c r="H666" s="31">
        <v>0.71111449097145818</v>
      </c>
      <c r="I666" s="31">
        <v>0.50719565076694062</v>
      </c>
      <c r="J666" s="31">
        <v>614.28782608695656</v>
      </c>
      <c r="K666" s="31">
        <v>569.00793478260869</v>
      </c>
      <c r="L666" s="31">
        <v>119.42858695652174</v>
      </c>
      <c r="M666" s="31">
        <v>85.181304347826085</v>
      </c>
      <c r="N666" s="31">
        <v>29.116847826086957</v>
      </c>
      <c r="O666" s="31">
        <v>5.1304347826086953</v>
      </c>
      <c r="P666" s="31">
        <v>141.03782608695653</v>
      </c>
      <c r="Q666" s="31">
        <v>130.00521739130434</v>
      </c>
      <c r="R666" s="31">
        <v>11.032608695652174</v>
      </c>
      <c r="S666" s="31">
        <v>353.82141304347829</v>
      </c>
      <c r="T666" s="31">
        <v>353.55782608695654</v>
      </c>
      <c r="U666" s="31">
        <v>0.26358695652173914</v>
      </c>
      <c r="V666" s="31">
        <v>0</v>
      </c>
      <c r="W666" s="31">
        <v>108.64923913043476</v>
      </c>
      <c r="X666" s="31">
        <v>6.8986956521739122</v>
      </c>
      <c r="Y666" s="31">
        <v>0</v>
      </c>
      <c r="Z666" s="31">
        <v>0</v>
      </c>
      <c r="AA666" s="31">
        <v>5.2253260869565219</v>
      </c>
      <c r="AB666" s="31">
        <v>0</v>
      </c>
      <c r="AC666" s="31">
        <v>96.261630434782603</v>
      </c>
      <c r="AD666" s="31">
        <v>0.26358695652173914</v>
      </c>
      <c r="AE666" s="31">
        <v>0</v>
      </c>
      <c r="AF666" t="s">
        <v>417</v>
      </c>
      <c r="AG666" s="32">
        <v>3</v>
      </c>
      <c r="AH666"/>
    </row>
    <row r="667" spans="1:34" x14ac:dyDescent="0.25">
      <c r="A667" t="s">
        <v>1777</v>
      </c>
      <c r="B667" t="s">
        <v>722</v>
      </c>
      <c r="C667" t="s">
        <v>1464</v>
      </c>
      <c r="D667" t="s">
        <v>1697</v>
      </c>
      <c r="E667" s="31">
        <v>82.565217391304344</v>
      </c>
      <c r="F667" s="31">
        <v>4.1708412322274899</v>
      </c>
      <c r="G667" s="31">
        <v>3.8741719325961044</v>
      </c>
      <c r="H667" s="31">
        <v>0.79890995260663467</v>
      </c>
      <c r="I667" s="31">
        <v>0.50224065297524978</v>
      </c>
      <c r="J667" s="31">
        <v>344.36641304347836</v>
      </c>
      <c r="K667" s="31">
        <v>319.87184782608705</v>
      </c>
      <c r="L667" s="31">
        <v>65.962173913043443</v>
      </c>
      <c r="M667" s="31">
        <v>41.467608695652146</v>
      </c>
      <c r="N667" s="31">
        <v>19.451086956521738</v>
      </c>
      <c r="O667" s="31">
        <v>5.0434782608695654</v>
      </c>
      <c r="P667" s="31">
        <v>86.112391304347824</v>
      </c>
      <c r="Q667" s="31">
        <v>86.112391304347824</v>
      </c>
      <c r="R667" s="31">
        <v>0</v>
      </c>
      <c r="S667" s="31">
        <v>192.29184782608706</v>
      </c>
      <c r="T667" s="31">
        <v>192.29184782608706</v>
      </c>
      <c r="U667" s="31">
        <v>0</v>
      </c>
      <c r="V667" s="31">
        <v>0</v>
      </c>
      <c r="W667" s="31">
        <v>1.0869565217391304</v>
      </c>
      <c r="X667" s="31">
        <v>0</v>
      </c>
      <c r="Y667" s="31">
        <v>0</v>
      </c>
      <c r="Z667" s="31">
        <v>0</v>
      </c>
      <c r="AA667" s="31">
        <v>0</v>
      </c>
      <c r="AB667" s="31">
        <v>0</v>
      </c>
      <c r="AC667" s="31">
        <v>1.0869565217391304</v>
      </c>
      <c r="AD667" s="31">
        <v>0</v>
      </c>
      <c r="AE667" s="31">
        <v>0</v>
      </c>
      <c r="AF667" t="s">
        <v>34</v>
      </c>
      <c r="AG667" s="32">
        <v>3</v>
      </c>
      <c r="AH667"/>
    </row>
    <row r="668" spans="1:34" x14ac:dyDescent="0.25">
      <c r="A668" t="s">
        <v>1777</v>
      </c>
      <c r="B668" t="s">
        <v>970</v>
      </c>
      <c r="C668" t="s">
        <v>1577</v>
      </c>
      <c r="D668" t="s">
        <v>1735</v>
      </c>
      <c r="E668" s="31">
        <v>72.739130434782609</v>
      </c>
      <c r="F668" s="31">
        <v>3.5325762104004781</v>
      </c>
      <c r="G668" s="31">
        <v>3.2872833233711898</v>
      </c>
      <c r="H668" s="31">
        <v>0.70681410639569631</v>
      </c>
      <c r="I668" s="31">
        <v>0.46152121936640766</v>
      </c>
      <c r="J668" s="31">
        <v>256.95652173913044</v>
      </c>
      <c r="K668" s="31">
        <v>239.11413043478262</v>
      </c>
      <c r="L668" s="31">
        <v>51.413043478260867</v>
      </c>
      <c r="M668" s="31">
        <v>33.570652173913047</v>
      </c>
      <c r="N668" s="31">
        <v>6.1114130434782608</v>
      </c>
      <c r="O668" s="31">
        <v>11.730978260869565</v>
      </c>
      <c r="P668" s="31">
        <v>59.611413043478258</v>
      </c>
      <c r="Q668" s="31">
        <v>59.611413043478258</v>
      </c>
      <c r="R668" s="31">
        <v>0</v>
      </c>
      <c r="S668" s="31">
        <v>145.93206521739131</v>
      </c>
      <c r="T668" s="31">
        <v>135.74728260869566</v>
      </c>
      <c r="U668" s="31">
        <v>10.184782608695652</v>
      </c>
      <c r="V668" s="31">
        <v>0</v>
      </c>
      <c r="W668" s="31">
        <v>0</v>
      </c>
      <c r="X668" s="31">
        <v>0</v>
      </c>
      <c r="Y668" s="31">
        <v>0</v>
      </c>
      <c r="Z668" s="31">
        <v>0</v>
      </c>
      <c r="AA668" s="31">
        <v>0</v>
      </c>
      <c r="AB668" s="31">
        <v>0</v>
      </c>
      <c r="AC668" s="31">
        <v>0</v>
      </c>
      <c r="AD668" s="31">
        <v>0</v>
      </c>
      <c r="AE668" s="31">
        <v>0</v>
      </c>
      <c r="AF668" t="s">
        <v>284</v>
      </c>
      <c r="AG668" s="32">
        <v>3</v>
      </c>
      <c r="AH668"/>
    </row>
    <row r="669" spans="1:34" x14ac:dyDescent="0.25">
      <c r="A669" t="s">
        <v>1777</v>
      </c>
      <c r="B669" t="s">
        <v>1057</v>
      </c>
      <c r="C669" t="s">
        <v>1356</v>
      </c>
      <c r="D669" t="s">
        <v>1706</v>
      </c>
      <c r="E669" s="31">
        <v>87.5</v>
      </c>
      <c r="F669" s="31">
        <v>3.36834906832298</v>
      </c>
      <c r="G669" s="31">
        <v>2.9452124223602474</v>
      </c>
      <c r="H669" s="31">
        <v>0.90829565217391295</v>
      </c>
      <c r="I669" s="31">
        <v>0.48515900621118013</v>
      </c>
      <c r="J669" s="31">
        <v>294.73054347826076</v>
      </c>
      <c r="K669" s="31">
        <v>257.70608695652163</v>
      </c>
      <c r="L669" s="31">
        <v>79.47586956521738</v>
      </c>
      <c r="M669" s="31">
        <v>42.451413043478261</v>
      </c>
      <c r="N669" s="31">
        <v>31.459239130434781</v>
      </c>
      <c r="O669" s="31">
        <v>5.5652173913043477</v>
      </c>
      <c r="P669" s="31">
        <v>64.80923913043479</v>
      </c>
      <c r="Q669" s="31">
        <v>64.80923913043479</v>
      </c>
      <c r="R669" s="31">
        <v>0</v>
      </c>
      <c r="S669" s="31">
        <v>150.4454347826086</v>
      </c>
      <c r="T669" s="31">
        <v>150.4454347826086</v>
      </c>
      <c r="U669" s="31">
        <v>0</v>
      </c>
      <c r="V669" s="31">
        <v>0</v>
      </c>
      <c r="W669" s="31">
        <v>100.80391304347827</v>
      </c>
      <c r="X669" s="31">
        <v>24.782934782608699</v>
      </c>
      <c r="Y669" s="31">
        <v>0</v>
      </c>
      <c r="Z669" s="31">
        <v>0</v>
      </c>
      <c r="AA669" s="31">
        <v>26.602717391304346</v>
      </c>
      <c r="AB669" s="31">
        <v>0</v>
      </c>
      <c r="AC669" s="31">
        <v>49.418260869565231</v>
      </c>
      <c r="AD669" s="31">
        <v>0</v>
      </c>
      <c r="AE669" s="31">
        <v>0</v>
      </c>
      <c r="AF669" t="s">
        <v>375</v>
      </c>
      <c r="AG669" s="32">
        <v>3</v>
      </c>
      <c r="AH669"/>
    </row>
    <row r="670" spans="1:34" x14ac:dyDescent="0.25">
      <c r="A670" t="s">
        <v>1777</v>
      </c>
      <c r="B670" t="s">
        <v>1320</v>
      </c>
      <c r="C670" t="s">
        <v>1524</v>
      </c>
      <c r="D670" t="s">
        <v>1673</v>
      </c>
      <c r="E670" s="31">
        <v>52.913043478260867</v>
      </c>
      <c r="F670" s="31">
        <v>3.2903656532456864</v>
      </c>
      <c r="G670" s="31">
        <v>2.9631265406737883</v>
      </c>
      <c r="H670" s="31">
        <v>0.73474732949876742</v>
      </c>
      <c r="I670" s="31">
        <v>0.4777629416598192</v>
      </c>
      <c r="J670" s="31">
        <v>174.10326086956522</v>
      </c>
      <c r="K670" s="31">
        <v>156.78804347826087</v>
      </c>
      <c r="L670" s="31">
        <v>38.877717391304344</v>
      </c>
      <c r="M670" s="31">
        <v>25.279891304347824</v>
      </c>
      <c r="N670" s="31">
        <v>3.7663043478260869</v>
      </c>
      <c r="O670" s="31">
        <v>9.8315217391304355</v>
      </c>
      <c r="P670" s="31">
        <v>61.407608695652179</v>
      </c>
      <c r="Q670" s="31">
        <v>57.690217391304351</v>
      </c>
      <c r="R670" s="31">
        <v>3.7173913043478262</v>
      </c>
      <c r="S670" s="31">
        <v>73.817934782608702</v>
      </c>
      <c r="T670" s="31">
        <v>73.817934782608702</v>
      </c>
      <c r="U670" s="31">
        <v>0</v>
      </c>
      <c r="V670" s="31">
        <v>0</v>
      </c>
      <c r="W670" s="31">
        <v>41.084239130434781</v>
      </c>
      <c r="X670" s="31">
        <v>5.2690217391304346</v>
      </c>
      <c r="Y670" s="31">
        <v>0</v>
      </c>
      <c r="Z670" s="31">
        <v>0</v>
      </c>
      <c r="AA670" s="31">
        <v>9.7010869565217384</v>
      </c>
      <c r="AB670" s="31">
        <v>0</v>
      </c>
      <c r="AC670" s="31">
        <v>26.114130434782609</v>
      </c>
      <c r="AD670" s="31">
        <v>0</v>
      </c>
      <c r="AE670" s="31">
        <v>0</v>
      </c>
      <c r="AF670" t="s">
        <v>644</v>
      </c>
      <c r="AG670" s="32">
        <v>3</v>
      </c>
      <c r="AH670"/>
    </row>
    <row r="671" spans="1:34" x14ac:dyDescent="0.25">
      <c r="A671" t="s">
        <v>1777</v>
      </c>
      <c r="B671" t="s">
        <v>775</v>
      </c>
      <c r="C671" t="s">
        <v>1415</v>
      </c>
      <c r="D671" t="s">
        <v>1713</v>
      </c>
      <c r="E671" s="31">
        <v>80.173913043478265</v>
      </c>
      <c r="F671" s="31">
        <v>3.0496922451193056</v>
      </c>
      <c r="G671" s="31">
        <v>2.7495973427331886</v>
      </c>
      <c r="H671" s="31">
        <v>0.49685195227765722</v>
      </c>
      <c r="I671" s="31">
        <v>0.25139370932754884</v>
      </c>
      <c r="J671" s="31">
        <v>244.50576086956522</v>
      </c>
      <c r="K671" s="31">
        <v>220.44597826086957</v>
      </c>
      <c r="L671" s="31">
        <v>39.834565217391301</v>
      </c>
      <c r="M671" s="31">
        <v>20.155217391304351</v>
      </c>
      <c r="N671" s="31">
        <v>8.8532608695652169</v>
      </c>
      <c r="O671" s="31">
        <v>10.826086956521738</v>
      </c>
      <c r="P671" s="31">
        <v>87.40217391304347</v>
      </c>
      <c r="Q671" s="31">
        <v>83.021739130434781</v>
      </c>
      <c r="R671" s="31">
        <v>4.3804347826086953</v>
      </c>
      <c r="S671" s="31">
        <v>117.26902173913042</v>
      </c>
      <c r="T671" s="31">
        <v>114.27445652173913</v>
      </c>
      <c r="U671" s="31">
        <v>2.9945652173913042</v>
      </c>
      <c r="V671" s="31">
        <v>0</v>
      </c>
      <c r="W671" s="31">
        <v>47.736413043478258</v>
      </c>
      <c r="X671" s="31">
        <v>1.6467391304347827</v>
      </c>
      <c r="Y671" s="31">
        <v>0</v>
      </c>
      <c r="Z671" s="31">
        <v>0</v>
      </c>
      <c r="AA671" s="31">
        <v>22.331521739130434</v>
      </c>
      <c r="AB671" s="31">
        <v>0</v>
      </c>
      <c r="AC671" s="31">
        <v>23.758152173913043</v>
      </c>
      <c r="AD671" s="31">
        <v>0</v>
      </c>
      <c r="AE671" s="31">
        <v>0</v>
      </c>
      <c r="AF671" t="s">
        <v>87</v>
      </c>
      <c r="AG671" s="32">
        <v>3</v>
      </c>
      <c r="AH671"/>
    </row>
    <row r="672" spans="1:34" x14ac:dyDescent="0.25">
      <c r="A672" t="s">
        <v>1777</v>
      </c>
      <c r="B672" t="s">
        <v>862</v>
      </c>
      <c r="C672" t="s">
        <v>1536</v>
      </c>
      <c r="D672" t="s">
        <v>1694</v>
      </c>
      <c r="E672" s="31">
        <v>127.17391304347827</v>
      </c>
      <c r="F672" s="31">
        <v>3.0169316239316242</v>
      </c>
      <c r="G672" s="31">
        <v>2.9171025641025645</v>
      </c>
      <c r="H672" s="31">
        <v>0.46202564102564098</v>
      </c>
      <c r="I672" s="31">
        <v>0.3621965811965811</v>
      </c>
      <c r="J672" s="31">
        <v>383.67500000000007</v>
      </c>
      <c r="K672" s="31">
        <v>370.97934782608701</v>
      </c>
      <c r="L672" s="31">
        <v>58.757608695652166</v>
      </c>
      <c r="M672" s="31">
        <v>46.06195652173912</v>
      </c>
      <c r="N672" s="31">
        <v>8.2608695652173907</v>
      </c>
      <c r="O672" s="31">
        <v>4.4347826086956523</v>
      </c>
      <c r="P672" s="31">
        <v>124.1565217391305</v>
      </c>
      <c r="Q672" s="31">
        <v>124.1565217391305</v>
      </c>
      <c r="R672" s="31">
        <v>0</v>
      </c>
      <c r="S672" s="31">
        <v>200.7608695652174</v>
      </c>
      <c r="T672" s="31">
        <v>200.00217391304349</v>
      </c>
      <c r="U672" s="31">
        <v>0.75869565217391288</v>
      </c>
      <c r="V672" s="31">
        <v>0</v>
      </c>
      <c r="W672" s="31">
        <v>25.766304347826086</v>
      </c>
      <c r="X672" s="31">
        <v>0.50543478260869557</v>
      </c>
      <c r="Y672" s="31">
        <v>0</v>
      </c>
      <c r="Z672" s="31">
        <v>0</v>
      </c>
      <c r="AA672" s="31">
        <v>11.532608695652174</v>
      </c>
      <c r="AB672" s="31">
        <v>0</v>
      </c>
      <c r="AC672" s="31">
        <v>13.728260869565217</v>
      </c>
      <c r="AD672" s="31">
        <v>0</v>
      </c>
      <c r="AE672" s="31">
        <v>0</v>
      </c>
      <c r="AF672" t="s">
        <v>176</v>
      </c>
      <c r="AG672" s="32">
        <v>3</v>
      </c>
      <c r="AH672"/>
    </row>
    <row r="673" spans="1:34" x14ac:dyDescent="0.25">
      <c r="A673" t="s">
        <v>1777</v>
      </c>
      <c r="B673" t="s">
        <v>1078</v>
      </c>
      <c r="C673" t="s">
        <v>1613</v>
      </c>
      <c r="D673" t="s">
        <v>1673</v>
      </c>
      <c r="E673" s="31">
        <v>183.86956521739131</v>
      </c>
      <c r="F673" s="31">
        <v>3.2785942303144942</v>
      </c>
      <c r="G673" s="31">
        <v>3.1361551194135719</v>
      </c>
      <c r="H673" s="31">
        <v>0.46612083234807289</v>
      </c>
      <c r="I673" s="31">
        <v>0.32368172144715068</v>
      </c>
      <c r="J673" s="31">
        <v>602.83369565217379</v>
      </c>
      <c r="K673" s="31">
        <v>576.64347826086941</v>
      </c>
      <c r="L673" s="31">
        <v>85.705434782608705</v>
      </c>
      <c r="M673" s="31">
        <v>59.515217391304361</v>
      </c>
      <c r="N673" s="31">
        <v>26.086956521739129</v>
      </c>
      <c r="O673" s="31">
        <v>0.10326086956521739</v>
      </c>
      <c r="P673" s="31">
        <v>154.46304347826089</v>
      </c>
      <c r="Q673" s="31">
        <v>154.46304347826089</v>
      </c>
      <c r="R673" s="31">
        <v>0</v>
      </c>
      <c r="S673" s="31">
        <v>362.66521739130417</v>
      </c>
      <c r="T673" s="31">
        <v>362.66521739130417</v>
      </c>
      <c r="U673" s="31">
        <v>0</v>
      </c>
      <c r="V673" s="31">
        <v>0</v>
      </c>
      <c r="W673" s="31">
        <v>264.22826086956525</v>
      </c>
      <c r="X673" s="31">
        <v>14.083695652173908</v>
      </c>
      <c r="Y673" s="31">
        <v>0</v>
      </c>
      <c r="Z673" s="31">
        <v>0</v>
      </c>
      <c r="AA673" s="31">
        <v>78.868478260869566</v>
      </c>
      <c r="AB673" s="31">
        <v>0</v>
      </c>
      <c r="AC673" s="31">
        <v>171.27608695652174</v>
      </c>
      <c r="AD673" s="31">
        <v>0</v>
      </c>
      <c r="AE673" s="31">
        <v>0</v>
      </c>
      <c r="AF673" t="s">
        <v>397</v>
      </c>
      <c r="AG673" s="32">
        <v>3</v>
      </c>
      <c r="AH673"/>
    </row>
    <row r="674" spans="1:34" x14ac:dyDescent="0.25">
      <c r="A674" t="s">
        <v>1777</v>
      </c>
      <c r="B674" t="s">
        <v>747</v>
      </c>
      <c r="C674" t="s">
        <v>1350</v>
      </c>
      <c r="D674" t="s">
        <v>1696</v>
      </c>
      <c r="E674" s="31">
        <v>160.13043478260869</v>
      </c>
      <c r="F674" s="31">
        <v>3.0576391528645126</v>
      </c>
      <c r="G674" s="31">
        <v>2.5352572631007333</v>
      </c>
      <c r="H674" s="31">
        <v>0.6314302199294054</v>
      </c>
      <c r="I674" s="31">
        <v>0.15488392614716265</v>
      </c>
      <c r="J674" s="31">
        <v>489.62108695652171</v>
      </c>
      <c r="K674" s="31">
        <v>405.97184782608696</v>
      </c>
      <c r="L674" s="31">
        <v>101.11119565217392</v>
      </c>
      <c r="M674" s="31">
        <v>24.801630434782609</v>
      </c>
      <c r="N674" s="31">
        <v>69.782391304347826</v>
      </c>
      <c r="O674" s="31">
        <v>6.5271739130434785</v>
      </c>
      <c r="P674" s="31">
        <v>147.79141304347826</v>
      </c>
      <c r="Q674" s="31">
        <v>140.45173913043479</v>
      </c>
      <c r="R674" s="31">
        <v>7.3396739130434785</v>
      </c>
      <c r="S674" s="31">
        <v>240.71847826086955</v>
      </c>
      <c r="T674" s="31">
        <v>216.63815217391303</v>
      </c>
      <c r="U674" s="31">
        <v>24.080326086956525</v>
      </c>
      <c r="V674" s="31">
        <v>0</v>
      </c>
      <c r="W674" s="31">
        <v>0</v>
      </c>
      <c r="X674" s="31">
        <v>0</v>
      </c>
      <c r="Y674" s="31">
        <v>0</v>
      </c>
      <c r="Z674" s="31">
        <v>0</v>
      </c>
      <c r="AA674" s="31">
        <v>0</v>
      </c>
      <c r="AB674" s="31">
        <v>0</v>
      </c>
      <c r="AC674" s="31">
        <v>0</v>
      </c>
      <c r="AD674" s="31">
        <v>0</v>
      </c>
      <c r="AE674" s="31">
        <v>0</v>
      </c>
      <c r="AF674" t="s">
        <v>59</v>
      </c>
      <c r="AG674" s="32">
        <v>3</v>
      </c>
      <c r="AH674"/>
    </row>
    <row r="675" spans="1:34" x14ac:dyDescent="0.25">
      <c r="A675" t="s">
        <v>1777</v>
      </c>
      <c r="B675" t="s">
        <v>824</v>
      </c>
      <c r="C675" t="s">
        <v>1520</v>
      </c>
      <c r="D675" t="s">
        <v>1699</v>
      </c>
      <c r="E675" s="31">
        <v>74.326086956521735</v>
      </c>
      <c r="F675" s="31">
        <v>3.9048332845861373</v>
      </c>
      <c r="G675" s="31">
        <v>3.6839733840304194</v>
      </c>
      <c r="H675" s="31">
        <v>0.58627961392219952</v>
      </c>
      <c r="I675" s="31">
        <v>0.43718777420298338</v>
      </c>
      <c r="J675" s="31">
        <v>290.23097826086962</v>
      </c>
      <c r="K675" s="31">
        <v>273.81532608695659</v>
      </c>
      <c r="L675" s="31">
        <v>43.575869565217388</v>
      </c>
      <c r="M675" s="31">
        <v>32.494456521739131</v>
      </c>
      <c r="N675" s="31">
        <v>5.6520652173913044</v>
      </c>
      <c r="O675" s="31">
        <v>5.4293478260869561</v>
      </c>
      <c r="P675" s="31">
        <v>90.90423913043476</v>
      </c>
      <c r="Q675" s="31">
        <v>85.569999999999979</v>
      </c>
      <c r="R675" s="31">
        <v>5.3342391304347823</v>
      </c>
      <c r="S675" s="31">
        <v>155.75086956521744</v>
      </c>
      <c r="T675" s="31">
        <v>155.75086956521744</v>
      </c>
      <c r="U675" s="31">
        <v>0</v>
      </c>
      <c r="V675" s="31">
        <v>0</v>
      </c>
      <c r="W675" s="31">
        <v>49.349673913043468</v>
      </c>
      <c r="X675" s="31">
        <v>3.1113043478260871</v>
      </c>
      <c r="Y675" s="31">
        <v>0</v>
      </c>
      <c r="Z675" s="31">
        <v>0</v>
      </c>
      <c r="AA675" s="31">
        <v>15.406956521739126</v>
      </c>
      <c r="AB675" s="31">
        <v>0</v>
      </c>
      <c r="AC675" s="31">
        <v>30.831413043478253</v>
      </c>
      <c r="AD675" s="31">
        <v>0</v>
      </c>
      <c r="AE675" s="31">
        <v>0</v>
      </c>
      <c r="AF675" t="s">
        <v>137</v>
      </c>
      <c r="AG675" s="32">
        <v>3</v>
      </c>
      <c r="AH675"/>
    </row>
    <row r="676" spans="1:34" x14ac:dyDescent="0.25">
      <c r="AH676"/>
    </row>
    <row r="677" spans="1:34" x14ac:dyDescent="0.25">
      <c r="W677" s="31"/>
      <c r="AH677"/>
    </row>
    <row r="678" spans="1:34" x14ac:dyDescent="0.25">
      <c r="AH678"/>
    </row>
    <row r="679" spans="1:34" x14ac:dyDescent="0.25">
      <c r="AH679"/>
    </row>
    <row r="680" spans="1:34" x14ac:dyDescent="0.25">
      <c r="AH680"/>
    </row>
    <row r="687" spans="1:34" x14ac:dyDescent="0.25">
      <c r="AH687"/>
    </row>
  </sheetData>
  <pageMargins left="0.7" right="0.7" top="0.75" bottom="0.75" header="0.3" footer="0.3"/>
  <pageSetup orientation="portrait" horizontalDpi="1200" verticalDpi="1200" r:id="rId1"/>
  <ignoredErrors>
    <ignoredError sqref="AF2:AF675" numberStoredAsText="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976850-BB0B-494D-A7F2-FE0F6252F9A5}">
  <sheetPr codeName="Sheet2">
    <outlinePr summaryRight="0"/>
  </sheetPr>
  <dimension ref="A1:AT688"/>
  <sheetViews>
    <sheetView zoomScale="85" zoomScaleNormal="85" workbookViewId="0">
      <pane xSplit="4" ySplit="1" topLeftCell="E2" activePane="bottomRight" state="frozen"/>
      <selection pane="topRight" activeCell="E1" sqref="E1"/>
      <selection pane="bottomLeft" activeCell="A2" sqref="A2"/>
      <selection pane="bottomRight"/>
    </sheetView>
  </sheetViews>
  <sheetFormatPr defaultRowHeight="15" outlineLevelCol="1" x14ac:dyDescent="0.25"/>
  <cols>
    <col min="1" max="1" width="8.5703125" customWidth="1"/>
    <col min="2" max="2" width="60.7109375" customWidth="1"/>
    <col min="3" max="3" width="21.7109375" customWidth="1"/>
    <col min="4" max="4" width="21.7109375" bestFit="1" customWidth="1"/>
    <col min="5" max="7" width="15.7109375" customWidth="1"/>
    <col min="8" max="8" width="15.7109375" style="36" customWidth="1" collapsed="1"/>
    <col min="9" max="10" width="15.7109375" hidden="1" customWidth="1" outlineLevel="1"/>
    <col min="11" max="11" width="15.7109375" style="36" hidden="1" customWidth="1" outlineLevel="1"/>
    <col min="12" max="13" width="15.7109375" hidden="1" customWidth="1" outlineLevel="1"/>
    <col min="14" max="14" width="15.7109375" style="36" hidden="1" customWidth="1" outlineLevel="1"/>
    <col min="15" max="16" width="15.7109375" hidden="1" customWidth="1" outlineLevel="1"/>
    <col min="17" max="17" width="15.7109375" style="36" hidden="1" customWidth="1" outlineLevel="1"/>
    <col min="18" max="19" width="15.7109375" hidden="1" customWidth="1" outlineLevel="1"/>
    <col min="20" max="20" width="15.7109375" style="36" hidden="1" customWidth="1" outlineLevel="1"/>
    <col min="21" max="22" width="15.7109375" hidden="1" customWidth="1" outlineLevel="1"/>
    <col min="23" max="23" width="15.7109375" style="36" hidden="1" customWidth="1" outlineLevel="1"/>
    <col min="24" max="25" width="15.7109375" hidden="1" customWidth="1" outlineLevel="1"/>
    <col min="26" max="26" width="15.7109375" style="36" hidden="1" customWidth="1" outlineLevel="1"/>
    <col min="27" max="28" width="15.7109375" hidden="1" customWidth="1" outlineLevel="1"/>
    <col min="29" max="29" width="15.7109375" style="36" hidden="1" customWidth="1" outlineLevel="1"/>
    <col min="30" max="31" width="15.7109375" hidden="1" customWidth="1" outlineLevel="1"/>
    <col min="32" max="32" width="15.7109375" style="36" hidden="1" customWidth="1" outlineLevel="1"/>
    <col min="33" max="34" width="15.7109375" hidden="1" customWidth="1" outlineLevel="1"/>
    <col min="35" max="35" width="15.7109375" style="36" hidden="1" customWidth="1" outlineLevel="1"/>
    <col min="36" max="36" width="10.85546875" bestFit="1" customWidth="1"/>
    <col min="37" max="37" width="10.85546875" style="2" customWidth="1"/>
    <col min="38" max="45" width="15.7109375" customWidth="1"/>
    <col min="46" max="46" width="9.140625" style="2"/>
    <col min="47" max="47" width="25.42578125" customWidth="1"/>
    <col min="48" max="48" width="18.42578125" customWidth="1"/>
    <col min="49" max="49" width="30.140625" customWidth="1"/>
    <col min="50" max="50" width="28.42578125" customWidth="1"/>
    <col min="51" max="51" width="28.7109375" customWidth="1"/>
    <col min="52" max="52" width="27" customWidth="1"/>
    <col min="53" max="53" width="31" customWidth="1"/>
    <col min="54" max="54" width="23.7109375" customWidth="1"/>
    <col min="57" max="57" width="29.28515625" customWidth="1"/>
    <col min="58" max="58" width="25.85546875" customWidth="1"/>
    <col min="59" max="59" width="24.140625" customWidth="1"/>
    <col min="60" max="61" width="27.28515625" customWidth="1"/>
    <col min="62" max="62" width="25.5703125" customWidth="1"/>
    <col min="63" max="63" width="25.140625" customWidth="1"/>
    <col min="65" max="65" width="9.42578125" customWidth="1"/>
    <col min="66" max="66" width="30.140625" customWidth="1"/>
    <col min="67" max="67" width="28.42578125" customWidth="1"/>
  </cols>
  <sheetData>
    <row r="1" spans="1:46" s="1" customFormat="1" ht="189.95" customHeight="1" x14ac:dyDescent="0.25">
      <c r="A1" s="1" t="s">
        <v>1790</v>
      </c>
      <c r="B1" s="1" t="s">
        <v>1857</v>
      </c>
      <c r="C1" s="1" t="s">
        <v>1793</v>
      </c>
      <c r="D1" s="1" t="s">
        <v>1792</v>
      </c>
      <c r="E1" s="1" t="s">
        <v>1794</v>
      </c>
      <c r="F1" s="1" t="s">
        <v>1837</v>
      </c>
      <c r="G1" s="1" t="s">
        <v>1860</v>
      </c>
      <c r="H1" s="35" t="s">
        <v>1862</v>
      </c>
      <c r="I1" s="1" t="s">
        <v>1838</v>
      </c>
      <c r="J1" s="1" t="s">
        <v>1863</v>
      </c>
      <c r="K1" s="35" t="s">
        <v>1864</v>
      </c>
      <c r="L1" s="1" t="s">
        <v>1840</v>
      </c>
      <c r="M1" s="1" t="s">
        <v>1850</v>
      </c>
      <c r="N1" s="35" t="s">
        <v>1865</v>
      </c>
      <c r="O1" s="1" t="s">
        <v>1841</v>
      </c>
      <c r="P1" s="1" t="s">
        <v>1849</v>
      </c>
      <c r="Q1" s="35" t="s">
        <v>1866</v>
      </c>
      <c r="R1" s="1" t="s">
        <v>1842</v>
      </c>
      <c r="S1" s="1" t="s">
        <v>1851</v>
      </c>
      <c r="T1" s="35" t="s">
        <v>1867</v>
      </c>
      <c r="U1" s="1" t="s">
        <v>1848</v>
      </c>
      <c r="V1" s="1" t="s">
        <v>1861</v>
      </c>
      <c r="W1" s="35" t="s">
        <v>1868</v>
      </c>
      <c r="X1" s="1" t="s">
        <v>1843</v>
      </c>
      <c r="Y1" s="1" t="s">
        <v>1852</v>
      </c>
      <c r="Z1" s="35" t="s">
        <v>1869</v>
      </c>
      <c r="AA1" s="1" t="s">
        <v>1844</v>
      </c>
      <c r="AB1" s="1" t="s">
        <v>1853</v>
      </c>
      <c r="AC1" s="35" t="s">
        <v>1870</v>
      </c>
      <c r="AD1" s="1" t="s">
        <v>1845</v>
      </c>
      <c r="AE1" s="1" t="s">
        <v>1854</v>
      </c>
      <c r="AF1" s="35" t="s">
        <v>1871</v>
      </c>
      <c r="AG1" s="1" t="s">
        <v>1846</v>
      </c>
      <c r="AH1" s="1" t="s">
        <v>1855</v>
      </c>
      <c r="AI1" s="35" t="s">
        <v>1872</v>
      </c>
      <c r="AJ1" s="1" t="s">
        <v>1791</v>
      </c>
      <c r="AK1" s="38" t="s">
        <v>1802</v>
      </c>
    </row>
    <row r="2" spans="1:46" x14ac:dyDescent="0.25">
      <c r="A2" t="s">
        <v>1777</v>
      </c>
      <c r="B2" t="s">
        <v>751</v>
      </c>
      <c r="C2" t="s">
        <v>1456</v>
      </c>
      <c r="D2" t="s">
        <v>1701</v>
      </c>
      <c r="E2" s="31">
        <v>35.902173913043477</v>
      </c>
      <c r="F2" s="31">
        <v>116.66576086956522</v>
      </c>
      <c r="G2" s="31">
        <v>36.796195652173914</v>
      </c>
      <c r="H2" s="36">
        <v>0.31539841147835002</v>
      </c>
      <c r="I2" s="31">
        <v>27.671195652173914</v>
      </c>
      <c r="J2" s="31">
        <v>8.8777173913043477</v>
      </c>
      <c r="K2" s="36">
        <v>0.32082883236767157</v>
      </c>
      <c r="L2" s="31">
        <v>21.559782608695652</v>
      </c>
      <c r="M2" s="31">
        <v>4.0760869565217392</v>
      </c>
      <c r="N2" s="36">
        <v>0.18905974287874969</v>
      </c>
      <c r="O2" s="31">
        <v>1.3097826086956521</v>
      </c>
      <c r="P2" s="31">
        <v>0</v>
      </c>
      <c r="Q2" s="36">
        <v>0</v>
      </c>
      <c r="R2" s="31">
        <v>4.8016304347826084</v>
      </c>
      <c r="S2" s="31">
        <v>4.8016304347826084</v>
      </c>
      <c r="T2" s="36">
        <v>1</v>
      </c>
      <c r="U2" s="31">
        <v>25.625</v>
      </c>
      <c r="V2" s="31">
        <v>5.4728260869565215</v>
      </c>
      <c r="W2" s="36">
        <v>0.21357370095440084</v>
      </c>
      <c r="X2" s="31">
        <v>0</v>
      </c>
      <c r="Y2" s="31">
        <v>0</v>
      </c>
      <c r="Z2" s="36" t="s">
        <v>1933</v>
      </c>
      <c r="AA2" s="31">
        <v>63.369565217391305</v>
      </c>
      <c r="AB2" s="31">
        <v>22.445652173913043</v>
      </c>
      <c r="AC2" s="36">
        <v>0.35420240137221271</v>
      </c>
      <c r="AD2" s="31">
        <v>0</v>
      </c>
      <c r="AE2" s="31">
        <v>0</v>
      </c>
      <c r="AF2" s="36" t="s">
        <v>1933</v>
      </c>
      <c r="AG2" s="31">
        <v>0</v>
      </c>
      <c r="AH2" s="31">
        <v>0</v>
      </c>
      <c r="AI2" s="36" t="s">
        <v>1933</v>
      </c>
      <c r="AJ2" t="s">
        <v>63</v>
      </c>
      <c r="AK2" s="37">
        <v>3</v>
      </c>
      <c r="AT2"/>
    </row>
    <row r="3" spans="1:46" x14ac:dyDescent="0.25">
      <c r="A3" t="s">
        <v>1777</v>
      </c>
      <c r="B3" t="s">
        <v>1088</v>
      </c>
      <c r="C3" t="s">
        <v>1617</v>
      </c>
      <c r="D3" t="s">
        <v>1710</v>
      </c>
      <c r="E3" s="31">
        <v>97.271739130434781</v>
      </c>
      <c r="F3" s="31">
        <v>302.9279347826087</v>
      </c>
      <c r="G3" s="31">
        <v>41.391304347826086</v>
      </c>
      <c r="H3" s="36">
        <v>0.13663746256194523</v>
      </c>
      <c r="I3" s="31">
        <v>45.231739130434782</v>
      </c>
      <c r="J3" s="31">
        <v>0.34782608695652173</v>
      </c>
      <c r="K3" s="36">
        <v>7.689867638153278E-3</v>
      </c>
      <c r="L3" s="31">
        <v>15.218152173913042</v>
      </c>
      <c r="M3" s="31">
        <v>0.34782608695652173</v>
      </c>
      <c r="N3" s="36">
        <v>2.2856000057140002E-2</v>
      </c>
      <c r="O3" s="31">
        <v>29.796195652173914</v>
      </c>
      <c r="P3" s="31">
        <v>0</v>
      </c>
      <c r="Q3" s="36">
        <v>0</v>
      </c>
      <c r="R3" s="31">
        <v>0.21739130434782608</v>
      </c>
      <c r="S3" s="31">
        <v>0</v>
      </c>
      <c r="T3" s="36">
        <v>0</v>
      </c>
      <c r="U3" s="31">
        <v>93.084239130434781</v>
      </c>
      <c r="V3" s="31">
        <v>13.277173913043478</v>
      </c>
      <c r="W3" s="36">
        <v>0.14263611151656694</v>
      </c>
      <c r="X3" s="31">
        <v>4.6576086956521738</v>
      </c>
      <c r="Y3" s="31">
        <v>0</v>
      </c>
      <c r="Z3" s="36">
        <v>0</v>
      </c>
      <c r="AA3" s="31">
        <v>147.24510869565216</v>
      </c>
      <c r="AB3" s="31">
        <v>27.766304347826086</v>
      </c>
      <c r="AC3" s="36">
        <v>0.18857199803640043</v>
      </c>
      <c r="AD3" s="31">
        <v>12.709239130434783</v>
      </c>
      <c r="AE3" s="31">
        <v>0</v>
      </c>
      <c r="AF3" s="36">
        <v>0</v>
      </c>
      <c r="AG3" s="31">
        <v>0</v>
      </c>
      <c r="AH3" s="31">
        <v>0</v>
      </c>
      <c r="AI3" s="36" t="s">
        <v>1933</v>
      </c>
      <c r="AJ3" t="s">
        <v>407</v>
      </c>
      <c r="AK3" s="37">
        <v>3</v>
      </c>
      <c r="AT3"/>
    </row>
    <row r="4" spans="1:46" x14ac:dyDescent="0.25">
      <c r="A4" t="s">
        <v>1777</v>
      </c>
      <c r="B4" t="s">
        <v>1265</v>
      </c>
      <c r="C4" t="s">
        <v>1539</v>
      </c>
      <c r="D4" t="s">
        <v>1673</v>
      </c>
      <c r="E4" s="31">
        <v>27.032608695652176</v>
      </c>
      <c r="F4" s="31">
        <v>163.86684782608694</v>
      </c>
      <c r="G4" s="31">
        <v>0</v>
      </c>
      <c r="H4" s="36">
        <v>0</v>
      </c>
      <c r="I4" s="31">
        <v>72.717391304347814</v>
      </c>
      <c r="J4" s="31">
        <v>0</v>
      </c>
      <c r="K4" s="36">
        <v>0</v>
      </c>
      <c r="L4" s="31">
        <v>68.483695652173907</v>
      </c>
      <c r="M4" s="31">
        <v>0</v>
      </c>
      <c r="N4" s="36">
        <v>0</v>
      </c>
      <c r="O4" s="31">
        <v>0</v>
      </c>
      <c r="P4" s="31">
        <v>0</v>
      </c>
      <c r="Q4" s="36" t="s">
        <v>1933</v>
      </c>
      <c r="R4" s="31">
        <v>4.2336956521739131</v>
      </c>
      <c r="S4" s="31">
        <v>0</v>
      </c>
      <c r="T4" s="36">
        <v>0</v>
      </c>
      <c r="U4" s="31">
        <v>0</v>
      </c>
      <c r="V4" s="31">
        <v>0</v>
      </c>
      <c r="W4" s="36" t="s">
        <v>1933</v>
      </c>
      <c r="X4" s="31">
        <v>0</v>
      </c>
      <c r="Y4" s="31">
        <v>0</v>
      </c>
      <c r="Z4" s="36" t="s">
        <v>1933</v>
      </c>
      <c r="AA4" s="31">
        <v>91.149456521739125</v>
      </c>
      <c r="AB4" s="31">
        <v>0</v>
      </c>
      <c r="AC4" s="36">
        <v>0</v>
      </c>
      <c r="AD4" s="31">
        <v>0</v>
      </c>
      <c r="AE4" s="31">
        <v>0</v>
      </c>
      <c r="AF4" s="36" t="s">
        <v>1933</v>
      </c>
      <c r="AG4" s="31">
        <v>0</v>
      </c>
      <c r="AH4" s="31">
        <v>0</v>
      </c>
      <c r="AI4" s="36" t="s">
        <v>1933</v>
      </c>
      <c r="AJ4" t="s">
        <v>588</v>
      </c>
      <c r="AK4" s="37">
        <v>3</v>
      </c>
      <c r="AT4"/>
    </row>
    <row r="5" spans="1:46" x14ac:dyDescent="0.25">
      <c r="A5" t="s">
        <v>1777</v>
      </c>
      <c r="B5" t="s">
        <v>1003</v>
      </c>
      <c r="C5" t="s">
        <v>1474</v>
      </c>
      <c r="D5" t="s">
        <v>1715</v>
      </c>
      <c r="E5" s="31">
        <v>48.402173913043477</v>
      </c>
      <c r="F5" s="31">
        <v>147.70249999999999</v>
      </c>
      <c r="G5" s="31">
        <v>0</v>
      </c>
      <c r="H5" s="36">
        <v>0</v>
      </c>
      <c r="I5" s="31">
        <v>43.780978260869567</v>
      </c>
      <c r="J5" s="31">
        <v>0</v>
      </c>
      <c r="K5" s="36">
        <v>0</v>
      </c>
      <c r="L5" s="31">
        <v>28.066304347826087</v>
      </c>
      <c r="M5" s="31">
        <v>0</v>
      </c>
      <c r="N5" s="36">
        <v>0</v>
      </c>
      <c r="O5" s="31">
        <v>11.801630434782609</v>
      </c>
      <c r="P5" s="31">
        <v>0</v>
      </c>
      <c r="Q5" s="36">
        <v>0</v>
      </c>
      <c r="R5" s="31">
        <v>3.9130434782608696</v>
      </c>
      <c r="S5" s="31">
        <v>0</v>
      </c>
      <c r="T5" s="36">
        <v>0</v>
      </c>
      <c r="U5" s="31">
        <v>15.013586956521738</v>
      </c>
      <c r="V5" s="31">
        <v>0</v>
      </c>
      <c r="W5" s="36">
        <v>0</v>
      </c>
      <c r="X5" s="31">
        <v>0</v>
      </c>
      <c r="Y5" s="31">
        <v>0</v>
      </c>
      <c r="Z5" s="36" t="s">
        <v>1933</v>
      </c>
      <c r="AA5" s="31">
        <v>88.907934782608692</v>
      </c>
      <c r="AB5" s="31">
        <v>0</v>
      </c>
      <c r="AC5" s="36">
        <v>0</v>
      </c>
      <c r="AD5" s="31">
        <v>0</v>
      </c>
      <c r="AE5" s="31">
        <v>0</v>
      </c>
      <c r="AF5" s="36" t="s">
        <v>1933</v>
      </c>
      <c r="AG5" s="31">
        <v>0</v>
      </c>
      <c r="AH5" s="31">
        <v>0</v>
      </c>
      <c r="AI5" s="36" t="s">
        <v>1933</v>
      </c>
      <c r="AJ5" t="s">
        <v>319</v>
      </c>
      <c r="AK5" s="37">
        <v>3</v>
      </c>
      <c r="AT5"/>
    </row>
    <row r="6" spans="1:46" x14ac:dyDescent="0.25">
      <c r="A6" t="s">
        <v>1777</v>
      </c>
      <c r="B6" t="s">
        <v>822</v>
      </c>
      <c r="C6" t="s">
        <v>1474</v>
      </c>
      <c r="D6" t="s">
        <v>1715</v>
      </c>
      <c r="E6" s="31">
        <v>106.5</v>
      </c>
      <c r="F6" s="31">
        <v>382.2782608695652</v>
      </c>
      <c r="G6" s="31">
        <v>0</v>
      </c>
      <c r="H6" s="36">
        <v>0</v>
      </c>
      <c r="I6" s="31">
        <v>63.491630434782614</v>
      </c>
      <c r="J6" s="31">
        <v>0</v>
      </c>
      <c r="K6" s="36">
        <v>0</v>
      </c>
      <c r="L6" s="31">
        <v>23.557934782608694</v>
      </c>
      <c r="M6" s="31">
        <v>0</v>
      </c>
      <c r="N6" s="36">
        <v>0</v>
      </c>
      <c r="O6" s="31">
        <v>35.064130434782612</v>
      </c>
      <c r="P6" s="31">
        <v>0</v>
      </c>
      <c r="Q6" s="36">
        <v>0</v>
      </c>
      <c r="R6" s="31">
        <v>4.8695652173913047</v>
      </c>
      <c r="S6" s="31">
        <v>0</v>
      </c>
      <c r="T6" s="36">
        <v>0</v>
      </c>
      <c r="U6" s="31">
        <v>98.769673913043448</v>
      </c>
      <c r="V6" s="31">
        <v>0</v>
      </c>
      <c r="W6" s="36">
        <v>0</v>
      </c>
      <c r="X6" s="31">
        <v>0</v>
      </c>
      <c r="Y6" s="31">
        <v>0</v>
      </c>
      <c r="Z6" s="36" t="s">
        <v>1933</v>
      </c>
      <c r="AA6" s="31">
        <v>215.04141304347823</v>
      </c>
      <c r="AB6" s="31">
        <v>0</v>
      </c>
      <c r="AC6" s="36">
        <v>0</v>
      </c>
      <c r="AD6" s="31">
        <v>4.9755434782608692</v>
      </c>
      <c r="AE6" s="31">
        <v>0</v>
      </c>
      <c r="AF6" s="36">
        <v>0</v>
      </c>
      <c r="AG6" s="31">
        <v>0</v>
      </c>
      <c r="AH6" s="31">
        <v>0</v>
      </c>
      <c r="AI6" s="36" t="s">
        <v>1933</v>
      </c>
      <c r="AJ6" t="s">
        <v>135</v>
      </c>
      <c r="AK6" s="37">
        <v>3</v>
      </c>
      <c r="AT6"/>
    </row>
    <row r="7" spans="1:46" x14ac:dyDescent="0.25">
      <c r="A7" t="s">
        <v>1777</v>
      </c>
      <c r="B7" t="s">
        <v>1292</v>
      </c>
      <c r="C7" t="s">
        <v>1462</v>
      </c>
      <c r="D7" t="s">
        <v>1710</v>
      </c>
      <c r="E7" s="31">
        <v>265.25</v>
      </c>
      <c r="F7" s="31">
        <v>903.84315217391304</v>
      </c>
      <c r="G7" s="31">
        <v>0</v>
      </c>
      <c r="H7" s="36">
        <v>0</v>
      </c>
      <c r="I7" s="31">
        <v>211.99673913043478</v>
      </c>
      <c r="J7" s="31">
        <v>0</v>
      </c>
      <c r="K7" s="36">
        <v>0</v>
      </c>
      <c r="L7" s="31">
        <v>131.30271739130436</v>
      </c>
      <c r="M7" s="31">
        <v>0</v>
      </c>
      <c r="N7" s="36">
        <v>0</v>
      </c>
      <c r="O7" s="31">
        <v>75.28097826086956</v>
      </c>
      <c r="P7" s="31">
        <v>0</v>
      </c>
      <c r="Q7" s="36">
        <v>0</v>
      </c>
      <c r="R7" s="31">
        <v>5.4130434782608692</v>
      </c>
      <c r="S7" s="31">
        <v>0</v>
      </c>
      <c r="T7" s="36">
        <v>0</v>
      </c>
      <c r="U7" s="31">
        <v>168.76782608695652</v>
      </c>
      <c r="V7" s="31">
        <v>0</v>
      </c>
      <c r="W7" s="36">
        <v>0</v>
      </c>
      <c r="X7" s="31">
        <v>4.7418478260869561</v>
      </c>
      <c r="Y7" s="31">
        <v>0</v>
      </c>
      <c r="Z7" s="36">
        <v>0</v>
      </c>
      <c r="AA7" s="31">
        <v>471.760652173913</v>
      </c>
      <c r="AB7" s="31">
        <v>0</v>
      </c>
      <c r="AC7" s="36">
        <v>0</v>
      </c>
      <c r="AD7" s="31">
        <v>46.576086956521742</v>
      </c>
      <c r="AE7" s="31">
        <v>0</v>
      </c>
      <c r="AF7" s="36">
        <v>0</v>
      </c>
      <c r="AG7" s="31">
        <v>0</v>
      </c>
      <c r="AH7" s="31">
        <v>0</v>
      </c>
      <c r="AI7" s="36" t="s">
        <v>1933</v>
      </c>
      <c r="AJ7" t="s">
        <v>615</v>
      </c>
      <c r="AK7" s="37">
        <v>3</v>
      </c>
      <c r="AT7"/>
    </row>
    <row r="8" spans="1:46" x14ac:dyDescent="0.25">
      <c r="A8" t="s">
        <v>1777</v>
      </c>
      <c r="B8" t="s">
        <v>1333</v>
      </c>
      <c r="C8" t="s">
        <v>1462</v>
      </c>
      <c r="D8" t="s">
        <v>1710</v>
      </c>
      <c r="E8" s="31">
        <v>27.869565217391305</v>
      </c>
      <c r="F8" s="31">
        <v>144.13293478260869</v>
      </c>
      <c r="G8" s="31">
        <v>0</v>
      </c>
      <c r="H8" s="36">
        <v>0</v>
      </c>
      <c r="I8" s="31">
        <v>38.002499999999998</v>
      </c>
      <c r="J8" s="31">
        <v>0</v>
      </c>
      <c r="K8" s="36">
        <v>0</v>
      </c>
      <c r="L8" s="31">
        <v>24.961739130434783</v>
      </c>
      <c r="M8" s="31">
        <v>0</v>
      </c>
      <c r="N8" s="36">
        <v>0</v>
      </c>
      <c r="O8" s="31">
        <v>10.377717391304348</v>
      </c>
      <c r="P8" s="31">
        <v>0</v>
      </c>
      <c r="Q8" s="36">
        <v>0</v>
      </c>
      <c r="R8" s="31">
        <v>2.6630434782608696</v>
      </c>
      <c r="S8" s="31">
        <v>0</v>
      </c>
      <c r="T8" s="36">
        <v>0</v>
      </c>
      <c r="U8" s="31">
        <v>42.105978260869563</v>
      </c>
      <c r="V8" s="31">
        <v>0</v>
      </c>
      <c r="W8" s="36">
        <v>0</v>
      </c>
      <c r="X8" s="31">
        <v>0</v>
      </c>
      <c r="Y8" s="31">
        <v>0</v>
      </c>
      <c r="Z8" s="36" t="s">
        <v>1933</v>
      </c>
      <c r="AA8" s="31">
        <v>64.024456521739125</v>
      </c>
      <c r="AB8" s="31">
        <v>0</v>
      </c>
      <c r="AC8" s="36">
        <v>0</v>
      </c>
      <c r="AD8" s="31">
        <v>0</v>
      </c>
      <c r="AE8" s="31">
        <v>0</v>
      </c>
      <c r="AF8" s="36" t="s">
        <v>1933</v>
      </c>
      <c r="AG8" s="31">
        <v>0</v>
      </c>
      <c r="AH8" s="31">
        <v>0</v>
      </c>
      <c r="AI8" s="36" t="s">
        <v>1933</v>
      </c>
      <c r="AJ8" t="s">
        <v>658</v>
      </c>
      <c r="AK8" s="37">
        <v>3</v>
      </c>
      <c r="AT8"/>
    </row>
    <row r="9" spans="1:46" x14ac:dyDescent="0.25">
      <c r="A9" t="s">
        <v>1777</v>
      </c>
      <c r="B9" t="s">
        <v>1260</v>
      </c>
      <c r="C9" t="s">
        <v>1351</v>
      </c>
      <c r="D9" t="s">
        <v>1709</v>
      </c>
      <c r="E9" s="31">
        <v>82.315217391304344</v>
      </c>
      <c r="F9" s="31">
        <v>266.90945652173912</v>
      </c>
      <c r="G9" s="31">
        <v>11.026304347826088</v>
      </c>
      <c r="H9" s="36">
        <v>4.1311029183891138E-2</v>
      </c>
      <c r="I9" s="31">
        <v>47.016304347826086</v>
      </c>
      <c r="J9" s="31">
        <v>0</v>
      </c>
      <c r="K9" s="36">
        <v>0</v>
      </c>
      <c r="L9" s="31">
        <v>24.173913043478262</v>
      </c>
      <c r="M9" s="31">
        <v>0</v>
      </c>
      <c r="N9" s="36">
        <v>0</v>
      </c>
      <c r="O9" s="31">
        <v>18.173913043478262</v>
      </c>
      <c r="P9" s="31">
        <v>0</v>
      </c>
      <c r="Q9" s="36">
        <v>0</v>
      </c>
      <c r="R9" s="31">
        <v>4.6684782608695654</v>
      </c>
      <c r="S9" s="31">
        <v>0</v>
      </c>
      <c r="T9" s="36">
        <v>0</v>
      </c>
      <c r="U9" s="31">
        <v>78.760869565217391</v>
      </c>
      <c r="V9" s="31">
        <v>1.1304347826086956</v>
      </c>
      <c r="W9" s="36">
        <v>1.4352746342809825E-2</v>
      </c>
      <c r="X9" s="31">
        <v>5.2880434782608692</v>
      </c>
      <c r="Y9" s="31">
        <v>0</v>
      </c>
      <c r="Z9" s="36">
        <v>0</v>
      </c>
      <c r="AA9" s="31">
        <v>135.84423913043477</v>
      </c>
      <c r="AB9" s="31">
        <v>9.8958695652173922</v>
      </c>
      <c r="AC9" s="36">
        <v>7.2847178714112323E-2</v>
      </c>
      <c r="AD9" s="31">
        <v>0</v>
      </c>
      <c r="AE9" s="31">
        <v>0</v>
      </c>
      <c r="AF9" s="36" t="s">
        <v>1933</v>
      </c>
      <c r="AG9" s="31">
        <v>0</v>
      </c>
      <c r="AH9" s="31">
        <v>0</v>
      </c>
      <c r="AI9" s="36" t="s">
        <v>1933</v>
      </c>
      <c r="AJ9" t="s">
        <v>583</v>
      </c>
      <c r="AK9" s="37">
        <v>3</v>
      </c>
      <c r="AT9"/>
    </row>
    <row r="10" spans="1:46" x14ac:dyDescent="0.25">
      <c r="A10" t="s">
        <v>1777</v>
      </c>
      <c r="B10" t="s">
        <v>752</v>
      </c>
      <c r="C10" t="s">
        <v>1480</v>
      </c>
      <c r="D10" t="s">
        <v>1673</v>
      </c>
      <c r="E10" s="31">
        <v>87.836956521739125</v>
      </c>
      <c r="F10" s="31">
        <v>241.83152173913041</v>
      </c>
      <c r="G10" s="31">
        <v>40.361413043478265</v>
      </c>
      <c r="H10" s="36">
        <v>0.16689889206013891</v>
      </c>
      <c r="I10" s="31">
        <v>35.388586956521742</v>
      </c>
      <c r="J10" s="31">
        <v>4.4157608695652177</v>
      </c>
      <c r="K10" s="36">
        <v>0.12477923673500729</v>
      </c>
      <c r="L10" s="31">
        <v>26.317934782608695</v>
      </c>
      <c r="M10" s="31">
        <v>4.4157608695652177</v>
      </c>
      <c r="N10" s="36">
        <v>0.16778523489932887</v>
      </c>
      <c r="O10" s="31">
        <v>4.375</v>
      </c>
      <c r="P10" s="31">
        <v>0</v>
      </c>
      <c r="Q10" s="36">
        <v>0</v>
      </c>
      <c r="R10" s="31">
        <v>4.6956521739130439</v>
      </c>
      <c r="S10" s="31">
        <v>0</v>
      </c>
      <c r="T10" s="36">
        <v>0</v>
      </c>
      <c r="U10" s="31">
        <v>76.869565217391298</v>
      </c>
      <c r="V10" s="31">
        <v>23.956521739130434</v>
      </c>
      <c r="W10" s="36">
        <v>0.31165158371040724</v>
      </c>
      <c r="X10" s="31">
        <v>0</v>
      </c>
      <c r="Y10" s="31">
        <v>0</v>
      </c>
      <c r="Z10" s="36" t="s">
        <v>1933</v>
      </c>
      <c r="AA10" s="31">
        <v>75.445652173913047</v>
      </c>
      <c r="AB10" s="31">
        <v>11.989130434782609</v>
      </c>
      <c r="AC10" s="36">
        <v>0.15891081976660423</v>
      </c>
      <c r="AD10" s="31">
        <v>54.127717391304351</v>
      </c>
      <c r="AE10" s="31">
        <v>0</v>
      </c>
      <c r="AF10" s="36">
        <v>0</v>
      </c>
      <c r="AG10" s="31">
        <v>0</v>
      </c>
      <c r="AH10" s="31">
        <v>0</v>
      </c>
      <c r="AI10" s="36" t="s">
        <v>1933</v>
      </c>
      <c r="AJ10" t="s">
        <v>64</v>
      </c>
      <c r="AK10" s="37">
        <v>3</v>
      </c>
      <c r="AT10"/>
    </row>
    <row r="11" spans="1:46" x14ac:dyDescent="0.25">
      <c r="A11" t="s">
        <v>1777</v>
      </c>
      <c r="B11" t="s">
        <v>1314</v>
      </c>
      <c r="C11" t="s">
        <v>1553</v>
      </c>
      <c r="D11" t="s">
        <v>1705</v>
      </c>
      <c r="E11" s="31">
        <v>61.684782608695649</v>
      </c>
      <c r="F11" s="31">
        <v>217.73097826086956</v>
      </c>
      <c r="G11" s="31">
        <v>0</v>
      </c>
      <c r="H11" s="36">
        <v>0</v>
      </c>
      <c r="I11" s="31">
        <v>52.320652173913039</v>
      </c>
      <c r="J11" s="31">
        <v>0</v>
      </c>
      <c r="K11" s="36">
        <v>0</v>
      </c>
      <c r="L11" s="31">
        <v>27.451086956521738</v>
      </c>
      <c r="M11" s="31">
        <v>0</v>
      </c>
      <c r="N11" s="36">
        <v>0</v>
      </c>
      <c r="O11" s="31">
        <v>22.956521739130434</v>
      </c>
      <c r="P11" s="31">
        <v>0</v>
      </c>
      <c r="Q11" s="36">
        <v>0</v>
      </c>
      <c r="R11" s="31">
        <v>1.9130434782608696</v>
      </c>
      <c r="S11" s="31">
        <v>0</v>
      </c>
      <c r="T11" s="36">
        <v>0</v>
      </c>
      <c r="U11" s="31">
        <v>37.692934782608695</v>
      </c>
      <c r="V11" s="31">
        <v>0</v>
      </c>
      <c r="W11" s="36">
        <v>0</v>
      </c>
      <c r="X11" s="31">
        <v>0</v>
      </c>
      <c r="Y11" s="31">
        <v>0</v>
      </c>
      <c r="Z11" s="36" t="s">
        <v>1933</v>
      </c>
      <c r="AA11" s="31">
        <v>123.04891304347827</v>
      </c>
      <c r="AB11" s="31">
        <v>0</v>
      </c>
      <c r="AC11" s="36">
        <v>0</v>
      </c>
      <c r="AD11" s="31">
        <v>0</v>
      </c>
      <c r="AE11" s="31">
        <v>0</v>
      </c>
      <c r="AF11" s="36" t="s">
        <v>1933</v>
      </c>
      <c r="AG11" s="31">
        <v>4.6684782608695654</v>
      </c>
      <c r="AH11" s="31">
        <v>0</v>
      </c>
      <c r="AI11" s="36">
        <v>0</v>
      </c>
      <c r="AJ11" t="s">
        <v>638</v>
      </c>
      <c r="AK11" s="37">
        <v>3</v>
      </c>
      <c r="AT11"/>
    </row>
    <row r="12" spans="1:46" x14ac:dyDescent="0.25">
      <c r="A12" t="s">
        <v>1777</v>
      </c>
      <c r="B12" t="s">
        <v>1287</v>
      </c>
      <c r="C12" t="s">
        <v>1435</v>
      </c>
      <c r="D12" t="s">
        <v>1736</v>
      </c>
      <c r="E12" s="31">
        <v>97.956521739130437</v>
      </c>
      <c r="F12" s="31">
        <v>401.25217391304352</v>
      </c>
      <c r="G12" s="31">
        <v>6.4913043478260866</v>
      </c>
      <c r="H12" s="36">
        <v>1.6177617891816917E-2</v>
      </c>
      <c r="I12" s="31">
        <v>88.526086956521752</v>
      </c>
      <c r="J12" s="31">
        <v>0</v>
      </c>
      <c r="K12" s="36">
        <v>0</v>
      </c>
      <c r="L12" s="31">
        <v>59.225000000000009</v>
      </c>
      <c r="M12" s="31">
        <v>0</v>
      </c>
      <c r="N12" s="36">
        <v>0</v>
      </c>
      <c r="O12" s="31">
        <v>24.353260869565219</v>
      </c>
      <c r="P12" s="31">
        <v>0</v>
      </c>
      <c r="Q12" s="36">
        <v>0</v>
      </c>
      <c r="R12" s="31">
        <v>4.947826086956522</v>
      </c>
      <c r="S12" s="31">
        <v>0</v>
      </c>
      <c r="T12" s="36">
        <v>0</v>
      </c>
      <c r="U12" s="31">
        <v>109.45434782608694</v>
      </c>
      <c r="V12" s="31">
        <v>0</v>
      </c>
      <c r="W12" s="36">
        <v>0</v>
      </c>
      <c r="X12" s="31">
        <v>9.3434782608695635</v>
      </c>
      <c r="Y12" s="31">
        <v>0</v>
      </c>
      <c r="Z12" s="36">
        <v>0</v>
      </c>
      <c r="AA12" s="31">
        <v>193.92826086956524</v>
      </c>
      <c r="AB12" s="31">
        <v>6.4913043478260866</v>
      </c>
      <c r="AC12" s="36">
        <v>3.3472709540731102E-2</v>
      </c>
      <c r="AD12" s="31">
        <v>0</v>
      </c>
      <c r="AE12" s="31">
        <v>0</v>
      </c>
      <c r="AF12" s="36" t="s">
        <v>1933</v>
      </c>
      <c r="AG12" s="31">
        <v>0</v>
      </c>
      <c r="AH12" s="31">
        <v>0</v>
      </c>
      <c r="AI12" s="36" t="s">
        <v>1933</v>
      </c>
      <c r="AJ12" t="s">
        <v>610</v>
      </c>
      <c r="AK12" s="37">
        <v>3</v>
      </c>
      <c r="AT12"/>
    </row>
    <row r="13" spans="1:46" x14ac:dyDescent="0.25">
      <c r="A13" t="s">
        <v>1777</v>
      </c>
      <c r="B13" t="s">
        <v>698</v>
      </c>
      <c r="C13" t="s">
        <v>1451</v>
      </c>
      <c r="D13" t="s">
        <v>1673</v>
      </c>
      <c r="E13" s="31">
        <v>125.8695652173913</v>
      </c>
      <c r="F13" s="31">
        <v>605.70184782608692</v>
      </c>
      <c r="G13" s="31">
        <v>4.0597826086956523</v>
      </c>
      <c r="H13" s="36">
        <v>6.7026089209840474E-3</v>
      </c>
      <c r="I13" s="31">
        <v>77.554456521739141</v>
      </c>
      <c r="J13" s="31">
        <v>0</v>
      </c>
      <c r="K13" s="36">
        <v>0</v>
      </c>
      <c r="L13" s="31">
        <v>53.989239130434783</v>
      </c>
      <c r="M13" s="31">
        <v>0</v>
      </c>
      <c r="N13" s="36">
        <v>0</v>
      </c>
      <c r="O13" s="31">
        <v>18.347826086956523</v>
      </c>
      <c r="P13" s="31">
        <v>0</v>
      </c>
      <c r="Q13" s="36">
        <v>0</v>
      </c>
      <c r="R13" s="31">
        <v>5.2173913043478262</v>
      </c>
      <c r="S13" s="31">
        <v>0</v>
      </c>
      <c r="T13" s="36">
        <v>0</v>
      </c>
      <c r="U13" s="31">
        <v>191.28304347826088</v>
      </c>
      <c r="V13" s="31">
        <v>0.32065217391304346</v>
      </c>
      <c r="W13" s="36">
        <v>1.6763230450663822E-3</v>
      </c>
      <c r="X13" s="31">
        <v>4.6086956521739131</v>
      </c>
      <c r="Y13" s="31">
        <v>0</v>
      </c>
      <c r="Z13" s="36">
        <v>0</v>
      </c>
      <c r="AA13" s="31">
        <v>254.88608695652167</v>
      </c>
      <c r="AB13" s="31">
        <v>3.7391304347826089</v>
      </c>
      <c r="AC13" s="36">
        <v>1.4669809872440891E-2</v>
      </c>
      <c r="AD13" s="31">
        <v>77.369565217391298</v>
      </c>
      <c r="AE13" s="31">
        <v>0</v>
      </c>
      <c r="AF13" s="36">
        <v>0</v>
      </c>
      <c r="AG13" s="31">
        <v>0</v>
      </c>
      <c r="AH13" s="31">
        <v>0</v>
      </c>
      <c r="AI13" s="36" t="s">
        <v>1933</v>
      </c>
      <c r="AJ13" t="s">
        <v>10</v>
      </c>
      <c r="AK13" s="37">
        <v>3</v>
      </c>
      <c r="AT13"/>
    </row>
    <row r="14" spans="1:46" x14ac:dyDescent="0.25">
      <c r="A14" t="s">
        <v>1777</v>
      </c>
      <c r="B14" t="s">
        <v>928</v>
      </c>
      <c r="C14" t="s">
        <v>1564</v>
      </c>
      <c r="D14" t="s">
        <v>1732</v>
      </c>
      <c r="E14" s="31">
        <v>72.108695652173907</v>
      </c>
      <c r="F14" s="31">
        <v>222.82499999999996</v>
      </c>
      <c r="G14" s="31">
        <v>49.298913043478258</v>
      </c>
      <c r="H14" s="36">
        <v>0.22124498168283752</v>
      </c>
      <c r="I14" s="31">
        <v>42.14413043478261</v>
      </c>
      <c r="J14" s="31">
        <v>4.2065217391304346</v>
      </c>
      <c r="K14" s="36">
        <v>9.9812754367775175E-2</v>
      </c>
      <c r="L14" s="31">
        <v>30.589782608695653</v>
      </c>
      <c r="M14" s="31">
        <v>4.2065217391304346</v>
      </c>
      <c r="N14" s="36">
        <v>0.13751394682794055</v>
      </c>
      <c r="O14" s="31">
        <v>0</v>
      </c>
      <c r="P14" s="31">
        <v>0</v>
      </c>
      <c r="Q14" s="36" t="s">
        <v>1933</v>
      </c>
      <c r="R14" s="31">
        <v>11.554347826086957</v>
      </c>
      <c r="S14" s="31">
        <v>0</v>
      </c>
      <c r="T14" s="36">
        <v>0</v>
      </c>
      <c r="U14" s="31">
        <v>65.910760869565209</v>
      </c>
      <c r="V14" s="31">
        <v>21.711956521739129</v>
      </c>
      <c r="W14" s="36">
        <v>0.32941444212283078</v>
      </c>
      <c r="X14" s="31">
        <v>10.760869565217391</v>
      </c>
      <c r="Y14" s="31">
        <v>0</v>
      </c>
      <c r="Z14" s="36">
        <v>0</v>
      </c>
      <c r="AA14" s="31">
        <v>104.00923913043475</v>
      </c>
      <c r="AB14" s="31">
        <v>23.380434782608695</v>
      </c>
      <c r="AC14" s="36">
        <v>0.22479190289324219</v>
      </c>
      <c r="AD14" s="31">
        <v>0</v>
      </c>
      <c r="AE14" s="31">
        <v>0</v>
      </c>
      <c r="AF14" s="36" t="s">
        <v>1933</v>
      </c>
      <c r="AG14" s="31">
        <v>0</v>
      </c>
      <c r="AH14" s="31">
        <v>0</v>
      </c>
      <c r="AI14" s="36" t="s">
        <v>1933</v>
      </c>
      <c r="AJ14" t="s">
        <v>242</v>
      </c>
      <c r="AK14" s="37">
        <v>3</v>
      </c>
      <c r="AT14"/>
    </row>
    <row r="15" spans="1:46" x14ac:dyDescent="0.25">
      <c r="A15" t="s">
        <v>1777</v>
      </c>
      <c r="B15" t="s">
        <v>1238</v>
      </c>
      <c r="C15" t="s">
        <v>1480</v>
      </c>
      <c r="D15" t="s">
        <v>1673</v>
      </c>
      <c r="E15" s="31">
        <v>60.086956521739133</v>
      </c>
      <c r="F15" s="31">
        <v>253.9778260869565</v>
      </c>
      <c r="G15" s="31">
        <v>11.991413043478262</v>
      </c>
      <c r="H15" s="36">
        <v>4.7214409337343735E-2</v>
      </c>
      <c r="I15" s="31">
        <v>45.865978260869554</v>
      </c>
      <c r="J15" s="31">
        <v>7.7934782608695657E-2</v>
      </c>
      <c r="K15" s="36">
        <v>1.6991850073583958E-3</v>
      </c>
      <c r="L15" s="31">
        <v>32.398586956521726</v>
      </c>
      <c r="M15" s="31">
        <v>7.7934782608695657E-2</v>
      </c>
      <c r="N15" s="36">
        <v>2.4054994346908594E-3</v>
      </c>
      <c r="O15" s="31">
        <v>9.3097826086956523</v>
      </c>
      <c r="P15" s="31">
        <v>0</v>
      </c>
      <c r="Q15" s="36">
        <v>0</v>
      </c>
      <c r="R15" s="31">
        <v>4.1576086956521738</v>
      </c>
      <c r="S15" s="31">
        <v>0</v>
      </c>
      <c r="T15" s="36">
        <v>0</v>
      </c>
      <c r="U15" s="31">
        <v>45.301195652173917</v>
      </c>
      <c r="V15" s="31">
        <v>1.5142391304347826</v>
      </c>
      <c r="W15" s="36">
        <v>3.3426030122057436E-2</v>
      </c>
      <c r="X15" s="31">
        <v>3.347826086956522</v>
      </c>
      <c r="Y15" s="31">
        <v>0</v>
      </c>
      <c r="Z15" s="36">
        <v>0</v>
      </c>
      <c r="AA15" s="31">
        <v>159.46282608695651</v>
      </c>
      <c r="AB15" s="31">
        <v>10.399239130434784</v>
      </c>
      <c r="AC15" s="36">
        <v>6.521419057733234E-2</v>
      </c>
      <c r="AD15" s="31">
        <v>0</v>
      </c>
      <c r="AE15" s="31">
        <v>0</v>
      </c>
      <c r="AF15" s="36" t="s">
        <v>1933</v>
      </c>
      <c r="AG15" s="31">
        <v>0</v>
      </c>
      <c r="AH15" s="31">
        <v>0</v>
      </c>
      <c r="AI15" s="36" t="s">
        <v>1933</v>
      </c>
      <c r="AJ15" t="s">
        <v>560</v>
      </c>
      <c r="AK15" s="37">
        <v>3</v>
      </c>
      <c r="AT15"/>
    </row>
    <row r="16" spans="1:46" x14ac:dyDescent="0.25">
      <c r="A16" t="s">
        <v>1777</v>
      </c>
      <c r="B16" t="s">
        <v>873</v>
      </c>
      <c r="C16" t="s">
        <v>1452</v>
      </c>
      <c r="D16" t="s">
        <v>1706</v>
      </c>
      <c r="E16" s="31">
        <v>101.02173913043478</v>
      </c>
      <c r="F16" s="31">
        <v>426.00760869565204</v>
      </c>
      <c r="G16" s="31">
        <v>211.60978260869567</v>
      </c>
      <c r="H16" s="36">
        <v>0.49672770694542623</v>
      </c>
      <c r="I16" s="31">
        <v>142.72717391304343</v>
      </c>
      <c r="J16" s="31">
        <v>51.630434782608695</v>
      </c>
      <c r="K16" s="36">
        <v>0.36174215019534089</v>
      </c>
      <c r="L16" s="31">
        <v>87.065217391304344</v>
      </c>
      <c r="M16" s="31">
        <v>51.630434782608695</v>
      </c>
      <c r="N16" s="36">
        <v>0.59300873907615481</v>
      </c>
      <c r="O16" s="31">
        <v>51.574999999999974</v>
      </c>
      <c r="P16" s="31">
        <v>0</v>
      </c>
      <c r="Q16" s="36">
        <v>0</v>
      </c>
      <c r="R16" s="31">
        <v>4.0869565217391308</v>
      </c>
      <c r="S16" s="31">
        <v>0</v>
      </c>
      <c r="T16" s="36">
        <v>0</v>
      </c>
      <c r="U16" s="31">
        <v>32.858152173913034</v>
      </c>
      <c r="V16" s="31">
        <v>24.57445652173913</v>
      </c>
      <c r="W16" s="36">
        <v>0.74789526786748062</v>
      </c>
      <c r="X16" s="31">
        <v>0</v>
      </c>
      <c r="Y16" s="31">
        <v>0</v>
      </c>
      <c r="Z16" s="36" t="s">
        <v>1933</v>
      </c>
      <c r="AA16" s="31">
        <v>238.90108695652168</v>
      </c>
      <c r="AB16" s="31">
        <v>135.26630434782609</v>
      </c>
      <c r="AC16" s="36">
        <v>0.56620213022489763</v>
      </c>
      <c r="AD16" s="31">
        <v>11.521195652173915</v>
      </c>
      <c r="AE16" s="31">
        <v>0.13858695652173914</v>
      </c>
      <c r="AF16" s="36">
        <v>1.2028869286287087E-2</v>
      </c>
      <c r="AG16" s="31">
        <v>0</v>
      </c>
      <c r="AH16" s="31">
        <v>0</v>
      </c>
      <c r="AI16" s="36" t="s">
        <v>1933</v>
      </c>
      <c r="AJ16" t="s">
        <v>187</v>
      </c>
      <c r="AK16" s="37">
        <v>3</v>
      </c>
      <c r="AT16"/>
    </row>
    <row r="17" spans="1:46" x14ac:dyDescent="0.25">
      <c r="A17" t="s">
        <v>1777</v>
      </c>
      <c r="B17" t="s">
        <v>1334</v>
      </c>
      <c r="C17" t="s">
        <v>1349</v>
      </c>
      <c r="D17" t="s">
        <v>1688</v>
      </c>
      <c r="E17" s="31">
        <v>55.478260869565219</v>
      </c>
      <c r="F17" s="31">
        <v>228.51630434782606</v>
      </c>
      <c r="G17" s="31">
        <v>93.877717391304344</v>
      </c>
      <c r="H17" s="36">
        <v>0.41081408899564775</v>
      </c>
      <c r="I17" s="31">
        <v>48.989130434782602</v>
      </c>
      <c r="J17" s="31">
        <v>5.6358695652173916</v>
      </c>
      <c r="K17" s="36">
        <v>0.11504326603061905</v>
      </c>
      <c r="L17" s="31">
        <v>28.385869565217391</v>
      </c>
      <c r="M17" s="31">
        <v>5.6358695652173916</v>
      </c>
      <c r="N17" s="36">
        <v>0.19854489756844726</v>
      </c>
      <c r="O17" s="31">
        <v>15.190217391304348</v>
      </c>
      <c r="P17" s="31">
        <v>0</v>
      </c>
      <c r="Q17" s="36">
        <v>0</v>
      </c>
      <c r="R17" s="31">
        <v>5.4130434782608692</v>
      </c>
      <c r="S17" s="31">
        <v>0</v>
      </c>
      <c r="T17" s="36">
        <v>0</v>
      </c>
      <c r="U17" s="31">
        <v>53.263586956521742</v>
      </c>
      <c r="V17" s="31">
        <v>22.432065217391305</v>
      </c>
      <c r="W17" s="36">
        <v>0.42115198204173254</v>
      </c>
      <c r="X17" s="31">
        <v>7.1875</v>
      </c>
      <c r="Y17" s="31">
        <v>0</v>
      </c>
      <c r="Z17" s="36">
        <v>0</v>
      </c>
      <c r="AA17" s="31">
        <v>119.07608695652173</v>
      </c>
      <c r="AB17" s="31">
        <v>65.809782608695656</v>
      </c>
      <c r="AC17" s="36">
        <v>0.552670013692378</v>
      </c>
      <c r="AD17" s="31">
        <v>0</v>
      </c>
      <c r="AE17" s="31">
        <v>0</v>
      </c>
      <c r="AF17" s="36" t="s">
        <v>1933</v>
      </c>
      <c r="AG17" s="31">
        <v>0</v>
      </c>
      <c r="AH17" s="31">
        <v>0</v>
      </c>
      <c r="AI17" s="36" t="s">
        <v>1933</v>
      </c>
      <c r="AJ17" t="s">
        <v>659</v>
      </c>
      <c r="AK17" s="37">
        <v>3</v>
      </c>
      <c r="AT17"/>
    </row>
    <row r="18" spans="1:46" x14ac:dyDescent="0.25">
      <c r="A18" t="s">
        <v>1777</v>
      </c>
      <c r="B18" t="s">
        <v>683</v>
      </c>
      <c r="C18" t="s">
        <v>1377</v>
      </c>
      <c r="D18" t="s">
        <v>1677</v>
      </c>
      <c r="E18" s="31">
        <v>56.706521739130437</v>
      </c>
      <c r="F18" s="31">
        <v>222.8453260869565</v>
      </c>
      <c r="G18" s="31">
        <v>50.721413043478265</v>
      </c>
      <c r="H18" s="36">
        <v>0.22760815285704603</v>
      </c>
      <c r="I18" s="31">
        <v>46.995217391304344</v>
      </c>
      <c r="J18" s="31">
        <v>1.6441304347826087</v>
      </c>
      <c r="K18" s="36">
        <v>3.4985058609109165E-2</v>
      </c>
      <c r="L18" s="31">
        <v>34.38652173913043</v>
      </c>
      <c r="M18" s="31">
        <v>1.6441304347826087</v>
      </c>
      <c r="N18" s="36">
        <v>4.7813223077798436E-2</v>
      </c>
      <c r="O18" s="31">
        <v>8.3478260869565215</v>
      </c>
      <c r="P18" s="31">
        <v>0</v>
      </c>
      <c r="Q18" s="36">
        <v>0</v>
      </c>
      <c r="R18" s="31">
        <v>4.2608695652173916</v>
      </c>
      <c r="S18" s="31">
        <v>0</v>
      </c>
      <c r="T18" s="36">
        <v>0</v>
      </c>
      <c r="U18" s="31">
        <v>65.498478260869533</v>
      </c>
      <c r="V18" s="31">
        <v>18.699565217391303</v>
      </c>
      <c r="W18" s="36">
        <v>0.28549617813888817</v>
      </c>
      <c r="X18" s="31">
        <v>0</v>
      </c>
      <c r="Y18" s="31">
        <v>0</v>
      </c>
      <c r="Z18" s="36" t="s">
        <v>1933</v>
      </c>
      <c r="AA18" s="31">
        <v>93.291847826086979</v>
      </c>
      <c r="AB18" s="31">
        <v>30.377717391304348</v>
      </c>
      <c r="AC18" s="36">
        <v>0.32562027764670237</v>
      </c>
      <c r="AD18" s="31">
        <v>17.059782608695649</v>
      </c>
      <c r="AE18" s="31">
        <v>0</v>
      </c>
      <c r="AF18" s="36">
        <v>0</v>
      </c>
      <c r="AG18" s="31">
        <v>0</v>
      </c>
      <c r="AH18" s="31">
        <v>0</v>
      </c>
      <c r="AI18" s="36" t="s">
        <v>1933</v>
      </c>
      <c r="AJ18" t="s">
        <v>616</v>
      </c>
      <c r="AK18" s="37">
        <v>3</v>
      </c>
      <c r="AT18"/>
    </row>
    <row r="19" spans="1:46" x14ac:dyDescent="0.25">
      <c r="A19" t="s">
        <v>1777</v>
      </c>
      <c r="B19" t="s">
        <v>1279</v>
      </c>
      <c r="C19" t="s">
        <v>1648</v>
      </c>
      <c r="D19" t="s">
        <v>1692</v>
      </c>
      <c r="E19" s="31">
        <v>64.902173913043484</v>
      </c>
      <c r="F19" s="31">
        <v>248.17934782608691</v>
      </c>
      <c r="G19" s="31">
        <v>110.12391304347827</v>
      </c>
      <c r="H19" s="36">
        <v>0.4437271433263989</v>
      </c>
      <c r="I19" s="31">
        <v>41.860869565217392</v>
      </c>
      <c r="J19" s="31">
        <v>0</v>
      </c>
      <c r="K19" s="36">
        <v>0</v>
      </c>
      <c r="L19" s="31">
        <v>21.415217391304349</v>
      </c>
      <c r="M19" s="31">
        <v>0</v>
      </c>
      <c r="N19" s="36">
        <v>0</v>
      </c>
      <c r="O19" s="31">
        <v>15.402173913043478</v>
      </c>
      <c r="P19" s="31">
        <v>0</v>
      </c>
      <c r="Q19" s="36">
        <v>0</v>
      </c>
      <c r="R19" s="31">
        <v>5.0434782608695654</v>
      </c>
      <c r="S19" s="31">
        <v>0</v>
      </c>
      <c r="T19" s="36">
        <v>0</v>
      </c>
      <c r="U19" s="31">
        <v>71.539130434782592</v>
      </c>
      <c r="V19" s="31">
        <v>41.222826086956523</v>
      </c>
      <c r="W19" s="36">
        <v>0.57622766500546996</v>
      </c>
      <c r="X19" s="31">
        <v>0</v>
      </c>
      <c r="Y19" s="31">
        <v>0</v>
      </c>
      <c r="Z19" s="36" t="s">
        <v>1933</v>
      </c>
      <c r="AA19" s="31">
        <v>131.48586956521737</v>
      </c>
      <c r="AB19" s="31">
        <v>68.901086956521738</v>
      </c>
      <c r="AC19" s="36">
        <v>0.52401894731621024</v>
      </c>
      <c r="AD19" s="31">
        <v>3.2934782608695654</v>
      </c>
      <c r="AE19" s="31">
        <v>0</v>
      </c>
      <c r="AF19" s="36">
        <v>0</v>
      </c>
      <c r="AG19" s="31">
        <v>0</v>
      </c>
      <c r="AH19" s="31">
        <v>0</v>
      </c>
      <c r="AI19" s="36" t="s">
        <v>1933</v>
      </c>
      <c r="AJ19" t="s">
        <v>602</v>
      </c>
      <c r="AK19" s="37">
        <v>3</v>
      </c>
      <c r="AT19"/>
    </row>
    <row r="20" spans="1:46" x14ac:dyDescent="0.25">
      <c r="A20" t="s">
        <v>1777</v>
      </c>
      <c r="B20" t="s">
        <v>1259</v>
      </c>
      <c r="C20" t="s">
        <v>1367</v>
      </c>
      <c r="D20" t="s">
        <v>1710</v>
      </c>
      <c r="E20" s="31">
        <v>67.304347826086953</v>
      </c>
      <c r="F20" s="31">
        <v>219.37771739130437</v>
      </c>
      <c r="G20" s="31">
        <v>14.138586956521738</v>
      </c>
      <c r="H20" s="36">
        <v>6.4448600909192244E-2</v>
      </c>
      <c r="I20" s="31">
        <v>44.519021739130437</v>
      </c>
      <c r="J20" s="31">
        <v>3.375</v>
      </c>
      <c r="K20" s="36">
        <v>7.5810291155466031E-2</v>
      </c>
      <c r="L20" s="31">
        <v>24.225543478260871</v>
      </c>
      <c r="M20" s="31">
        <v>3.375</v>
      </c>
      <c r="N20" s="36">
        <v>0.13931575995513179</v>
      </c>
      <c r="O20" s="31">
        <v>15.260869565217391</v>
      </c>
      <c r="P20" s="31">
        <v>0</v>
      </c>
      <c r="Q20" s="36">
        <v>0</v>
      </c>
      <c r="R20" s="31">
        <v>5.0326086956521738</v>
      </c>
      <c r="S20" s="31">
        <v>0</v>
      </c>
      <c r="T20" s="36">
        <v>0</v>
      </c>
      <c r="U20" s="31">
        <v>58.391304347826086</v>
      </c>
      <c r="V20" s="31">
        <v>1.4836956521739131</v>
      </c>
      <c r="W20" s="36">
        <v>2.5409530900967984E-2</v>
      </c>
      <c r="X20" s="31">
        <v>0</v>
      </c>
      <c r="Y20" s="31">
        <v>0</v>
      </c>
      <c r="Z20" s="36" t="s">
        <v>1933</v>
      </c>
      <c r="AA20" s="31">
        <v>116.46739130434783</v>
      </c>
      <c r="AB20" s="31">
        <v>9.2798913043478262</v>
      </c>
      <c r="AC20" s="36">
        <v>7.9678021465235657E-2</v>
      </c>
      <c r="AD20" s="31">
        <v>0</v>
      </c>
      <c r="AE20" s="31">
        <v>0</v>
      </c>
      <c r="AF20" s="36" t="s">
        <v>1933</v>
      </c>
      <c r="AG20" s="31">
        <v>0</v>
      </c>
      <c r="AH20" s="31">
        <v>0</v>
      </c>
      <c r="AI20" s="36" t="s">
        <v>1933</v>
      </c>
      <c r="AJ20" t="s">
        <v>582</v>
      </c>
      <c r="AK20" s="37">
        <v>3</v>
      </c>
      <c r="AT20"/>
    </row>
    <row r="21" spans="1:46" x14ac:dyDescent="0.25">
      <c r="A21" t="s">
        <v>1777</v>
      </c>
      <c r="B21" t="s">
        <v>745</v>
      </c>
      <c r="C21" t="s">
        <v>1442</v>
      </c>
      <c r="D21" t="s">
        <v>1716</v>
      </c>
      <c r="E21" s="31">
        <v>95.684782608695656</v>
      </c>
      <c r="F21" s="31">
        <v>322.03804347826087</v>
      </c>
      <c r="G21" s="31">
        <v>15.048913043478262</v>
      </c>
      <c r="H21" s="36">
        <v>4.6730233735549742E-2</v>
      </c>
      <c r="I21" s="31">
        <v>48.660326086956523</v>
      </c>
      <c r="J21" s="31">
        <v>2.2989130434782608</v>
      </c>
      <c r="K21" s="36">
        <v>4.7244094488188976E-2</v>
      </c>
      <c r="L21" s="31">
        <v>6.1331521739130439</v>
      </c>
      <c r="M21" s="31">
        <v>0.52173913043478259</v>
      </c>
      <c r="N21" s="36">
        <v>8.506867523260965E-2</v>
      </c>
      <c r="O21" s="31">
        <v>36.959239130434781</v>
      </c>
      <c r="P21" s="31">
        <v>1.7771739130434783</v>
      </c>
      <c r="Q21" s="36">
        <v>4.8084699654437173E-2</v>
      </c>
      <c r="R21" s="31">
        <v>5.5679347826086953</v>
      </c>
      <c r="S21" s="31">
        <v>0</v>
      </c>
      <c r="T21" s="36">
        <v>0</v>
      </c>
      <c r="U21" s="31">
        <v>92.086956521739125</v>
      </c>
      <c r="V21" s="31">
        <v>12.75</v>
      </c>
      <c r="W21" s="36">
        <v>0.13845609065155809</v>
      </c>
      <c r="X21" s="31">
        <v>4.3559782608695654</v>
      </c>
      <c r="Y21" s="31">
        <v>0</v>
      </c>
      <c r="Z21" s="36">
        <v>0</v>
      </c>
      <c r="AA21" s="31">
        <v>176.93478260869566</v>
      </c>
      <c r="AB21" s="31">
        <v>0</v>
      </c>
      <c r="AC21" s="36">
        <v>0</v>
      </c>
      <c r="AD21" s="31">
        <v>0</v>
      </c>
      <c r="AE21" s="31">
        <v>0</v>
      </c>
      <c r="AF21" s="36" t="s">
        <v>1933</v>
      </c>
      <c r="AG21" s="31">
        <v>0</v>
      </c>
      <c r="AH21" s="31">
        <v>0</v>
      </c>
      <c r="AI21" s="36" t="s">
        <v>1933</v>
      </c>
      <c r="AJ21" t="s">
        <v>57</v>
      </c>
      <c r="AK21" s="37">
        <v>3</v>
      </c>
      <c r="AT21"/>
    </row>
    <row r="22" spans="1:46" x14ac:dyDescent="0.25">
      <c r="A22" t="s">
        <v>1777</v>
      </c>
      <c r="B22" t="s">
        <v>763</v>
      </c>
      <c r="C22" t="s">
        <v>1485</v>
      </c>
      <c r="D22" t="s">
        <v>1694</v>
      </c>
      <c r="E22" s="31">
        <v>111.57608695652173</v>
      </c>
      <c r="F22" s="31">
        <v>380.61141304347825</v>
      </c>
      <c r="G22" s="31">
        <v>33.432065217391305</v>
      </c>
      <c r="H22" s="36">
        <v>8.7837789597686788E-2</v>
      </c>
      <c r="I22" s="31">
        <v>58.351630434782614</v>
      </c>
      <c r="J22" s="31">
        <v>2.2826086956521738</v>
      </c>
      <c r="K22" s="36">
        <v>3.9118164799239984E-2</v>
      </c>
      <c r="L22" s="31">
        <v>31.809782608695652</v>
      </c>
      <c r="M22" s="31">
        <v>1.2744565217391304</v>
      </c>
      <c r="N22" s="36">
        <v>4.0064923970613356E-2</v>
      </c>
      <c r="O22" s="31">
        <v>21.215760869565216</v>
      </c>
      <c r="P22" s="31">
        <v>1.0081521739130435</v>
      </c>
      <c r="Q22" s="36">
        <v>4.7519020416527911E-2</v>
      </c>
      <c r="R22" s="31">
        <v>5.3260869565217392</v>
      </c>
      <c r="S22" s="31">
        <v>0</v>
      </c>
      <c r="T22" s="36">
        <v>0</v>
      </c>
      <c r="U22" s="31">
        <v>127.83423913043478</v>
      </c>
      <c r="V22" s="31">
        <v>7.1929347826086953</v>
      </c>
      <c r="W22" s="36">
        <v>5.6267670004038858E-2</v>
      </c>
      <c r="X22" s="31">
        <v>16.932065217391305</v>
      </c>
      <c r="Y22" s="31">
        <v>0</v>
      </c>
      <c r="Z22" s="36">
        <v>0</v>
      </c>
      <c r="AA22" s="31">
        <v>177.49347826086955</v>
      </c>
      <c r="AB22" s="31">
        <v>23.956521739130434</v>
      </c>
      <c r="AC22" s="36">
        <v>0.13497127879775131</v>
      </c>
      <c r="AD22" s="31">
        <v>0</v>
      </c>
      <c r="AE22" s="31">
        <v>0</v>
      </c>
      <c r="AF22" s="36" t="s">
        <v>1933</v>
      </c>
      <c r="AG22" s="31">
        <v>0</v>
      </c>
      <c r="AH22" s="31">
        <v>0</v>
      </c>
      <c r="AI22" s="36" t="s">
        <v>1933</v>
      </c>
      <c r="AJ22" t="s">
        <v>75</v>
      </c>
      <c r="AK22" s="37">
        <v>3</v>
      </c>
      <c r="AT22"/>
    </row>
    <row r="23" spans="1:46" x14ac:dyDescent="0.25">
      <c r="A23" t="s">
        <v>1777</v>
      </c>
      <c r="B23" t="s">
        <v>890</v>
      </c>
      <c r="C23" t="s">
        <v>1547</v>
      </c>
      <c r="D23" t="s">
        <v>1710</v>
      </c>
      <c r="E23" s="31">
        <v>104.03260869565217</v>
      </c>
      <c r="F23" s="31">
        <v>229.57880434782606</v>
      </c>
      <c r="G23" s="31">
        <v>0</v>
      </c>
      <c r="H23" s="36">
        <v>0</v>
      </c>
      <c r="I23" s="31">
        <v>58.801630434782609</v>
      </c>
      <c r="J23" s="31">
        <v>0</v>
      </c>
      <c r="K23" s="36">
        <v>0</v>
      </c>
      <c r="L23" s="31">
        <v>29.605978260869566</v>
      </c>
      <c r="M23" s="31">
        <v>0</v>
      </c>
      <c r="N23" s="36">
        <v>0</v>
      </c>
      <c r="O23" s="31">
        <v>21.179347826086957</v>
      </c>
      <c r="P23" s="31">
        <v>0</v>
      </c>
      <c r="Q23" s="36">
        <v>0</v>
      </c>
      <c r="R23" s="31">
        <v>8.0163043478260878</v>
      </c>
      <c r="S23" s="31">
        <v>0</v>
      </c>
      <c r="T23" s="36">
        <v>0</v>
      </c>
      <c r="U23" s="31">
        <v>44.703804347826086</v>
      </c>
      <c r="V23" s="31">
        <v>0</v>
      </c>
      <c r="W23" s="36">
        <v>0</v>
      </c>
      <c r="X23" s="31">
        <v>2.4592391304347827</v>
      </c>
      <c r="Y23" s="31">
        <v>0</v>
      </c>
      <c r="Z23" s="36">
        <v>0</v>
      </c>
      <c r="AA23" s="31">
        <v>123.61413043478261</v>
      </c>
      <c r="AB23" s="31">
        <v>0</v>
      </c>
      <c r="AC23" s="36">
        <v>0</v>
      </c>
      <c r="AD23" s="31">
        <v>0</v>
      </c>
      <c r="AE23" s="31">
        <v>0</v>
      </c>
      <c r="AF23" s="36" t="s">
        <v>1933</v>
      </c>
      <c r="AG23" s="31">
        <v>0</v>
      </c>
      <c r="AH23" s="31">
        <v>0</v>
      </c>
      <c r="AI23" s="36" t="s">
        <v>1933</v>
      </c>
      <c r="AJ23" t="s">
        <v>204</v>
      </c>
      <c r="AK23" s="37">
        <v>3</v>
      </c>
      <c r="AT23"/>
    </row>
    <row r="24" spans="1:46" x14ac:dyDescent="0.25">
      <c r="A24" t="s">
        <v>1777</v>
      </c>
      <c r="B24" t="s">
        <v>1120</v>
      </c>
      <c r="C24" t="s">
        <v>1452</v>
      </c>
      <c r="D24" t="s">
        <v>1706</v>
      </c>
      <c r="E24" s="31">
        <v>162.69565217391303</v>
      </c>
      <c r="F24" s="31">
        <v>620.00467391304335</v>
      </c>
      <c r="G24" s="31">
        <v>82.528152173913043</v>
      </c>
      <c r="H24" s="36">
        <v>0.13310891941032005</v>
      </c>
      <c r="I24" s="31">
        <v>86.763043478260855</v>
      </c>
      <c r="J24" s="31">
        <v>37.042608695652177</v>
      </c>
      <c r="K24" s="36">
        <v>0.42693994136954733</v>
      </c>
      <c r="L24" s="31">
        <v>78.621739130434761</v>
      </c>
      <c r="M24" s="31">
        <v>37.042608695652177</v>
      </c>
      <c r="N24" s="36">
        <v>0.47114969861195616</v>
      </c>
      <c r="O24" s="31">
        <v>2.9239130434782608</v>
      </c>
      <c r="P24" s="31">
        <v>0</v>
      </c>
      <c r="Q24" s="36">
        <v>0</v>
      </c>
      <c r="R24" s="31">
        <v>5.2173913043478262</v>
      </c>
      <c r="S24" s="31">
        <v>0</v>
      </c>
      <c r="T24" s="36">
        <v>0</v>
      </c>
      <c r="U24" s="31">
        <v>130.1328260869565</v>
      </c>
      <c r="V24" s="31">
        <v>39.260978260869557</v>
      </c>
      <c r="W24" s="36">
        <v>0.30169926713675493</v>
      </c>
      <c r="X24" s="31">
        <v>8.2506521739130445</v>
      </c>
      <c r="Y24" s="31">
        <v>0</v>
      </c>
      <c r="Z24" s="36">
        <v>0</v>
      </c>
      <c r="AA24" s="31">
        <v>312.33282608695646</v>
      </c>
      <c r="AB24" s="31">
        <v>6.2245652173913042</v>
      </c>
      <c r="AC24" s="36">
        <v>1.9929269988606082E-2</v>
      </c>
      <c r="AD24" s="31">
        <v>82.525326086956525</v>
      </c>
      <c r="AE24" s="31">
        <v>0</v>
      </c>
      <c r="AF24" s="36">
        <v>0</v>
      </c>
      <c r="AG24" s="31">
        <v>0</v>
      </c>
      <c r="AH24" s="31">
        <v>0</v>
      </c>
      <c r="AI24" s="36" t="s">
        <v>1933</v>
      </c>
      <c r="AJ24" t="s">
        <v>440</v>
      </c>
      <c r="AK24" s="37">
        <v>3</v>
      </c>
      <c r="AT24"/>
    </row>
    <row r="25" spans="1:46" x14ac:dyDescent="0.25">
      <c r="A25" t="s">
        <v>1777</v>
      </c>
      <c r="B25" t="s">
        <v>880</v>
      </c>
      <c r="C25" t="s">
        <v>1456</v>
      </c>
      <c r="D25" t="s">
        <v>1701</v>
      </c>
      <c r="E25" s="31">
        <v>55.641304347826086</v>
      </c>
      <c r="F25" s="31">
        <v>211.56967391304343</v>
      </c>
      <c r="G25" s="31">
        <v>7.218152173913043</v>
      </c>
      <c r="H25" s="36">
        <v>3.411713994927152E-2</v>
      </c>
      <c r="I25" s="31">
        <v>56.181195652173912</v>
      </c>
      <c r="J25" s="31">
        <v>0</v>
      </c>
      <c r="K25" s="36">
        <v>0</v>
      </c>
      <c r="L25" s="31">
        <v>49.109021739130434</v>
      </c>
      <c r="M25" s="31">
        <v>0</v>
      </c>
      <c r="N25" s="36">
        <v>0</v>
      </c>
      <c r="O25" s="31">
        <v>3.8055434782608701</v>
      </c>
      <c r="P25" s="31">
        <v>0</v>
      </c>
      <c r="Q25" s="36">
        <v>0</v>
      </c>
      <c r="R25" s="31">
        <v>3.2666304347826078</v>
      </c>
      <c r="S25" s="31">
        <v>0</v>
      </c>
      <c r="T25" s="36">
        <v>0</v>
      </c>
      <c r="U25" s="31">
        <v>35.729782608695658</v>
      </c>
      <c r="V25" s="31">
        <v>0</v>
      </c>
      <c r="W25" s="36">
        <v>0</v>
      </c>
      <c r="X25" s="31">
        <v>4.9277173913043466</v>
      </c>
      <c r="Y25" s="31">
        <v>0</v>
      </c>
      <c r="Z25" s="36">
        <v>0</v>
      </c>
      <c r="AA25" s="31">
        <v>108.76673913043476</v>
      </c>
      <c r="AB25" s="31">
        <v>7.218152173913043</v>
      </c>
      <c r="AC25" s="36">
        <v>6.6363598206772775E-2</v>
      </c>
      <c r="AD25" s="31">
        <v>5.964239130434783</v>
      </c>
      <c r="AE25" s="31">
        <v>0</v>
      </c>
      <c r="AF25" s="36">
        <v>0</v>
      </c>
      <c r="AG25" s="31">
        <v>0</v>
      </c>
      <c r="AH25" s="31">
        <v>0</v>
      </c>
      <c r="AI25" s="36" t="s">
        <v>1933</v>
      </c>
      <c r="AJ25" t="s">
        <v>194</v>
      </c>
      <c r="AK25" s="37">
        <v>3</v>
      </c>
      <c r="AT25"/>
    </row>
    <row r="26" spans="1:46" x14ac:dyDescent="0.25">
      <c r="A26" t="s">
        <v>1777</v>
      </c>
      <c r="B26" t="s">
        <v>699</v>
      </c>
      <c r="C26" t="s">
        <v>1452</v>
      </c>
      <c r="D26" t="s">
        <v>1706</v>
      </c>
      <c r="E26" s="31">
        <v>90.25</v>
      </c>
      <c r="F26" s="31">
        <v>388.37771739130432</v>
      </c>
      <c r="G26" s="31">
        <v>121.41576086956522</v>
      </c>
      <c r="H26" s="36">
        <v>0.3126228808519273</v>
      </c>
      <c r="I26" s="31">
        <v>106.23641304347825</v>
      </c>
      <c r="J26" s="31">
        <v>11.429347826086957</v>
      </c>
      <c r="K26" s="36">
        <v>0.10758409003708916</v>
      </c>
      <c r="L26" s="31">
        <v>74.355978260869563</v>
      </c>
      <c r="M26" s="31">
        <v>11.429347826086957</v>
      </c>
      <c r="N26" s="36">
        <v>0.15371121587545225</v>
      </c>
      <c r="O26" s="31">
        <v>26.402173913043477</v>
      </c>
      <c r="P26" s="31">
        <v>0</v>
      </c>
      <c r="Q26" s="36">
        <v>0</v>
      </c>
      <c r="R26" s="31">
        <v>5.4782608695652177</v>
      </c>
      <c r="S26" s="31">
        <v>0</v>
      </c>
      <c r="T26" s="36">
        <v>0</v>
      </c>
      <c r="U26" s="31">
        <v>70.815217391304344</v>
      </c>
      <c r="V26" s="31">
        <v>40.592391304347828</v>
      </c>
      <c r="W26" s="36">
        <v>0.5732156561780507</v>
      </c>
      <c r="X26" s="31">
        <v>8.6956521739130432E-2</v>
      </c>
      <c r="Y26" s="31">
        <v>8.6956521739130432E-2</v>
      </c>
      <c r="Z26" s="36">
        <v>1</v>
      </c>
      <c r="AA26" s="31">
        <v>207.86684782608697</v>
      </c>
      <c r="AB26" s="31">
        <v>69.307065217391298</v>
      </c>
      <c r="AC26" s="36">
        <v>0.3334204849990195</v>
      </c>
      <c r="AD26" s="31">
        <v>3.3722826086956523</v>
      </c>
      <c r="AE26" s="31">
        <v>0</v>
      </c>
      <c r="AF26" s="36">
        <v>0</v>
      </c>
      <c r="AG26" s="31">
        <v>0</v>
      </c>
      <c r="AH26" s="31">
        <v>0</v>
      </c>
      <c r="AI26" s="36" t="s">
        <v>1933</v>
      </c>
      <c r="AJ26" t="s">
        <v>11</v>
      </c>
      <c r="AK26" s="37">
        <v>3</v>
      </c>
      <c r="AT26"/>
    </row>
    <row r="27" spans="1:46" x14ac:dyDescent="0.25">
      <c r="A27" t="s">
        <v>1777</v>
      </c>
      <c r="B27" t="s">
        <v>1190</v>
      </c>
      <c r="C27" t="s">
        <v>1442</v>
      </c>
      <c r="D27" t="s">
        <v>1716</v>
      </c>
      <c r="E27" s="31">
        <v>74.206521739130437</v>
      </c>
      <c r="F27" s="31">
        <v>311.59152173913037</v>
      </c>
      <c r="G27" s="31">
        <v>0</v>
      </c>
      <c r="H27" s="36">
        <v>0</v>
      </c>
      <c r="I27" s="31">
        <v>92.18423913043479</v>
      </c>
      <c r="J27" s="31">
        <v>0</v>
      </c>
      <c r="K27" s="36">
        <v>0</v>
      </c>
      <c r="L27" s="31">
        <v>83.222282608695664</v>
      </c>
      <c r="M27" s="31">
        <v>0</v>
      </c>
      <c r="N27" s="36">
        <v>0</v>
      </c>
      <c r="O27" s="31">
        <v>5.2228260869565215</v>
      </c>
      <c r="P27" s="31">
        <v>0</v>
      </c>
      <c r="Q27" s="36">
        <v>0</v>
      </c>
      <c r="R27" s="31">
        <v>3.7391304347826089</v>
      </c>
      <c r="S27" s="31">
        <v>0</v>
      </c>
      <c r="T27" s="36">
        <v>0</v>
      </c>
      <c r="U27" s="31">
        <v>56.638913043478269</v>
      </c>
      <c r="V27" s="31">
        <v>0</v>
      </c>
      <c r="W27" s="36">
        <v>0</v>
      </c>
      <c r="X27" s="31">
        <v>0</v>
      </c>
      <c r="Y27" s="31">
        <v>0</v>
      </c>
      <c r="Z27" s="36" t="s">
        <v>1933</v>
      </c>
      <c r="AA27" s="31">
        <v>162.76836956521728</v>
      </c>
      <c r="AB27" s="31">
        <v>0</v>
      </c>
      <c r="AC27" s="36">
        <v>0</v>
      </c>
      <c r="AD27" s="31">
        <v>0</v>
      </c>
      <c r="AE27" s="31">
        <v>0</v>
      </c>
      <c r="AF27" s="36" t="s">
        <v>1933</v>
      </c>
      <c r="AG27" s="31">
        <v>0</v>
      </c>
      <c r="AH27" s="31">
        <v>0</v>
      </c>
      <c r="AI27" s="36" t="s">
        <v>1933</v>
      </c>
      <c r="AJ27" t="s">
        <v>512</v>
      </c>
      <c r="AK27" s="37">
        <v>3</v>
      </c>
      <c r="AT27"/>
    </row>
    <row r="28" spans="1:46" x14ac:dyDescent="0.25">
      <c r="A28" t="s">
        <v>1777</v>
      </c>
      <c r="B28" t="s">
        <v>802</v>
      </c>
      <c r="C28" t="s">
        <v>1504</v>
      </c>
      <c r="D28" t="s">
        <v>1712</v>
      </c>
      <c r="E28" s="31">
        <v>46.369565217391305</v>
      </c>
      <c r="F28" s="31">
        <v>181.11097826086956</v>
      </c>
      <c r="G28" s="31">
        <v>4.9275000000000002</v>
      </c>
      <c r="H28" s="36">
        <v>2.720707517190097E-2</v>
      </c>
      <c r="I28" s="31">
        <v>34.397065217391315</v>
      </c>
      <c r="J28" s="31">
        <v>4.9275000000000002</v>
      </c>
      <c r="K28" s="36">
        <v>0.14325350051982438</v>
      </c>
      <c r="L28" s="31">
        <v>20.493804347826096</v>
      </c>
      <c r="M28" s="31">
        <v>4.9275000000000002</v>
      </c>
      <c r="N28" s="36">
        <v>0.24043852065576543</v>
      </c>
      <c r="O28" s="31">
        <v>8.9790217391304363</v>
      </c>
      <c r="P28" s="31">
        <v>0</v>
      </c>
      <c r="Q28" s="36">
        <v>0</v>
      </c>
      <c r="R28" s="31">
        <v>4.9242391304347839</v>
      </c>
      <c r="S28" s="31">
        <v>0</v>
      </c>
      <c r="T28" s="36">
        <v>0</v>
      </c>
      <c r="U28" s="31">
        <v>25.775760869565215</v>
      </c>
      <c r="V28" s="31">
        <v>0</v>
      </c>
      <c r="W28" s="36">
        <v>0</v>
      </c>
      <c r="X28" s="31">
        <v>0</v>
      </c>
      <c r="Y28" s="31">
        <v>0</v>
      </c>
      <c r="Z28" s="36" t="s">
        <v>1933</v>
      </c>
      <c r="AA28" s="31">
        <v>120.93815217391304</v>
      </c>
      <c r="AB28" s="31">
        <v>0</v>
      </c>
      <c r="AC28" s="36">
        <v>0</v>
      </c>
      <c r="AD28" s="31">
        <v>0</v>
      </c>
      <c r="AE28" s="31">
        <v>0</v>
      </c>
      <c r="AF28" s="36" t="s">
        <v>1933</v>
      </c>
      <c r="AG28" s="31">
        <v>0</v>
      </c>
      <c r="AH28" s="31">
        <v>0</v>
      </c>
      <c r="AI28" s="36" t="s">
        <v>1933</v>
      </c>
      <c r="AJ28" t="s">
        <v>115</v>
      </c>
      <c r="AK28" s="37">
        <v>3</v>
      </c>
      <c r="AT28"/>
    </row>
    <row r="29" spans="1:46" x14ac:dyDescent="0.25">
      <c r="A29" t="s">
        <v>1777</v>
      </c>
      <c r="B29" t="s">
        <v>1089</v>
      </c>
      <c r="C29" t="s">
        <v>1514</v>
      </c>
      <c r="D29" t="s">
        <v>1725</v>
      </c>
      <c r="E29" s="31">
        <v>81.630434782608702</v>
      </c>
      <c r="F29" s="31">
        <v>288.84141304347827</v>
      </c>
      <c r="G29" s="31">
        <v>0</v>
      </c>
      <c r="H29" s="36">
        <v>0</v>
      </c>
      <c r="I29" s="31">
        <v>69.365760869565221</v>
      </c>
      <c r="J29" s="31">
        <v>0</v>
      </c>
      <c r="K29" s="36">
        <v>0</v>
      </c>
      <c r="L29" s="31">
        <v>47.52826086956523</v>
      </c>
      <c r="M29" s="31">
        <v>0</v>
      </c>
      <c r="N29" s="36">
        <v>0</v>
      </c>
      <c r="O29" s="31">
        <v>16.514130434782608</v>
      </c>
      <c r="P29" s="31">
        <v>0</v>
      </c>
      <c r="Q29" s="36">
        <v>0</v>
      </c>
      <c r="R29" s="31">
        <v>5.3233695652173916</v>
      </c>
      <c r="S29" s="31">
        <v>0</v>
      </c>
      <c r="T29" s="36">
        <v>0</v>
      </c>
      <c r="U29" s="31">
        <v>56.938043478260873</v>
      </c>
      <c r="V29" s="31">
        <v>0</v>
      </c>
      <c r="W29" s="36">
        <v>0</v>
      </c>
      <c r="X29" s="31">
        <v>0</v>
      </c>
      <c r="Y29" s="31">
        <v>0</v>
      </c>
      <c r="Z29" s="36" t="s">
        <v>1933</v>
      </c>
      <c r="AA29" s="31">
        <v>162.53760869565215</v>
      </c>
      <c r="AB29" s="31">
        <v>0</v>
      </c>
      <c r="AC29" s="36">
        <v>0</v>
      </c>
      <c r="AD29" s="31">
        <v>0</v>
      </c>
      <c r="AE29" s="31">
        <v>0</v>
      </c>
      <c r="AF29" s="36" t="s">
        <v>1933</v>
      </c>
      <c r="AG29" s="31">
        <v>0</v>
      </c>
      <c r="AH29" s="31">
        <v>0</v>
      </c>
      <c r="AI29" s="36" t="s">
        <v>1933</v>
      </c>
      <c r="AJ29" t="s">
        <v>408</v>
      </c>
      <c r="AK29" s="37">
        <v>3</v>
      </c>
      <c r="AT29"/>
    </row>
    <row r="30" spans="1:46" x14ac:dyDescent="0.25">
      <c r="A30" t="s">
        <v>1777</v>
      </c>
      <c r="B30" t="s">
        <v>1125</v>
      </c>
      <c r="C30" t="s">
        <v>1466</v>
      </c>
      <c r="D30" t="s">
        <v>1694</v>
      </c>
      <c r="E30" s="31">
        <v>34.826086956521742</v>
      </c>
      <c r="F30" s="31">
        <v>203.35326086956522</v>
      </c>
      <c r="G30" s="31">
        <v>0</v>
      </c>
      <c r="H30" s="36">
        <v>0</v>
      </c>
      <c r="I30" s="31">
        <v>63.76902173913043</v>
      </c>
      <c r="J30" s="31">
        <v>0</v>
      </c>
      <c r="K30" s="36">
        <v>0</v>
      </c>
      <c r="L30" s="31">
        <v>52.722826086956523</v>
      </c>
      <c r="M30" s="31">
        <v>0</v>
      </c>
      <c r="N30" s="36">
        <v>0</v>
      </c>
      <c r="O30" s="31">
        <v>5.7418478260869561</v>
      </c>
      <c r="P30" s="31">
        <v>0</v>
      </c>
      <c r="Q30" s="36">
        <v>0</v>
      </c>
      <c r="R30" s="31">
        <v>5.3043478260869561</v>
      </c>
      <c r="S30" s="31">
        <v>0</v>
      </c>
      <c r="T30" s="36">
        <v>0</v>
      </c>
      <c r="U30" s="31">
        <v>15.304347826086957</v>
      </c>
      <c r="V30" s="31">
        <v>0</v>
      </c>
      <c r="W30" s="36">
        <v>0</v>
      </c>
      <c r="X30" s="31">
        <v>0</v>
      </c>
      <c r="Y30" s="31">
        <v>0</v>
      </c>
      <c r="Z30" s="36" t="s">
        <v>1933</v>
      </c>
      <c r="AA30" s="31">
        <v>124.27989130434783</v>
      </c>
      <c r="AB30" s="31">
        <v>0</v>
      </c>
      <c r="AC30" s="36">
        <v>0</v>
      </c>
      <c r="AD30" s="31">
        <v>0</v>
      </c>
      <c r="AE30" s="31">
        <v>0</v>
      </c>
      <c r="AF30" s="36" t="s">
        <v>1933</v>
      </c>
      <c r="AG30" s="31">
        <v>0</v>
      </c>
      <c r="AH30" s="31">
        <v>0</v>
      </c>
      <c r="AI30" s="36" t="s">
        <v>1933</v>
      </c>
      <c r="AJ30" t="s">
        <v>445</v>
      </c>
      <c r="AK30" s="37">
        <v>3</v>
      </c>
      <c r="AT30"/>
    </row>
    <row r="31" spans="1:46" x14ac:dyDescent="0.25">
      <c r="A31" t="s">
        <v>1777</v>
      </c>
      <c r="B31" t="s">
        <v>730</v>
      </c>
      <c r="C31" t="s">
        <v>1469</v>
      </c>
      <c r="D31" t="s">
        <v>1704</v>
      </c>
      <c r="E31" s="31">
        <v>60.597826086956523</v>
      </c>
      <c r="F31" s="31">
        <v>195.72282608695653</v>
      </c>
      <c r="G31" s="31">
        <v>24.695652173913043</v>
      </c>
      <c r="H31" s="36">
        <v>0.12617665842890066</v>
      </c>
      <c r="I31" s="31">
        <v>68.970108695652172</v>
      </c>
      <c r="J31" s="31">
        <v>9.9809782608695645</v>
      </c>
      <c r="K31" s="36">
        <v>0.14471455025412711</v>
      </c>
      <c r="L31" s="31">
        <v>54.701086956521742</v>
      </c>
      <c r="M31" s="31">
        <v>9.9809782608695645</v>
      </c>
      <c r="N31" s="36">
        <v>0.18246398410332834</v>
      </c>
      <c r="O31" s="31">
        <v>8.0842391304347831</v>
      </c>
      <c r="P31" s="31">
        <v>0</v>
      </c>
      <c r="Q31" s="36">
        <v>0</v>
      </c>
      <c r="R31" s="31">
        <v>6.1847826086956523</v>
      </c>
      <c r="S31" s="31">
        <v>0</v>
      </c>
      <c r="T31" s="36">
        <v>0</v>
      </c>
      <c r="U31" s="31">
        <v>19.676630434782609</v>
      </c>
      <c r="V31" s="31">
        <v>1.9619565217391304</v>
      </c>
      <c r="W31" s="36">
        <v>9.9709984808728072E-2</v>
      </c>
      <c r="X31" s="31">
        <v>0</v>
      </c>
      <c r="Y31" s="31">
        <v>0</v>
      </c>
      <c r="Z31" s="36" t="s">
        <v>1933</v>
      </c>
      <c r="AA31" s="31">
        <v>106.82336956521739</v>
      </c>
      <c r="AB31" s="31">
        <v>12.752717391304348</v>
      </c>
      <c r="AC31" s="36">
        <v>0.11938134364427259</v>
      </c>
      <c r="AD31" s="31">
        <v>0.25271739130434784</v>
      </c>
      <c r="AE31" s="31">
        <v>0</v>
      </c>
      <c r="AF31" s="36">
        <v>0</v>
      </c>
      <c r="AG31" s="31">
        <v>0</v>
      </c>
      <c r="AH31" s="31">
        <v>0</v>
      </c>
      <c r="AI31" s="36" t="s">
        <v>1933</v>
      </c>
      <c r="AJ31" t="s">
        <v>42</v>
      </c>
      <c r="AK31" s="37">
        <v>3</v>
      </c>
      <c r="AT31"/>
    </row>
    <row r="32" spans="1:46" x14ac:dyDescent="0.25">
      <c r="A32" t="s">
        <v>1777</v>
      </c>
      <c r="B32" t="s">
        <v>793</v>
      </c>
      <c r="C32" t="s">
        <v>1499</v>
      </c>
      <c r="D32" t="s">
        <v>1704</v>
      </c>
      <c r="E32" s="31">
        <v>107.42391304347827</v>
      </c>
      <c r="F32" s="31">
        <v>342.36141304347825</v>
      </c>
      <c r="G32" s="31">
        <v>94.426630434782609</v>
      </c>
      <c r="H32" s="36">
        <v>0.27580979291842939</v>
      </c>
      <c r="I32" s="31">
        <v>62.815217391304344</v>
      </c>
      <c r="J32" s="31">
        <v>0.17934782608695651</v>
      </c>
      <c r="K32" s="36">
        <v>2.8551652535040665E-3</v>
      </c>
      <c r="L32" s="31">
        <v>39.771739130434781</v>
      </c>
      <c r="M32" s="31">
        <v>0.17934782608695651</v>
      </c>
      <c r="N32" s="36">
        <v>4.509428805684613E-3</v>
      </c>
      <c r="O32" s="31">
        <v>18.418478260869566</v>
      </c>
      <c r="P32" s="31">
        <v>0</v>
      </c>
      <c r="Q32" s="36">
        <v>0</v>
      </c>
      <c r="R32" s="31">
        <v>4.625</v>
      </c>
      <c r="S32" s="31">
        <v>0</v>
      </c>
      <c r="T32" s="36">
        <v>0</v>
      </c>
      <c r="U32" s="31">
        <v>80.415760869565219</v>
      </c>
      <c r="V32" s="31">
        <v>25.584239130434781</v>
      </c>
      <c r="W32" s="36">
        <v>0.31814956239651265</v>
      </c>
      <c r="X32" s="31">
        <v>0</v>
      </c>
      <c r="Y32" s="31">
        <v>0</v>
      </c>
      <c r="Z32" s="36" t="s">
        <v>1933</v>
      </c>
      <c r="AA32" s="31">
        <v>166.625</v>
      </c>
      <c r="AB32" s="31">
        <v>60.521739130434781</v>
      </c>
      <c r="AC32" s="36">
        <v>0.36322124009263185</v>
      </c>
      <c r="AD32" s="31">
        <v>32.505434782608695</v>
      </c>
      <c r="AE32" s="31">
        <v>8.1413043478260878</v>
      </c>
      <c r="AF32" s="36">
        <v>0.25045978933288748</v>
      </c>
      <c r="AG32" s="31">
        <v>0</v>
      </c>
      <c r="AH32" s="31">
        <v>0</v>
      </c>
      <c r="AI32" s="36" t="s">
        <v>1933</v>
      </c>
      <c r="AJ32" t="s">
        <v>105</v>
      </c>
      <c r="AK32" s="37">
        <v>3</v>
      </c>
      <c r="AT32"/>
    </row>
    <row r="33" spans="1:46" x14ac:dyDescent="0.25">
      <c r="A33" t="s">
        <v>1777</v>
      </c>
      <c r="B33" t="s">
        <v>766</v>
      </c>
      <c r="C33" t="s">
        <v>1486</v>
      </c>
      <c r="D33" t="s">
        <v>1719</v>
      </c>
      <c r="E33" s="31">
        <v>71.347826086956516</v>
      </c>
      <c r="F33" s="31">
        <v>221.5625</v>
      </c>
      <c r="G33" s="31">
        <v>61.782608695652172</v>
      </c>
      <c r="H33" s="36">
        <v>0.2788495738026614</v>
      </c>
      <c r="I33" s="31">
        <v>57.375</v>
      </c>
      <c r="J33" s="31">
        <v>12.122282608695652</v>
      </c>
      <c r="K33" s="36">
        <v>0.21128161409491333</v>
      </c>
      <c r="L33" s="31">
        <v>45.663043478260867</v>
      </c>
      <c r="M33" s="31">
        <v>12.122282608695652</v>
      </c>
      <c r="N33" s="36">
        <v>0.26547250654606047</v>
      </c>
      <c r="O33" s="31">
        <v>7.7391304347826084</v>
      </c>
      <c r="P33" s="31">
        <v>0</v>
      </c>
      <c r="Q33" s="36">
        <v>0</v>
      </c>
      <c r="R33" s="31">
        <v>3.972826086956522</v>
      </c>
      <c r="S33" s="31">
        <v>0</v>
      </c>
      <c r="T33" s="36">
        <v>0</v>
      </c>
      <c r="U33" s="31">
        <v>44.589673913043477</v>
      </c>
      <c r="V33" s="31">
        <v>13.008152173913043</v>
      </c>
      <c r="W33" s="36">
        <v>0.29173014808946313</v>
      </c>
      <c r="X33" s="31">
        <v>0</v>
      </c>
      <c r="Y33" s="31">
        <v>0</v>
      </c>
      <c r="Z33" s="36" t="s">
        <v>1933</v>
      </c>
      <c r="AA33" s="31">
        <v>114.01902173913044</v>
      </c>
      <c r="AB33" s="31">
        <v>36.304347826086953</v>
      </c>
      <c r="AC33" s="36">
        <v>0.31840606306156005</v>
      </c>
      <c r="AD33" s="31">
        <v>5.5788043478260869</v>
      </c>
      <c r="AE33" s="31">
        <v>0.34782608695652173</v>
      </c>
      <c r="AF33" s="36">
        <v>6.2347783731125178E-2</v>
      </c>
      <c r="AG33" s="31">
        <v>0</v>
      </c>
      <c r="AH33" s="31">
        <v>0</v>
      </c>
      <c r="AI33" s="36" t="s">
        <v>1933</v>
      </c>
      <c r="AJ33" t="s">
        <v>78</v>
      </c>
      <c r="AK33" s="37">
        <v>3</v>
      </c>
      <c r="AT33"/>
    </row>
    <row r="34" spans="1:46" x14ac:dyDescent="0.25">
      <c r="A34" t="s">
        <v>1777</v>
      </c>
      <c r="B34" t="s">
        <v>1257</v>
      </c>
      <c r="C34" t="s">
        <v>1491</v>
      </c>
      <c r="D34" t="s">
        <v>1678</v>
      </c>
      <c r="E34" s="31">
        <v>80.423913043478265</v>
      </c>
      <c r="F34" s="31">
        <v>321.43554347826091</v>
      </c>
      <c r="G34" s="31">
        <v>56.28945652173914</v>
      </c>
      <c r="H34" s="36">
        <v>0.17511895514923373</v>
      </c>
      <c r="I34" s="31">
        <v>42.05869565217391</v>
      </c>
      <c r="J34" s="31">
        <v>8.4680434782608707</v>
      </c>
      <c r="K34" s="36">
        <v>0.20133870884374844</v>
      </c>
      <c r="L34" s="31">
        <v>35.199999999999996</v>
      </c>
      <c r="M34" s="31">
        <v>8.4680434782608707</v>
      </c>
      <c r="N34" s="36">
        <v>0.2405694169960475</v>
      </c>
      <c r="O34" s="31">
        <v>1.3804347826086956</v>
      </c>
      <c r="P34" s="31">
        <v>0</v>
      </c>
      <c r="Q34" s="36">
        <v>0</v>
      </c>
      <c r="R34" s="31">
        <v>5.4782608695652177</v>
      </c>
      <c r="S34" s="31">
        <v>0</v>
      </c>
      <c r="T34" s="36">
        <v>0</v>
      </c>
      <c r="U34" s="31">
        <v>80.779239130434803</v>
      </c>
      <c r="V34" s="31">
        <v>13.186956521739134</v>
      </c>
      <c r="W34" s="36">
        <v>0.16324685233103103</v>
      </c>
      <c r="X34" s="31">
        <v>0</v>
      </c>
      <c r="Y34" s="31">
        <v>0</v>
      </c>
      <c r="Z34" s="36" t="s">
        <v>1933</v>
      </c>
      <c r="AA34" s="31">
        <v>195.70815217391305</v>
      </c>
      <c r="AB34" s="31">
        <v>34.634456521739139</v>
      </c>
      <c r="AC34" s="36">
        <v>0.17696992249439747</v>
      </c>
      <c r="AD34" s="31">
        <v>2.8894565217391301</v>
      </c>
      <c r="AE34" s="31">
        <v>0</v>
      </c>
      <c r="AF34" s="36">
        <v>0</v>
      </c>
      <c r="AG34" s="31">
        <v>0</v>
      </c>
      <c r="AH34" s="31">
        <v>0</v>
      </c>
      <c r="AI34" s="36" t="s">
        <v>1933</v>
      </c>
      <c r="AJ34" t="s">
        <v>580</v>
      </c>
      <c r="AK34" s="37">
        <v>3</v>
      </c>
      <c r="AT34"/>
    </row>
    <row r="35" spans="1:46" x14ac:dyDescent="0.25">
      <c r="A35" t="s">
        <v>1777</v>
      </c>
      <c r="B35" t="s">
        <v>1000</v>
      </c>
      <c r="C35" t="s">
        <v>1546</v>
      </c>
      <c r="D35" t="s">
        <v>1705</v>
      </c>
      <c r="E35" s="31">
        <v>52.065217391304351</v>
      </c>
      <c r="F35" s="31">
        <v>163.93413043478262</v>
      </c>
      <c r="G35" s="31">
        <v>74.33967391304347</v>
      </c>
      <c r="H35" s="36">
        <v>0.45347282909227848</v>
      </c>
      <c r="I35" s="31">
        <v>41.35510869565217</v>
      </c>
      <c r="J35" s="31">
        <v>9.2092391304347831</v>
      </c>
      <c r="K35" s="36">
        <v>0.22268685589026121</v>
      </c>
      <c r="L35" s="31">
        <v>28.781739130434783</v>
      </c>
      <c r="M35" s="31">
        <v>9.2092391304347831</v>
      </c>
      <c r="N35" s="36">
        <v>0.31996812592525453</v>
      </c>
      <c r="O35" s="31">
        <v>7.6929347826086953</v>
      </c>
      <c r="P35" s="31">
        <v>0</v>
      </c>
      <c r="Q35" s="36">
        <v>0</v>
      </c>
      <c r="R35" s="31">
        <v>4.8804347826086953</v>
      </c>
      <c r="S35" s="31">
        <v>0</v>
      </c>
      <c r="T35" s="36">
        <v>0</v>
      </c>
      <c r="U35" s="31">
        <v>34.732065217391302</v>
      </c>
      <c r="V35" s="31">
        <v>21.347826086956523</v>
      </c>
      <c r="W35" s="36">
        <v>0.61464315333218589</v>
      </c>
      <c r="X35" s="31">
        <v>0</v>
      </c>
      <c r="Y35" s="31">
        <v>0</v>
      </c>
      <c r="Z35" s="36" t="s">
        <v>1933</v>
      </c>
      <c r="AA35" s="31">
        <v>87.846956521739131</v>
      </c>
      <c r="AB35" s="31">
        <v>43.782608695652172</v>
      </c>
      <c r="AC35" s="36">
        <v>0.49839642065251821</v>
      </c>
      <c r="AD35" s="31">
        <v>0</v>
      </c>
      <c r="AE35" s="31">
        <v>0</v>
      </c>
      <c r="AF35" s="36" t="s">
        <v>1933</v>
      </c>
      <c r="AG35" s="31">
        <v>0</v>
      </c>
      <c r="AH35" s="31">
        <v>0</v>
      </c>
      <c r="AI35" s="36" t="s">
        <v>1933</v>
      </c>
      <c r="AJ35" t="s">
        <v>316</v>
      </c>
      <c r="AK35" s="37">
        <v>3</v>
      </c>
      <c r="AT35"/>
    </row>
    <row r="36" spans="1:46" x14ac:dyDescent="0.25">
      <c r="A36" t="s">
        <v>1777</v>
      </c>
      <c r="B36" t="s">
        <v>1016</v>
      </c>
      <c r="C36" t="s">
        <v>1370</v>
      </c>
      <c r="D36" t="s">
        <v>1694</v>
      </c>
      <c r="E36" s="31">
        <v>127.85869565217391</v>
      </c>
      <c r="F36" s="31">
        <v>400.61217391304342</v>
      </c>
      <c r="G36" s="31">
        <v>98.948260869565203</v>
      </c>
      <c r="H36" s="36">
        <v>0.2469926460373689</v>
      </c>
      <c r="I36" s="31">
        <v>69.649673913043472</v>
      </c>
      <c r="J36" s="31">
        <v>14.900978260869566</v>
      </c>
      <c r="K36" s="36">
        <v>0.21394182375459797</v>
      </c>
      <c r="L36" s="31">
        <v>47.084456521739128</v>
      </c>
      <c r="M36" s="31">
        <v>14.900978260869566</v>
      </c>
      <c r="N36" s="36">
        <v>0.31647340463598023</v>
      </c>
      <c r="O36" s="31">
        <v>17.478260869565219</v>
      </c>
      <c r="P36" s="31">
        <v>0</v>
      </c>
      <c r="Q36" s="36">
        <v>0</v>
      </c>
      <c r="R36" s="31">
        <v>5.0869565217391308</v>
      </c>
      <c r="S36" s="31">
        <v>0</v>
      </c>
      <c r="T36" s="36">
        <v>0</v>
      </c>
      <c r="U36" s="31">
        <v>106.83945652173918</v>
      </c>
      <c r="V36" s="31">
        <v>14.491195652173914</v>
      </c>
      <c r="W36" s="36">
        <v>0.13563524304548774</v>
      </c>
      <c r="X36" s="31">
        <v>0</v>
      </c>
      <c r="Y36" s="31">
        <v>0</v>
      </c>
      <c r="Z36" s="36" t="s">
        <v>1933</v>
      </c>
      <c r="AA36" s="31">
        <v>224.1230434782608</v>
      </c>
      <c r="AB36" s="31">
        <v>69.556086956521725</v>
      </c>
      <c r="AC36" s="36">
        <v>0.31034777092552035</v>
      </c>
      <c r="AD36" s="31">
        <v>0</v>
      </c>
      <c r="AE36" s="31">
        <v>0</v>
      </c>
      <c r="AF36" s="36" t="s">
        <v>1933</v>
      </c>
      <c r="AG36" s="31">
        <v>0</v>
      </c>
      <c r="AH36" s="31">
        <v>0</v>
      </c>
      <c r="AI36" s="36" t="s">
        <v>1933</v>
      </c>
      <c r="AJ36" t="s">
        <v>332</v>
      </c>
      <c r="AK36" s="37">
        <v>3</v>
      </c>
      <c r="AT36"/>
    </row>
    <row r="37" spans="1:46" x14ac:dyDescent="0.25">
      <c r="A37" t="s">
        <v>1777</v>
      </c>
      <c r="B37" t="s">
        <v>724</v>
      </c>
      <c r="C37" t="s">
        <v>1465</v>
      </c>
      <c r="D37" t="s">
        <v>1713</v>
      </c>
      <c r="E37" s="31">
        <v>306.19565217391306</v>
      </c>
      <c r="F37" s="31">
        <v>1005.0284782608694</v>
      </c>
      <c r="G37" s="31">
        <v>2.4184782608695654</v>
      </c>
      <c r="H37" s="36">
        <v>2.4063778422026118E-3</v>
      </c>
      <c r="I37" s="31">
        <v>218.27869565217395</v>
      </c>
      <c r="J37" s="31">
        <v>0</v>
      </c>
      <c r="K37" s="36">
        <v>0</v>
      </c>
      <c r="L37" s="31">
        <v>158.81130434782614</v>
      </c>
      <c r="M37" s="31">
        <v>0</v>
      </c>
      <c r="N37" s="36">
        <v>0</v>
      </c>
      <c r="O37" s="31">
        <v>55.665760869565219</v>
      </c>
      <c r="P37" s="31">
        <v>0</v>
      </c>
      <c r="Q37" s="36">
        <v>0</v>
      </c>
      <c r="R37" s="31">
        <v>3.8016304347826089</v>
      </c>
      <c r="S37" s="31">
        <v>0</v>
      </c>
      <c r="T37" s="36">
        <v>0</v>
      </c>
      <c r="U37" s="31">
        <v>232.00347826086957</v>
      </c>
      <c r="V37" s="31">
        <v>2.4184782608695654</v>
      </c>
      <c r="W37" s="36">
        <v>1.0424318975727501E-2</v>
      </c>
      <c r="X37" s="31">
        <v>12.54228260869565</v>
      </c>
      <c r="Y37" s="31">
        <v>0</v>
      </c>
      <c r="Z37" s="36">
        <v>0</v>
      </c>
      <c r="AA37" s="31">
        <v>514.83445652173907</v>
      </c>
      <c r="AB37" s="31">
        <v>0</v>
      </c>
      <c r="AC37" s="36">
        <v>0</v>
      </c>
      <c r="AD37" s="31">
        <v>27.369565217391305</v>
      </c>
      <c r="AE37" s="31">
        <v>0</v>
      </c>
      <c r="AF37" s="36">
        <v>0</v>
      </c>
      <c r="AG37" s="31">
        <v>0</v>
      </c>
      <c r="AH37" s="31">
        <v>0</v>
      </c>
      <c r="AI37" s="36" t="s">
        <v>1933</v>
      </c>
      <c r="AJ37" t="s">
        <v>36</v>
      </c>
      <c r="AK37" s="37">
        <v>3</v>
      </c>
      <c r="AT37"/>
    </row>
    <row r="38" spans="1:46" x14ac:dyDescent="0.25">
      <c r="A38" t="s">
        <v>1777</v>
      </c>
      <c r="B38" t="s">
        <v>869</v>
      </c>
      <c r="C38" t="s">
        <v>1541</v>
      </c>
      <c r="D38" t="s">
        <v>1693</v>
      </c>
      <c r="E38" s="31">
        <v>66.228260869565219</v>
      </c>
      <c r="F38" s="31">
        <v>259.67934782608694</v>
      </c>
      <c r="G38" s="31">
        <v>0</v>
      </c>
      <c r="H38" s="36">
        <v>0</v>
      </c>
      <c r="I38" s="31">
        <v>43.956521739130437</v>
      </c>
      <c r="J38" s="31">
        <v>0</v>
      </c>
      <c r="K38" s="36">
        <v>0</v>
      </c>
      <c r="L38" s="31">
        <v>28.369565217391305</v>
      </c>
      <c r="M38" s="31">
        <v>0</v>
      </c>
      <c r="N38" s="36">
        <v>0</v>
      </c>
      <c r="O38" s="31">
        <v>10.614130434782609</v>
      </c>
      <c r="P38" s="31">
        <v>0</v>
      </c>
      <c r="Q38" s="36">
        <v>0</v>
      </c>
      <c r="R38" s="31">
        <v>4.9728260869565215</v>
      </c>
      <c r="S38" s="31">
        <v>0</v>
      </c>
      <c r="T38" s="36">
        <v>0</v>
      </c>
      <c r="U38" s="31">
        <v>69.046195652173907</v>
      </c>
      <c r="V38" s="31">
        <v>0</v>
      </c>
      <c r="W38" s="36">
        <v>0</v>
      </c>
      <c r="X38" s="31">
        <v>0</v>
      </c>
      <c r="Y38" s="31">
        <v>0</v>
      </c>
      <c r="Z38" s="36" t="s">
        <v>1933</v>
      </c>
      <c r="AA38" s="31">
        <v>146.6766304347826</v>
      </c>
      <c r="AB38" s="31">
        <v>0</v>
      </c>
      <c r="AC38" s="36">
        <v>0</v>
      </c>
      <c r="AD38" s="31">
        <v>0</v>
      </c>
      <c r="AE38" s="31">
        <v>0</v>
      </c>
      <c r="AF38" s="36" t="s">
        <v>1933</v>
      </c>
      <c r="AG38" s="31">
        <v>0</v>
      </c>
      <c r="AH38" s="31">
        <v>0</v>
      </c>
      <c r="AI38" s="36" t="s">
        <v>1933</v>
      </c>
      <c r="AJ38" t="s">
        <v>183</v>
      </c>
      <c r="AK38" s="37">
        <v>3</v>
      </c>
      <c r="AT38"/>
    </row>
    <row r="39" spans="1:46" x14ac:dyDescent="0.25">
      <c r="A39" t="s">
        <v>1777</v>
      </c>
      <c r="B39" t="s">
        <v>982</v>
      </c>
      <c r="C39" t="s">
        <v>1393</v>
      </c>
      <c r="D39" t="s">
        <v>1719</v>
      </c>
      <c r="E39" s="31">
        <v>74.347826086956516</v>
      </c>
      <c r="F39" s="31">
        <v>280.21130434782617</v>
      </c>
      <c r="G39" s="31">
        <v>33.9295652173913</v>
      </c>
      <c r="H39" s="36">
        <v>0.12108564033974356</v>
      </c>
      <c r="I39" s="31">
        <v>65.321739130434779</v>
      </c>
      <c r="J39" s="31">
        <v>11.64239130434783</v>
      </c>
      <c r="K39" s="36">
        <v>0.17823149627263055</v>
      </c>
      <c r="L39" s="31">
        <v>49.370652173913037</v>
      </c>
      <c r="M39" s="31">
        <v>11.64239130434783</v>
      </c>
      <c r="N39" s="36">
        <v>0.23581603223178718</v>
      </c>
      <c r="O39" s="31">
        <v>13.480978260869565</v>
      </c>
      <c r="P39" s="31">
        <v>0</v>
      </c>
      <c r="Q39" s="36">
        <v>0</v>
      </c>
      <c r="R39" s="31">
        <v>2.4701086956521738</v>
      </c>
      <c r="S39" s="31">
        <v>0</v>
      </c>
      <c r="T39" s="36">
        <v>0</v>
      </c>
      <c r="U39" s="31">
        <v>54.540543478260865</v>
      </c>
      <c r="V39" s="31">
        <v>1.361195652173913</v>
      </c>
      <c r="W39" s="36">
        <v>2.4957500702508906E-2</v>
      </c>
      <c r="X39" s="31">
        <v>4.0489130434782608</v>
      </c>
      <c r="Y39" s="31">
        <v>0</v>
      </c>
      <c r="Z39" s="36">
        <v>0</v>
      </c>
      <c r="AA39" s="31">
        <v>156.30010869565226</v>
      </c>
      <c r="AB39" s="31">
        <v>20.925978260869556</v>
      </c>
      <c r="AC39" s="36">
        <v>0.13388332506931677</v>
      </c>
      <c r="AD39" s="31">
        <v>0</v>
      </c>
      <c r="AE39" s="31">
        <v>0</v>
      </c>
      <c r="AF39" s="36" t="s">
        <v>1933</v>
      </c>
      <c r="AG39" s="31">
        <v>0</v>
      </c>
      <c r="AH39" s="31">
        <v>0</v>
      </c>
      <c r="AI39" s="36" t="s">
        <v>1933</v>
      </c>
      <c r="AJ39" t="s">
        <v>297</v>
      </c>
      <c r="AK39" s="37">
        <v>3</v>
      </c>
      <c r="AT39"/>
    </row>
    <row r="40" spans="1:46" x14ac:dyDescent="0.25">
      <c r="A40" t="s">
        <v>1777</v>
      </c>
      <c r="B40" t="s">
        <v>1055</v>
      </c>
      <c r="C40" t="s">
        <v>1511</v>
      </c>
      <c r="D40" t="s">
        <v>1715</v>
      </c>
      <c r="E40" s="31">
        <v>88.586956521739125</v>
      </c>
      <c r="F40" s="31">
        <v>281.38586956521738</v>
      </c>
      <c r="G40" s="31">
        <v>85.975543478260875</v>
      </c>
      <c r="H40" s="36">
        <v>0.30554321583775956</v>
      </c>
      <c r="I40" s="31">
        <v>47.923913043478258</v>
      </c>
      <c r="J40" s="31">
        <v>3.0135869565217392</v>
      </c>
      <c r="K40" s="36">
        <v>6.2882739850306194E-2</v>
      </c>
      <c r="L40" s="31">
        <v>32.260869565217391</v>
      </c>
      <c r="M40" s="31">
        <v>3.0135869565217392</v>
      </c>
      <c r="N40" s="36">
        <v>9.3413072776280331E-2</v>
      </c>
      <c r="O40" s="31">
        <v>10.75</v>
      </c>
      <c r="P40" s="31">
        <v>0</v>
      </c>
      <c r="Q40" s="36">
        <v>0</v>
      </c>
      <c r="R40" s="31">
        <v>4.9130434782608692</v>
      </c>
      <c r="S40" s="31">
        <v>0</v>
      </c>
      <c r="T40" s="36">
        <v>0</v>
      </c>
      <c r="U40" s="31">
        <v>75.926630434782609</v>
      </c>
      <c r="V40" s="31">
        <v>34.866847826086953</v>
      </c>
      <c r="W40" s="36">
        <v>0.45921763716402414</v>
      </c>
      <c r="X40" s="31">
        <v>0</v>
      </c>
      <c r="Y40" s="31">
        <v>0</v>
      </c>
      <c r="Z40" s="36" t="s">
        <v>1933</v>
      </c>
      <c r="AA40" s="31">
        <v>146.41847826086956</v>
      </c>
      <c r="AB40" s="31">
        <v>48.095108695652172</v>
      </c>
      <c r="AC40" s="36">
        <v>0.32847704242604209</v>
      </c>
      <c r="AD40" s="31">
        <v>11.116847826086957</v>
      </c>
      <c r="AE40" s="31">
        <v>0</v>
      </c>
      <c r="AF40" s="36">
        <v>0</v>
      </c>
      <c r="AG40" s="31">
        <v>0</v>
      </c>
      <c r="AH40" s="31">
        <v>0</v>
      </c>
      <c r="AI40" s="36" t="s">
        <v>1933</v>
      </c>
      <c r="AJ40" t="s">
        <v>373</v>
      </c>
      <c r="AK40" s="37">
        <v>3</v>
      </c>
      <c r="AT40"/>
    </row>
    <row r="41" spans="1:46" x14ac:dyDescent="0.25">
      <c r="A41" t="s">
        <v>1777</v>
      </c>
      <c r="B41" t="s">
        <v>1284</v>
      </c>
      <c r="C41" t="s">
        <v>1659</v>
      </c>
      <c r="D41" t="s">
        <v>1682</v>
      </c>
      <c r="E41" s="31">
        <v>113.16304347826087</v>
      </c>
      <c r="F41" s="31">
        <v>374.57521739130436</v>
      </c>
      <c r="G41" s="31">
        <v>98.676195652173931</v>
      </c>
      <c r="H41" s="36">
        <v>0.26343492860898671</v>
      </c>
      <c r="I41" s="31">
        <v>38.982934782608716</v>
      </c>
      <c r="J41" s="31">
        <v>15.990869565217393</v>
      </c>
      <c r="K41" s="36">
        <v>0.410201788407971</v>
      </c>
      <c r="L41" s="31">
        <v>31.781847826086974</v>
      </c>
      <c r="M41" s="31">
        <v>15.990869565217393</v>
      </c>
      <c r="N41" s="36">
        <v>0.50314474012715737</v>
      </c>
      <c r="O41" s="31">
        <v>4.0978260869565215</v>
      </c>
      <c r="P41" s="31">
        <v>0</v>
      </c>
      <c r="Q41" s="36">
        <v>0</v>
      </c>
      <c r="R41" s="31">
        <v>3.1032608695652173</v>
      </c>
      <c r="S41" s="31">
        <v>0</v>
      </c>
      <c r="T41" s="36">
        <v>0</v>
      </c>
      <c r="U41" s="31">
        <v>104.93902173913041</v>
      </c>
      <c r="V41" s="31">
        <v>30.450869565217392</v>
      </c>
      <c r="W41" s="36">
        <v>0.29017680039857524</v>
      </c>
      <c r="X41" s="31">
        <v>8.0122826086956529</v>
      </c>
      <c r="Y41" s="31">
        <v>0</v>
      </c>
      <c r="Z41" s="36">
        <v>0</v>
      </c>
      <c r="AA41" s="31">
        <v>222.64097826086962</v>
      </c>
      <c r="AB41" s="31">
        <v>52.234456521739141</v>
      </c>
      <c r="AC41" s="36">
        <v>0.23461294919633235</v>
      </c>
      <c r="AD41" s="31">
        <v>0</v>
      </c>
      <c r="AE41" s="31">
        <v>0</v>
      </c>
      <c r="AF41" s="36" t="s">
        <v>1933</v>
      </c>
      <c r="AG41" s="31">
        <v>0</v>
      </c>
      <c r="AH41" s="31">
        <v>0</v>
      </c>
      <c r="AI41" s="36" t="s">
        <v>1933</v>
      </c>
      <c r="AJ41" t="s">
        <v>607</v>
      </c>
      <c r="AK41" s="37">
        <v>3</v>
      </c>
      <c r="AT41"/>
    </row>
    <row r="42" spans="1:46" x14ac:dyDescent="0.25">
      <c r="A42" t="s">
        <v>1777</v>
      </c>
      <c r="B42" t="s">
        <v>1058</v>
      </c>
      <c r="C42" t="s">
        <v>1425</v>
      </c>
      <c r="D42" t="s">
        <v>1682</v>
      </c>
      <c r="E42" s="31">
        <v>64.684782608695656</v>
      </c>
      <c r="F42" s="31">
        <v>233.07804347826089</v>
      </c>
      <c r="G42" s="31">
        <v>2.7764130434782608</v>
      </c>
      <c r="H42" s="36">
        <v>1.1911945896084441E-2</v>
      </c>
      <c r="I42" s="31">
        <v>40.394021739130437</v>
      </c>
      <c r="J42" s="31">
        <v>0</v>
      </c>
      <c r="K42" s="36">
        <v>0</v>
      </c>
      <c r="L42" s="31">
        <v>33.024456521739133</v>
      </c>
      <c r="M42" s="31">
        <v>0</v>
      </c>
      <c r="N42" s="36">
        <v>0</v>
      </c>
      <c r="O42" s="31">
        <v>3.7364130434782608</v>
      </c>
      <c r="P42" s="31">
        <v>0</v>
      </c>
      <c r="Q42" s="36">
        <v>0</v>
      </c>
      <c r="R42" s="31">
        <v>3.6331521739130435</v>
      </c>
      <c r="S42" s="31">
        <v>0</v>
      </c>
      <c r="T42" s="36">
        <v>0</v>
      </c>
      <c r="U42" s="31">
        <v>41.096630434782611</v>
      </c>
      <c r="V42" s="31">
        <v>2.6863043478260868</v>
      </c>
      <c r="W42" s="36">
        <v>6.5365562076653907E-2</v>
      </c>
      <c r="X42" s="31">
        <v>13.225543478260869</v>
      </c>
      <c r="Y42" s="31">
        <v>0</v>
      </c>
      <c r="Z42" s="36">
        <v>0</v>
      </c>
      <c r="AA42" s="31">
        <v>114.10641304347827</v>
      </c>
      <c r="AB42" s="31">
        <v>9.0108695652173901E-2</v>
      </c>
      <c r="AC42" s="36">
        <v>7.8969002047097519E-4</v>
      </c>
      <c r="AD42" s="31">
        <v>24.255434782608695</v>
      </c>
      <c r="AE42" s="31">
        <v>0</v>
      </c>
      <c r="AF42" s="36">
        <v>0</v>
      </c>
      <c r="AG42" s="31">
        <v>0</v>
      </c>
      <c r="AH42" s="31">
        <v>0</v>
      </c>
      <c r="AI42" s="36" t="s">
        <v>1933</v>
      </c>
      <c r="AJ42" t="s">
        <v>376</v>
      </c>
      <c r="AK42" s="37">
        <v>3</v>
      </c>
      <c r="AT42"/>
    </row>
    <row r="43" spans="1:46" x14ac:dyDescent="0.25">
      <c r="A43" t="s">
        <v>1777</v>
      </c>
      <c r="B43" t="s">
        <v>1007</v>
      </c>
      <c r="C43" t="s">
        <v>1355</v>
      </c>
      <c r="D43" t="s">
        <v>1688</v>
      </c>
      <c r="E43" s="31">
        <v>144.29347826086956</v>
      </c>
      <c r="F43" s="31">
        <v>517.51445652173913</v>
      </c>
      <c r="G43" s="31">
        <v>74.906086956521733</v>
      </c>
      <c r="H43" s="36">
        <v>0.14474201833891218</v>
      </c>
      <c r="I43" s="31">
        <v>59.302282608695656</v>
      </c>
      <c r="J43" s="31">
        <v>9.5508695652173916</v>
      </c>
      <c r="K43" s="36">
        <v>0.16105399564867545</v>
      </c>
      <c r="L43" s="31">
        <v>44.397826086956528</v>
      </c>
      <c r="M43" s="31">
        <v>9.5508695652173916</v>
      </c>
      <c r="N43" s="36">
        <v>0.21512020760906819</v>
      </c>
      <c r="O43" s="31">
        <v>9.8473913043478269</v>
      </c>
      <c r="P43" s="31">
        <v>0</v>
      </c>
      <c r="Q43" s="36">
        <v>0</v>
      </c>
      <c r="R43" s="31">
        <v>5.0570652173913047</v>
      </c>
      <c r="S43" s="31">
        <v>0</v>
      </c>
      <c r="T43" s="36">
        <v>0</v>
      </c>
      <c r="U43" s="31">
        <v>138.99673913043472</v>
      </c>
      <c r="V43" s="31">
        <v>19.659239130434777</v>
      </c>
      <c r="W43" s="36">
        <v>0.14143669307224915</v>
      </c>
      <c r="X43" s="31">
        <v>0</v>
      </c>
      <c r="Y43" s="31">
        <v>0</v>
      </c>
      <c r="Z43" s="36" t="s">
        <v>1933</v>
      </c>
      <c r="AA43" s="31">
        <v>319.21543478260878</v>
      </c>
      <c r="AB43" s="31">
        <v>45.695978260869573</v>
      </c>
      <c r="AC43" s="36">
        <v>0.14315090462962521</v>
      </c>
      <c r="AD43" s="31">
        <v>0</v>
      </c>
      <c r="AE43" s="31">
        <v>0</v>
      </c>
      <c r="AF43" s="36" t="s">
        <v>1933</v>
      </c>
      <c r="AG43" s="31">
        <v>0</v>
      </c>
      <c r="AH43" s="31">
        <v>0</v>
      </c>
      <c r="AI43" s="36" t="s">
        <v>1933</v>
      </c>
      <c r="AJ43" t="s">
        <v>323</v>
      </c>
      <c r="AK43" s="37">
        <v>3</v>
      </c>
      <c r="AT43"/>
    </row>
    <row r="44" spans="1:46" x14ac:dyDescent="0.25">
      <c r="A44" t="s">
        <v>1777</v>
      </c>
      <c r="B44" t="s">
        <v>1230</v>
      </c>
      <c r="C44" t="s">
        <v>1418</v>
      </c>
      <c r="D44" t="s">
        <v>1729</v>
      </c>
      <c r="E44" s="31">
        <v>94.706521739130437</v>
      </c>
      <c r="F44" s="31">
        <v>336.86141304347825</v>
      </c>
      <c r="G44" s="31">
        <v>0</v>
      </c>
      <c r="H44" s="36">
        <v>0</v>
      </c>
      <c r="I44" s="31">
        <v>71.171195652173907</v>
      </c>
      <c r="J44" s="31">
        <v>0</v>
      </c>
      <c r="K44" s="36">
        <v>0</v>
      </c>
      <c r="L44" s="31">
        <v>51.461956521739133</v>
      </c>
      <c r="M44" s="31">
        <v>0</v>
      </c>
      <c r="N44" s="36">
        <v>0</v>
      </c>
      <c r="O44" s="31">
        <v>9.9809782608695645</v>
      </c>
      <c r="P44" s="31">
        <v>0</v>
      </c>
      <c r="Q44" s="36">
        <v>0</v>
      </c>
      <c r="R44" s="31">
        <v>9.7282608695652169</v>
      </c>
      <c r="S44" s="31">
        <v>0</v>
      </c>
      <c r="T44" s="36">
        <v>0</v>
      </c>
      <c r="U44" s="31">
        <v>79.665760869565219</v>
      </c>
      <c r="V44" s="31">
        <v>0</v>
      </c>
      <c r="W44" s="36">
        <v>0</v>
      </c>
      <c r="X44" s="31">
        <v>3.3831521739130435</v>
      </c>
      <c r="Y44" s="31">
        <v>0</v>
      </c>
      <c r="Z44" s="36">
        <v>0</v>
      </c>
      <c r="AA44" s="31">
        <v>176.59782608695653</v>
      </c>
      <c r="AB44" s="31">
        <v>0</v>
      </c>
      <c r="AC44" s="36">
        <v>0</v>
      </c>
      <c r="AD44" s="31">
        <v>6.0434782608695654</v>
      </c>
      <c r="AE44" s="31">
        <v>0</v>
      </c>
      <c r="AF44" s="36">
        <v>0</v>
      </c>
      <c r="AG44" s="31">
        <v>0</v>
      </c>
      <c r="AH44" s="31">
        <v>0</v>
      </c>
      <c r="AI44" s="36" t="s">
        <v>1933</v>
      </c>
      <c r="AJ44" t="s">
        <v>552</v>
      </c>
      <c r="AK44" s="37">
        <v>3</v>
      </c>
      <c r="AT44"/>
    </row>
    <row r="45" spans="1:46" x14ac:dyDescent="0.25">
      <c r="A45" t="s">
        <v>1777</v>
      </c>
      <c r="B45" t="s">
        <v>1087</v>
      </c>
      <c r="C45" t="s">
        <v>1418</v>
      </c>
      <c r="D45" t="s">
        <v>1729</v>
      </c>
      <c r="E45" s="31">
        <v>75.380434782608702</v>
      </c>
      <c r="F45" s="31">
        <v>251.33695652173907</v>
      </c>
      <c r="G45" s="31">
        <v>2.3315217391304346</v>
      </c>
      <c r="H45" s="36">
        <v>9.2764779656618959E-3</v>
      </c>
      <c r="I45" s="31">
        <v>49.05108695652175</v>
      </c>
      <c r="J45" s="31">
        <v>0.73369565217391308</v>
      </c>
      <c r="K45" s="36">
        <v>1.4957785804507276E-2</v>
      </c>
      <c r="L45" s="31">
        <v>6.5260869565217385</v>
      </c>
      <c r="M45" s="31">
        <v>0</v>
      </c>
      <c r="N45" s="36">
        <v>0</v>
      </c>
      <c r="O45" s="31">
        <v>36.351086956521755</v>
      </c>
      <c r="P45" s="31">
        <v>0.73369565217391308</v>
      </c>
      <c r="Q45" s="36">
        <v>2.0183595969261125E-2</v>
      </c>
      <c r="R45" s="31">
        <v>6.1739130434782608</v>
      </c>
      <c r="S45" s="31">
        <v>0</v>
      </c>
      <c r="T45" s="36">
        <v>0</v>
      </c>
      <c r="U45" s="31">
        <v>53.159239130434777</v>
      </c>
      <c r="V45" s="31">
        <v>0</v>
      </c>
      <c r="W45" s="36">
        <v>0</v>
      </c>
      <c r="X45" s="31">
        <v>0</v>
      </c>
      <c r="Y45" s="31">
        <v>0</v>
      </c>
      <c r="Z45" s="36" t="s">
        <v>1933</v>
      </c>
      <c r="AA45" s="31">
        <v>146.6505434782608</v>
      </c>
      <c r="AB45" s="31">
        <v>1.5978260869565217</v>
      </c>
      <c r="AC45" s="36">
        <v>1.0895466522382036E-2</v>
      </c>
      <c r="AD45" s="31">
        <v>2.4760869565217383</v>
      </c>
      <c r="AE45" s="31">
        <v>0</v>
      </c>
      <c r="AF45" s="36">
        <v>0</v>
      </c>
      <c r="AG45" s="31">
        <v>0</v>
      </c>
      <c r="AH45" s="31">
        <v>0</v>
      </c>
      <c r="AI45" s="36" t="s">
        <v>1933</v>
      </c>
      <c r="AJ45" t="s">
        <v>406</v>
      </c>
      <c r="AK45" s="37">
        <v>3</v>
      </c>
      <c r="AT45"/>
    </row>
    <row r="46" spans="1:46" x14ac:dyDescent="0.25">
      <c r="A46" t="s">
        <v>1777</v>
      </c>
      <c r="B46" t="s">
        <v>1116</v>
      </c>
      <c r="C46" t="s">
        <v>1442</v>
      </c>
      <c r="D46" t="s">
        <v>1716</v>
      </c>
      <c r="E46" s="31">
        <v>145.06521739130434</v>
      </c>
      <c r="F46" s="31">
        <v>496.88902173913044</v>
      </c>
      <c r="G46" s="31">
        <v>177.92782608695654</v>
      </c>
      <c r="H46" s="36">
        <v>0.35808363296939505</v>
      </c>
      <c r="I46" s="31">
        <v>80.178152173913034</v>
      </c>
      <c r="J46" s="31">
        <v>33.282065217391306</v>
      </c>
      <c r="K46" s="36">
        <v>0.41510142495177188</v>
      </c>
      <c r="L46" s="31">
        <v>56.633478260869559</v>
      </c>
      <c r="M46" s="31">
        <v>33.282065217391306</v>
      </c>
      <c r="N46" s="36">
        <v>0.58767475068518404</v>
      </c>
      <c r="O46" s="31">
        <v>18.838152173913041</v>
      </c>
      <c r="P46" s="31">
        <v>0</v>
      </c>
      <c r="Q46" s="36">
        <v>0</v>
      </c>
      <c r="R46" s="31">
        <v>4.7065217391304346</v>
      </c>
      <c r="S46" s="31">
        <v>0</v>
      </c>
      <c r="T46" s="36">
        <v>0</v>
      </c>
      <c r="U46" s="31">
        <v>211.94815217391312</v>
      </c>
      <c r="V46" s="31">
        <v>64.849999999999994</v>
      </c>
      <c r="W46" s="36">
        <v>0.30597105629299193</v>
      </c>
      <c r="X46" s="31">
        <v>5.4251086956521712</v>
      </c>
      <c r="Y46" s="31">
        <v>0</v>
      </c>
      <c r="Z46" s="36">
        <v>0</v>
      </c>
      <c r="AA46" s="31">
        <v>192.8309782608695</v>
      </c>
      <c r="AB46" s="31">
        <v>79.795760869565243</v>
      </c>
      <c r="AC46" s="36">
        <v>0.41381193825410317</v>
      </c>
      <c r="AD46" s="31">
        <v>6.5066304347826076</v>
      </c>
      <c r="AE46" s="31">
        <v>0</v>
      </c>
      <c r="AF46" s="36">
        <v>0</v>
      </c>
      <c r="AG46" s="31">
        <v>0</v>
      </c>
      <c r="AH46" s="31">
        <v>0</v>
      </c>
      <c r="AI46" s="36" t="s">
        <v>1933</v>
      </c>
      <c r="AJ46" t="s">
        <v>436</v>
      </c>
      <c r="AK46" s="37">
        <v>3</v>
      </c>
      <c r="AT46"/>
    </row>
    <row r="47" spans="1:46" x14ac:dyDescent="0.25">
      <c r="A47" t="s">
        <v>1777</v>
      </c>
      <c r="B47" t="s">
        <v>825</v>
      </c>
      <c r="C47" t="s">
        <v>1366</v>
      </c>
      <c r="D47" t="s">
        <v>1699</v>
      </c>
      <c r="E47" s="31">
        <v>104.23913043478261</v>
      </c>
      <c r="F47" s="31">
        <v>553.40760869565224</v>
      </c>
      <c r="G47" s="31">
        <v>147.11141304347825</v>
      </c>
      <c r="H47" s="36">
        <v>0.26582831665471823</v>
      </c>
      <c r="I47" s="31">
        <v>81.342391304347828</v>
      </c>
      <c r="J47" s="31">
        <v>20.760869565217391</v>
      </c>
      <c r="K47" s="36">
        <v>0.25522816863766951</v>
      </c>
      <c r="L47" s="31">
        <v>62.394021739130437</v>
      </c>
      <c r="M47" s="31">
        <v>20.760869565217391</v>
      </c>
      <c r="N47" s="36">
        <v>0.33273812116197027</v>
      </c>
      <c r="O47" s="31">
        <v>13.644021739130435</v>
      </c>
      <c r="P47" s="31">
        <v>0</v>
      </c>
      <c r="Q47" s="36">
        <v>0</v>
      </c>
      <c r="R47" s="31">
        <v>5.3043478260869561</v>
      </c>
      <c r="S47" s="31">
        <v>0</v>
      </c>
      <c r="T47" s="36">
        <v>0</v>
      </c>
      <c r="U47" s="31">
        <v>127.53260869565217</v>
      </c>
      <c r="V47" s="31">
        <v>48.516304347826086</v>
      </c>
      <c r="W47" s="36">
        <v>0.38042273928236597</v>
      </c>
      <c r="X47" s="31">
        <v>11.432065217391305</v>
      </c>
      <c r="Y47" s="31">
        <v>0</v>
      </c>
      <c r="Z47" s="36">
        <v>0</v>
      </c>
      <c r="AA47" s="31">
        <v>333.10054347826087</v>
      </c>
      <c r="AB47" s="31">
        <v>77.834239130434781</v>
      </c>
      <c r="AC47" s="36">
        <v>0.23366590254607156</v>
      </c>
      <c r="AD47" s="31">
        <v>0</v>
      </c>
      <c r="AE47" s="31">
        <v>0</v>
      </c>
      <c r="AF47" s="36" t="s">
        <v>1933</v>
      </c>
      <c r="AG47" s="31">
        <v>0</v>
      </c>
      <c r="AH47" s="31">
        <v>0</v>
      </c>
      <c r="AI47" s="36" t="s">
        <v>1933</v>
      </c>
      <c r="AJ47" t="s">
        <v>138</v>
      </c>
      <c r="AK47" s="37">
        <v>3</v>
      </c>
      <c r="AT47"/>
    </row>
    <row r="48" spans="1:46" x14ac:dyDescent="0.25">
      <c r="A48" t="s">
        <v>1777</v>
      </c>
      <c r="B48" t="s">
        <v>887</v>
      </c>
      <c r="C48" t="s">
        <v>1440</v>
      </c>
      <c r="D48" t="s">
        <v>1705</v>
      </c>
      <c r="E48" s="31">
        <v>123.08695652173913</v>
      </c>
      <c r="F48" s="31">
        <v>399.90760869565219</v>
      </c>
      <c r="G48" s="31">
        <v>0</v>
      </c>
      <c r="H48" s="36">
        <v>0</v>
      </c>
      <c r="I48" s="31">
        <v>101.66304347826087</v>
      </c>
      <c r="J48" s="31">
        <v>0</v>
      </c>
      <c r="K48" s="36">
        <v>0</v>
      </c>
      <c r="L48" s="31">
        <v>76.744565217391298</v>
      </c>
      <c r="M48" s="31">
        <v>0</v>
      </c>
      <c r="N48" s="36">
        <v>0</v>
      </c>
      <c r="O48" s="31">
        <v>20.442934782608695</v>
      </c>
      <c r="P48" s="31">
        <v>0</v>
      </c>
      <c r="Q48" s="36">
        <v>0</v>
      </c>
      <c r="R48" s="31">
        <v>4.4755434782608692</v>
      </c>
      <c r="S48" s="31">
        <v>0</v>
      </c>
      <c r="T48" s="36">
        <v>0</v>
      </c>
      <c r="U48" s="31">
        <v>74.739130434782609</v>
      </c>
      <c r="V48" s="31">
        <v>0</v>
      </c>
      <c r="W48" s="36">
        <v>0</v>
      </c>
      <c r="X48" s="31">
        <v>0</v>
      </c>
      <c r="Y48" s="31">
        <v>0</v>
      </c>
      <c r="Z48" s="36" t="s">
        <v>1933</v>
      </c>
      <c r="AA48" s="31">
        <v>223.50543478260869</v>
      </c>
      <c r="AB48" s="31">
        <v>0</v>
      </c>
      <c r="AC48" s="36">
        <v>0</v>
      </c>
      <c r="AD48" s="31">
        <v>0</v>
      </c>
      <c r="AE48" s="31">
        <v>0</v>
      </c>
      <c r="AF48" s="36" t="s">
        <v>1933</v>
      </c>
      <c r="AG48" s="31">
        <v>0</v>
      </c>
      <c r="AH48" s="31">
        <v>0</v>
      </c>
      <c r="AI48" s="36" t="s">
        <v>1933</v>
      </c>
      <c r="AJ48" t="s">
        <v>201</v>
      </c>
      <c r="AK48" s="37">
        <v>3</v>
      </c>
      <c r="AT48"/>
    </row>
    <row r="49" spans="1:46" x14ac:dyDescent="0.25">
      <c r="A49" t="s">
        <v>1777</v>
      </c>
      <c r="B49" t="s">
        <v>1017</v>
      </c>
      <c r="C49" t="s">
        <v>1591</v>
      </c>
      <c r="D49" t="s">
        <v>1706</v>
      </c>
      <c r="E49" s="31">
        <v>133.79347826086956</v>
      </c>
      <c r="F49" s="31">
        <v>412.15413043478259</v>
      </c>
      <c r="G49" s="31">
        <v>76.344347826086945</v>
      </c>
      <c r="H49" s="36">
        <v>0.18523251907132671</v>
      </c>
      <c r="I49" s="31">
        <v>79.7869565217391</v>
      </c>
      <c r="J49" s="31">
        <v>11.123260869565222</v>
      </c>
      <c r="K49" s="36">
        <v>0.13941202114326207</v>
      </c>
      <c r="L49" s="31">
        <v>55.095108695652151</v>
      </c>
      <c r="M49" s="31">
        <v>11.123260869565222</v>
      </c>
      <c r="N49" s="36">
        <v>0.2018919852034527</v>
      </c>
      <c r="O49" s="31">
        <v>19.479891304347824</v>
      </c>
      <c r="P49" s="31">
        <v>0</v>
      </c>
      <c r="Q49" s="36">
        <v>0</v>
      </c>
      <c r="R49" s="31">
        <v>5.2119565217391308</v>
      </c>
      <c r="S49" s="31">
        <v>0</v>
      </c>
      <c r="T49" s="36">
        <v>0</v>
      </c>
      <c r="U49" s="31">
        <v>111.28456521739129</v>
      </c>
      <c r="V49" s="31">
        <v>4.2259782608695655</v>
      </c>
      <c r="W49" s="36">
        <v>3.797452281557856E-2</v>
      </c>
      <c r="X49" s="31">
        <v>0</v>
      </c>
      <c r="Y49" s="31">
        <v>0</v>
      </c>
      <c r="Z49" s="36" t="s">
        <v>1933</v>
      </c>
      <c r="AA49" s="31">
        <v>221.08260869565217</v>
      </c>
      <c r="AB49" s="31">
        <v>60.995108695652156</v>
      </c>
      <c r="AC49" s="36">
        <v>0.2758928395838659</v>
      </c>
      <c r="AD49" s="31">
        <v>0</v>
      </c>
      <c r="AE49" s="31">
        <v>0</v>
      </c>
      <c r="AF49" s="36" t="s">
        <v>1933</v>
      </c>
      <c r="AG49" s="31">
        <v>0</v>
      </c>
      <c r="AH49" s="31">
        <v>0</v>
      </c>
      <c r="AI49" s="36" t="s">
        <v>1933</v>
      </c>
      <c r="AJ49" t="s">
        <v>333</v>
      </c>
      <c r="AK49" s="37">
        <v>3</v>
      </c>
      <c r="AT49"/>
    </row>
    <row r="50" spans="1:46" x14ac:dyDescent="0.25">
      <c r="A50" t="s">
        <v>1777</v>
      </c>
      <c r="B50" t="s">
        <v>695</v>
      </c>
      <c r="C50" t="s">
        <v>1443</v>
      </c>
      <c r="D50" t="s">
        <v>1704</v>
      </c>
      <c r="E50" s="31">
        <v>336.5978260869565</v>
      </c>
      <c r="F50" s="31">
        <v>1058.9126086956521</v>
      </c>
      <c r="G50" s="31">
        <v>163.03097826086955</v>
      </c>
      <c r="H50" s="36">
        <v>0.15396074890607633</v>
      </c>
      <c r="I50" s="31">
        <v>160.59771739130437</v>
      </c>
      <c r="J50" s="31">
        <v>19.982826086956521</v>
      </c>
      <c r="K50" s="36">
        <v>0.12442783379210406</v>
      </c>
      <c r="L50" s="31">
        <v>133.68239130434787</v>
      </c>
      <c r="M50" s="31">
        <v>18.352391304347826</v>
      </c>
      <c r="N50" s="36">
        <v>0.13728353544010052</v>
      </c>
      <c r="O50" s="31">
        <v>22.431630434782605</v>
      </c>
      <c r="P50" s="31">
        <v>1.6304347826086956</v>
      </c>
      <c r="Q50" s="36">
        <v>7.2684631077040873E-2</v>
      </c>
      <c r="R50" s="31">
        <v>4.4836956521739131</v>
      </c>
      <c r="S50" s="31">
        <v>0</v>
      </c>
      <c r="T50" s="36">
        <v>0</v>
      </c>
      <c r="U50" s="31">
        <v>221.70576086956521</v>
      </c>
      <c r="V50" s="31">
        <v>94.743913043478244</v>
      </c>
      <c r="W50" s="36">
        <v>0.42734078118618823</v>
      </c>
      <c r="X50" s="31">
        <v>8.7717391304347831</v>
      </c>
      <c r="Y50" s="31">
        <v>0</v>
      </c>
      <c r="Z50" s="36">
        <v>0</v>
      </c>
      <c r="AA50" s="31">
        <v>667.83739130434776</v>
      </c>
      <c r="AB50" s="31">
        <v>48.30423913043478</v>
      </c>
      <c r="AC50" s="36">
        <v>7.2329342081449144E-2</v>
      </c>
      <c r="AD50" s="31">
        <v>0</v>
      </c>
      <c r="AE50" s="31">
        <v>0</v>
      </c>
      <c r="AF50" s="36" t="s">
        <v>1933</v>
      </c>
      <c r="AG50" s="31">
        <v>0</v>
      </c>
      <c r="AH50" s="31">
        <v>0</v>
      </c>
      <c r="AI50" s="36" t="s">
        <v>1933</v>
      </c>
      <c r="AJ50" t="s">
        <v>7</v>
      </c>
      <c r="AK50" s="37">
        <v>3</v>
      </c>
      <c r="AT50"/>
    </row>
    <row r="51" spans="1:46" x14ac:dyDescent="0.25">
      <c r="A51" t="s">
        <v>1777</v>
      </c>
      <c r="B51" t="s">
        <v>1236</v>
      </c>
      <c r="C51" t="s">
        <v>1654</v>
      </c>
      <c r="D51" t="s">
        <v>1694</v>
      </c>
      <c r="E51" s="31">
        <v>66.706521739130437</v>
      </c>
      <c r="F51" s="31">
        <v>219.69608695652173</v>
      </c>
      <c r="G51" s="31">
        <v>27.799239130434778</v>
      </c>
      <c r="H51" s="36">
        <v>0.12653497618251297</v>
      </c>
      <c r="I51" s="31">
        <v>53.6857608695652</v>
      </c>
      <c r="J51" s="31">
        <v>10.492826086956521</v>
      </c>
      <c r="K51" s="36">
        <v>0.19544895922123312</v>
      </c>
      <c r="L51" s="31">
        <v>39.756413043478247</v>
      </c>
      <c r="M51" s="31">
        <v>10.492826086956521</v>
      </c>
      <c r="N51" s="36">
        <v>0.26392788694194819</v>
      </c>
      <c r="O51" s="31">
        <v>9.6684782608695645</v>
      </c>
      <c r="P51" s="31">
        <v>0</v>
      </c>
      <c r="Q51" s="36">
        <v>0</v>
      </c>
      <c r="R51" s="31">
        <v>4.2608695652173916</v>
      </c>
      <c r="S51" s="31">
        <v>0</v>
      </c>
      <c r="T51" s="36">
        <v>0</v>
      </c>
      <c r="U51" s="31">
        <v>51.642717391304359</v>
      </c>
      <c r="V51" s="31">
        <v>11.513586956521737</v>
      </c>
      <c r="W51" s="36">
        <v>0.2229469620911235</v>
      </c>
      <c r="X51" s="31">
        <v>0.97826086956521741</v>
      </c>
      <c r="Y51" s="31">
        <v>0</v>
      </c>
      <c r="Z51" s="36">
        <v>0</v>
      </c>
      <c r="AA51" s="31">
        <v>92.666521739130431</v>
      </c>
      <c r="AB51" s="31">
        <v>5.7928260869565209</v>
      </c>
      <c r="AC51" s="36">
        <v>6.2512609497356111E-2</v>
      </c>
      <c r="AD51" s="31">
        <v>20.722826086956523</v>
      </c>
      <c r="AE51" s="31">
        <v>0</v>
      </c>
      <c r="AF51" s="36">
        <v>0</v>
      </c>
      <c r="AG51" s="31">
        <v>0</v>
      </c>
      <c r="AH51" s="31">
        <v>0</v>
      </c>
      <c r="AI51" s="36" t="s">
        <v>1933</v>
      </c>
      <c r="AJ51" t="s">
        <v>558</v>
      </c>
      <c r="AK51" s="37">
        <v>3</v>
      </c>
      <c r="AT51"/>
    </row>
    <row r="52" spans="1:46" x14ac:dyDescent="0.25">
      <c r="A52" t="s">
        <v>1777</v>
      </c>
      <c r="B52" t="s">
        <v>845</v>
      </c>
      <c r="C52" t="s">
        <v>1516</v>
      </c>
      <c r="D52" t="s">
        <v>1702</v>
      </c>
      <c r="E52" s="31">
        <v>82.260869565217391</v>
      </c>
      <c r="F52" s="31">
        <v>297.67119565217388</v>
      </c>
      <c r="G52" s="31">
        <v>11.178260869565218</v>
      </c>
      <c r="H52" s="36">
        <v>3.755237669225784E-2</v>
      </c>
      <c r="I52" s="31">
        <v>44.948369565217391</v>
      </c>
      <c r="J52" s="31">
        <v>0</v>
      </c>
      <c r="K52" s="36">
        <v>0</v>
      </c>
      <c r="L52" s="31">
        <v>27.29728260869566</v>
      </c>
      <c r="M52" s="31">
        <v>0</v>
      </c>
      <c r="N52" s="36">
        <v>0</v>
      </c>
      <c r="O52" s="31">
        <v>12.527717391304344</v>
      </c>
      <c r="P52" s="31">
        <v>0</v>
      </c>
      <c r="Q52" s="36">
        <v>0</v>
      </c>
      <c r="R52" s="31">
        <v>5.1233695652173905</v>
      </c>
      <c r="S52" s="31">
        <v>0</v>
      </c>
      <c r="T52" s="36">
        <v>0</v>
      </c>
      <c r="U52" s="31">
        <v>68.139130434782629</v>
      </c>
      <c r="V52" s="31">
        <v>10.875</v>
      </c>
      <c r="W52" s="36">
        <v>0.15959992343032153</v>
      </c>
      <c r="X52" s="31">
        <v>9.5076086956521717</v>
      </c>
      <c r="Y52" s="31">
        <v>0</v>
      </c>
      <c r="Z52" s="36">
        <v>0</v>
      </c>
      <c r="AA52" s="31">
        <v>175.07608695652172</v>
      </c>
      <c r="AB52" s="31">
        <v>0.30326086956521736</v>
      </c>
      <c r="AC52" s="36">
        <v>1.7321661389458E-3</v>
      </c>
      <c r="AD52" s="31">
        <v>0</v>
      </c>
      <c r="AE52" s="31">
        <v>0</v>
      </c>
      <c r="AF52" s="36" t="s">
        <v>1933</v>
      </c>
      <c r="AG52" s="31">
        <v>0</v>
      </c>
      <c r="AH52" s="31">
        <v>0</v>
      </c>
      <c r="AI52" s="36" t="s">
        <v>1933</v>
      </c>
      <c r="AJ52" t="s">
        <v>159</v>
      </c>
      <c r="AK52" s="37">
        <v>3</v>
      </c>
      <c r="AT52"/>
    </row>
    <row r="53" spans="1:46" x14ac:dyDescent="0.25">
      <c r="A53" t="s">
        <v>1777</v>
      </c>
      <c r="B53" t="s">
        <v>803</v>
      </c>
      <c r="C53" t="s">
        <v>1505</v>
      </c>
      <c r="D53" t="s">
        <v>1722</v>
      </c>
      <c r="E53" s="31">
        <v>95.717391304347828</v>
      </c>
      <c r="F53" s="31">
        <v>299.64684782608703</v>
      </c>
      <c r="G53" s="31">
        <v>89.744673913043485</v>
      </c>
      <c r="H53" s="36">
        <v>0.29950147837073421</v>
      </c>
      <c r="I53" s="31">
        <v>46.649456521739125</v>
      </c>
      <c r="J53" s="31">
        <v>2.1548913043478262</v>
      </c>
      <c r="K53" s="36">
        <v>4.6193277800431067E-2</v>
      </c>
      <c r="L53" s="31">
        <v>33.282608695652172</v>
      </c>
      <c r="M53" s="31">
        <v>2.1548913043478262</v>
      </c>
      <c r="N53" s="36">
        <v>6.4745264532984986E-2</v>
      </c>
      <c r="O53" s="31">
        <v>7.6277173913043477</v>
      </c>
      <c r="P53" s="31">
        <v>0</v>
      </c>
      <c r="Q53" s="36">
        <v>0</v>
      </c>
      <c r="R53" s="31">
        <v>5.7391304347826084</v>
      </c>
      <c r="S53" s="31">
        <v>0</v>
      </c>
      <c r="T53" s="36">
        <v>0</v>
      </c>
      <c r="U53" s="31">
        <v>77.860543478260894</v>
      </c>
      <c r="V53" s="31">
        <v>23.708369565217392</v>
      </c>
      <c r="W53" s="36">
        <v>0.30449786896025077</v>
      </c>
      <c r="X53" s="31">
        <v>0</v>
      </c>
      <c r="Y53" s="31">
        <v>0</v>
      </c>
      <c r="Z53" s="36" t="s">
        <v>1933</v>
      </c>
      <c r="AA53" s="31">
        <v>163.47380434782613</v>
      </c>
      <c r="AB53" s="31">
        <v>61.348804347826089</v>
      </c>
      <c r="AC53" s="36">
        <v>0.37528217192091001</v>
      </c>
      <c r="AD53" s="31">
        <v>11.663043478260869</v>
      </c>
      <c r="AE53" s="31">
        <v>2.5326086956521738</v>
      </c>
      <c r="AF53" s="36">
        <v>0.21714818266542404</v>
      </c>
      <c r="AG53" s="31">
        <v>0</v>
      </c>
      <c r="AH53" s="31">
        <v>0</v>
      </c>
      <c r="AI53" s="36" t="s">
        <v>1933</v>
      </c>
      <c r="AJ53" t="s">
        <v>116</v>
      </c>
      <c r="AK53" s="37">
        <v>3</v>
      </c>
      <c r="AT53"/>
    </row>
    <row r="54" spans="1:46" x14ac:dyDescent="0.25">
      <c r="A54" t="s">
        <v>1777</v>
      </c>
      <c r="B54" t="s">
        <v>892</v>
      </c>
      <c r="C54" t="s">
        <v>1549</v>
      </c>
      <c r="D54" t="s">
        <v>1728</v>
      </c>
      <c r="E54" s="31">
        <v>71.065217391304344</v>
      </c>
      <c r="F54" s="31">
        <v>241.69695652173911</v>
      </c>
      <c r="G54" s="31">
        <v>15.606413043478259</v>
      </c>
      <c r="H54" s="36">
        <v>6.4570167817047219E-2</v>
      </c>
      <c r="I54" s="31">
        <v>40.348913043478262</v>
      </c>
      <c r="J54" s="31">
        <v>0</v>
      </c>
      <c r="K54" s="36">
        <v>0</v>
      </c>
      <c r="L54" s="31">
        <v>28.419565217391302</v>
      </c>
      <c r="M54" s="31">
        <v>0</v>
      </c>
      <c r="N54" s="36">
        <v>0</v>
      </c>
      <c r="O54" s="31">
        <v>8.2228260869565215</v>
      </c>
      <c r="P54" s="31">
        <v>0</v>
      </c>
      <c r="Q54" s="36">
        <v>0</v>
      </c>
      <c r="R54" s="31">
        <v>3.7065217391304346</v>
      </c>
      <c r="S54" s="31">
        <v>0</v>
      </c>
      <c r="T54" s="36">
        <v>0</v>
      </c>
      <c r="U54" s="31">
        <v>57.51260869565219</v>
      </c>
      <c r="V54" s="31">
        <v>1.890108695652174</v>
      </c>
      <c r="W54" s="36">
        <v>3.2864249049357787E-2</v>
      </c>
      <c r="X54" s="31">
        <v>0</v>
      </c>
      <c r="Y54" s="31">
        <v>0</v>
      </c>
      <c r="Z54" s="36" t="s">
        <v>1933</v>
      </c>
      <c r="AA54" s="31">
        <v>135.97673913043477</v>
      </c>
      <c r="AB54" s="31">
        <v>13.716304347826085</v>
      </c>
      <c r="AC54" s="36">
        <v>0.10087243182577584</v>
      </c>
      <c r="AD54" s="31">
        <v>7.8586956521739131</v>
      </c>
      <c r="AE54" s="31">
        <v>0</v>
      </c>
      <c r="AF54" s="36">
        <v>0</v>
      </c>
      <c r="AG54" s="31">
        <v>0</v>
      </c>
      <c r="AH54" s="31">
        <v>0</v>
      </c>
      <c r="AI54" s="36" t="s">
        <v>1933</v>
      </c>
      <c r="AJ54" t="s">
        <v>206</v>
      </c>
      <c r="AK54" s="37">
        <v>3</v>
      </c>
      <c r="AT54"/>
    </row>
    <row r="55" spans="1:46" x14ac:dyDescent="0.25">
      <c r="A55" t="s">
        <v>1777</v>
      </c>
      <c r="B55" t="s">
        <v>922</v>
      </c>
      <c r="C55" t="s">
        <v>1562</v>
      </c>
      <c r="D55" t="s">
        <v>1681</v>
      </c>
      <c r="E55" s="31">
        <v>94.869565217391298</v>
      </c>
      <c r="F55" s="31">
        <v>298.54619565217388</v>
      </c>
      <c r="G55" s="31">
        <v>35.644021739130437</v>
      </c>
      <c r="H55" s="36">
        <v>0.11939198106767399</v>
      </c>
      <c r="I55" s="31">
        <v>57.978260869565219</v>
      </c>
      <c r="J55" s="31">
        <v>4.5</v>
      </c>
      <c r="K55" s="36">
        <v>7.7615298087739037E-2</v>
      </c>
      <c r="L55" s="31">
        <v>40.861413043478258</v>
      </c>
      <c r="M55" s="31">
        <v>4.5</v>
      </c>
      <c r="N55" s="36">
        <v>0.11012835006982777</v>
      </c>
      <c r="O55" s="31">
        <v>12.769021739130435</v>
      </c>
      <c r="P55" s="31">
        <v>0</v>
      </c>
      <c r="Q55" s="36">
        <v>0</v>
      </c>
      <c r="R55" s="31">
        <v>4.3478260869565215</v>
      </c>
      <c r="S55" s="31">
        <v>0</v>
      </c>
      <c r="T55" s="36">
        <v>0</v>
      </c>
      <c r="U55" s="31">
        <v>99.668478260869563</v>
      </c>
      <c r="V55" s="31">
        <v>1.1929347826086956</v>
      </c>
      <c r="W55" s="36">
        <v>1.1969027755057527E-2</v>
      </c>
      <c r="X55" s="31">
        <v>0</v>
      </c>
      <c r="Y55" s="31">
        <v>0</v>
      </c>
      <c r="Z55" s="36" t="s">
        <v>1933</v>
      </c>
      <c r="AA55" s="31">
        <v>140.89945652173913</v>
      </c>
      <c r="AB55" s="31">
        <v>29.951086956521738</v>
      </c>
      <c r="AC55" s="36">
        <v>0.21257063508900503</v>
      </c>
      <c r="AD55" s="31">
        <v>0</v>
      </c>
      <c r="AE55" s="31">
        <v>0</v>
      </c>
      <c r="AF55" s="36" t="s">
        <v>1933</v>
      </c>
      <c r="AG55" s="31">
        <v>0</v>
      </c>
      <c r="AH55" s="31">
        <v>0</v>
      </c>
      <c r="AI55" s="36" t="s">
        <v>1933</v>
      </c>
      <c r="AJ55" t="s">
        <v>236</v>
      </c>
      <c r="AK55" s="37">
        <v>3</v>
      </c>
      <c r="AT55"/>
    </row>
    <row r="56" spans="1:46" x14ac:dyDescent="0.25">
      <c r="A56" t="s">
        <v>1777</v>
      </c>
      <c r="B56" t="s">
        <v>771</v>
      </c>
      <c r="C56" t="s">
        <v>1489</v>
      </c>
      <c r="D56" t="s">
        <v>1673</v>
      </c>
      <c r="E56" s="31">
        <v>86.978260869565219</v>
      </c>
      <c r="F56" s="31">
        <v>288.35597826086956</v>
      </c>
      <c r="G56" s="31">
        <v>35.861413043478265</v>
      </c>
      <c r="H56" s="36">
        <v>0.12436507562550066</v>
      </c>
      <c r="I56" s="31">
        <v>58.36760869565218</v>
      </c>
      <c r="J56" s="31">
        <v>2.8885869565217392</v>
      </c>
      <c r="K56" s="36">
        <v>4.9489554584697434E-2</v>
      </c>
      <c r="L56" s="31">
        <v>50.268695652173918</v>
      </c>
      <c r="M56" s="31">
        <v>2.8885869565217392</v>
      </c>
      <c r="N56" s="36">
        <v>5.7462938296804995E-2</v>
      </c>
      <c r="O56" s="31">
        <v>3.3163043478260872</v>
      </c>
      <c r="P56" s="31">
        <v>0</v>
      </c>
      <c r="Q56" s="36">
        <v>0</v>
      </c>
      <c r="R56" s="31">
        <v>4.7826086956521738</v>
      </c>
      <c r="S56" s="31">
        <v>0</v>
      </c>
      <c r="T56" s="36">
        <v>0</v>
      </c>
      <c r="U56" s="31">
        <v>81.561739130434788</v>
      </c>
      <c r="V56" s="31">
        <v>6.1902173913043477</v>
      </c>
      <c r="W56" s="36">
        <v>7.589609365004904E-2</v>
      </c>
      <c r="X56" s="31">
        <v>0</v>
      </c>
      <c r="Y56" s="31">
        <v>0</v>
      </c>
      <c r="Z56" s="36" t="s">
        <v>1933</v>
      </c>
      <c r="AA56" s="31">
        <v>148.4266304347826</v>
      </c>
      <c r="AB56" s="31">
        <v>26.782608695652176</v>
      </c>
      <c r="AC56" s="36">
        <v>0.18044341919774448</v>
      </c>
      <c r="AD56" s="31">
        <v>0</v>
      </c>
      <c r="AE56" s="31">
        <v>0</v>
      </c>
      <c r="AF56" s="36" t="s">
        <v>1933</v>
      </c>
      <c r="AG56" s="31">
        <v>0</v>
      </c>
      <c r="AH56" s="31">
        <v>0</v>
      </c>
      <c r="AI56" s="36" t="s">
        <v>1933</v>
      </c>
      <c r="AJ56" t="s">
        <v>83</v>
      </c>
      <c r="AK56" s="37">
        <v>3</v>
      </c>
      <c r="AT56"/>
    </row>
    <row r="57" spans="1:46" x14ac:dyDescent="0.25">
      <c r="A57" t="s">
        <v>1777</v>
      </c>
      <c r="B57" t="s">
        <v>693</v>
      </c>
      <c r="C57" t="s">
        <v>1448</v>
      </c>
      <c r="D57" t="s">
        <v>1674</v>
      </c>
      <c r="E57" s="31">
        <v>46.728260869565219</v>
      </c>
      <c r="F57" s="31">
        <v>220.12228260869568</v>
      </c>
      <c r="G57" s="31">
        <v>0</v>
      </c>
      <c r="H57" s="36">
        <v>0</v>
      </c>
      <c r="I57" s="31">
        <v>41.56521739130438</v>
      </c>
      <c r="J57" s="31">
        <v>0</v>
      </c>
      <c r="K57" s="36">
        <v>0</v>
      </c>
      <c r="L57" s="31">
        <v>31.652173913043509</v>
      </c>
      <c r="M57" s="31">
        <v>0</v>
      </c>
      <c r="N57" s="36">
        <v>0</v>
      </c>
      <c r="O57" s="31">
        <v>7.043478260869569</v>
      </c>
      <c r="P57" s="31">
        <v>0</v>
      </c>
      <c r="Q57" s="36">
        <v>0</v>
      </c>
      <c r="R57" s="31">
        <v>2.8695652173913042</v>
      </c>
      <c r="S57" s="31">
        <v>0</v>
      </c>
      <c r="T57" s="36">
        <v>0</v>
      </c>
      <c r="U57" s="31">
        <v>51.918478260869563</v>
      </c>
      <c r="V57" s="31">
        <v>0</v>
      </c>
      <c r="W57" s="36">
        <v>0</v>
      </c>
      <c r="X57" s="31">
        <v>3.152173913043478</v>
      </c>
      <c r="Y57" s="31">
        <v>0</v>
      </c>
      <c r="Z57" s="36">
        <v>0</v>
      </c>
      <c r="AA57" s="31">
        <v>123.48641304347827</v>
      </c>
      <c r="AB57" s="31">
        <v>0</v>
      </c>
      <c r="AC57" s="36">
        <v>0</v>
      </c>
      <c r="AD57" s="31">
        <v>0</v>
      </c>
      <c r="AE57" s="31">
        <v>0</v>
      </c>
      <c r="AF57" s="36" t="s">
        <v>1933</v>
      </c>
      <c r="AG57" s="31">
        <v>0</v>
      </c>
      <c r="AH57" s="31">
        <v>0</v>
      </c>
      <c r="AI57" s="36" t="s">
        <v>1933</v>
      </c>
      <c r="AJ57" t="s">
        <v>5</v>
      </c>
      <c r="AK57" s="37">
        <v>3</v>
      </c>
      <c r="AT57"/>
    </row>
    <row r="58" spans="1:46" x14ac:dyDescent="0.25">
      <c r="A58" t="s">
        <v>1777</v>
      </c>
      <c r="B58" t="s">
        <v>762</v>
      </c>
      <c r="C58" t="s">
        <v>1460</v>
      </c>
      <c r="D58" t="s">
        <v>1694</v>
      </c>
      <c r="E58" s="31">
        <v>78.108695652173907</v>
      </c>
      <c r="F58" s="31">
        <v>238.03978260869559</v>
      </c>
      <c r="G58" s="31">
        <v>47.17836956521738</v>
      </c>
      <c r="H58" s="36">
        <v>0.19819531444780422</v>
      </c>
      <c r="I58" s="31">
        <v>45.612608695652177</v>
      </c>
      <c r="J58" s="31">
        <v>0.51749999999999996</v>
      </c>
      <c r="K58" s="36">
        <v>1.1345547093195053E-2</v>
      </c>
      <c r="L58" s="31">
        <v>29.89521739130435</v>
      </c>
      <c r="M58" s="31">
        <v>0.51749999999999996</v>
      </c>
      <c r="N58" s="36">
        <v>1.7310461175991505E-2</v>
      </c>
      <c r="O58" s="31">
        <v>9.9782608695652169</v>
      </c>
      <c r="P58" s="31">
        <v>0</v>
      </c>
      <c r="Q58" s="36">
        <v>0</v>
      </c>
      <c r="R58" s="31">
        <v>5.7391304347826084</v>
      </c>
      <c r="S58" s="31">
        <v>0</v>
      </c>
      <c r="T58" s="36">
        <v>0</v>
      </c>
      <c r="U58" s="31">
        <v>61.088152173913038</v>
      </c>
      <c r="V58" s="31">
        <v>0.77836956521739131</v>
      </c>
      <c r="W58" s="36">
        <v>1.2741743489006445E-2</v>
      </c>
      <c r="X58" s="31">
        <v>1.9592391304347827</v>
      </c>
      <c r="Y58" s="31">
        <v>0</v>
      </c>
      <c r="Z58" s="36">
        <v>0</v>
      </c>
      <c r="AA58" s="31">
        <v>114.11076086956517</v>
      </c>
      <c r="AB58" s="31">
        <v>45.882499999999986</v>
      </c>
      <c r="AC58" s="36">
        <v>0.4020874074483316</v>
      </c>
      <c r="AD58" s="31">
        <v>15.269021739130435</v>
      </c>
      <c r="AE58" s="31">
        <v>0</v>
      </c>
      <c r="AF58" s="36">
        <v>0</v>
      </c>
      <c r="AG58" s="31">
        <v>0</v>
      </c>
      <c r="AH58" s="31">
        <v>0</v>
      </c>
      <c r="AI58" s="36" t="s">
        <v>1933</v>
      </c>
      <c r="AJ58" t="s">
        <v>74</v>
      </c>
      <c r="AK58" s="37">
        <v>3</v>
      </c>
      <c r="AT58"/>
    </row>
    <row r="59" spans="1:46" x14ac:dyDescent="0.25">
      <c r="A59" t="s">
        <v>1777</v>
      </c>
      <c r="B59" t="s">
        <v>719</v>
      </c>
      <c r="C59" t="s">
        <v>1460</v>
      </c>
      <c r="D59" t="s">
        <v>1694</v>
      </c>
      <c r="E59" s="31">
        <v>163.0108695652174</v>
      </c>
      <c r="F59" s="31">
        <v>625.1855434782608</v>
      </c>
      <c r="G59" s="31">
        <v>124.38043478260872</v>
      </c>
      <c r="H59" s="36">
        <v>0.19894963356095857</v>
      </c>
      <c r="I59" s="31">
        <v>96.340326086956537</v>
      </c>
      <c r="J59" s="31">
        <v>11.00336956521739</v>
      </c>
      <c r="K59" s="36">
        <v>0.11421353873440056</v>
      </c>
      <c r="L59" s="31">
        <v>39.049565217391304</v>
      </c>
      <c r="M59" s="31">
        <v>11.00336956521739</v>
      </c>
      <c r="N59" s="36">
        <v>0.28177956665998616</v>
      </c>
      <c r="O59" s="31">
        <v>51.899456521739133</v>
      </c>
      <c r="P59" s="31">
        <v>0</v>
      </c>
      <c r="Q59" s="36">
        <v>0</v>
      </c>
      <c r="R59" s="31">
        <v>5.3913043478260869</v>
      </c>
      <c r="S59" s="31">
        <v>0</v>
      </c>
      <c r="T59" s="36">
        <v>0</v>
      </c>
      <c r="U59" s="31">
        <v>147.76347826086959</v>
      </c>
      <c r="V59" s="31">
        <v>45.407500000000006</v>
      </c>
      <c r="W59" s="36">
        <v>0.30729853231957061</v>
      </c>
      <c r="X59" s="31">
        <v>7.5</v>
      </c>
      <c r="Y59" s="31">
        <v>0</v>
      </c>
      <c r="Z59" s="36">
        <v>0</v>
      </c>
      <c r="AA59" s="31">
        <v>373.58173913043464</v>
      </c>
      <c r="AB59" s="31">
        <v>67.96956521739132</v>
      </c>
      <c r="AC59" s="36">
        <v>0.18194027731548196</v>
      </c>
      <c r="AD59" s="31">
        <v>0</v>
      </c>
      <c r="AE59" s="31">
        <v>0</v>
      </c>
      <c r="AF59" s="36" t="s">
        <v>1933</v>
      </c>
      <c r="AG59" s="31">
        <v>0</v>
      </c>
      <c r="AH59" s="31">
        <v>0</v>
      </c>
      <c r="AI59" s="36" t="s">
        <v>1933</v>
      </c>
      <c r="AJ59" t="s">
        <v>31</v>
      </c>
      <c r="AK59" s="37">
        <v>3</v>
      </c>
      <c r="AT59"/>
    </row>
    <row r="60" spans="1:46" x14ac:dyDescent="0.25">
      <c r="A60" t="s">
        <v>1777</v>
      </c>
      <c r="B60" t="s">
        <v>816</v>
      </c>
      <c r="C60" t="s">
        <v>1466</v>
      </c>
      <c r="D60" t="s">
        <v>1694</v>
      </c>
      <c r="E60" s="31">
        <v>124.25</v>
      </c>
      <c r="F60" s="31">
        <v>361.18326086956517</v>
      </c>
      <c r="G60" s="31">
        <v>33.987608695652177</v>
      </c>
      <c r="H60" s="36">
        <v>9.4100730509563094E-2</v>
      </c>
      <c r="I60" s="31">
        <v>52.418478260869563</v>
      </c>
      <c r="J60" s="31">
        <v>0.4483695652173913</v>
      </c>
      <c r="K60" s="36">
        <v>8.5536547433903588E-3</v>
      </c>
      <c r="L60" s="31">
        <v>39.048913043478258</v>
      </c>
      <c r="M60" s="31">
        <v>0.4483695652173913</v>
      </c>
      <c r="N60" s="36">
        <v>1.1482254697286013E-2</v>
      </c>
      <c r="O60" s="31">
        <v>7.6304347826086953</v>
      </c>
      <c r="P60" s="31">
        <v>0</v>
      </c>
      <c r="Q60" s="36">
        <v>0</v>
      </c>
      <c r="R60" s="31">
        <v>5.7391304347826084</v>
      </c>
      <c r="S60" s="31">
        <v>0</v>
      </c>
      <c r="T60" s="36">
        <v>0</v>
      </c>
      <c r="U60" s="31">
        <v>115.49076086956519</v>
      </c>
      <c r="V60" s="31">
        <v>4.8766304347826095</v>
      </c>
      <c r="W60" s="36">
        <v>4.2225286231253219E-2</v>
      </c>
      <c r="X60" s="31">
        <v>0</v>
      </c>
      <c r="Y60" s="31">
        <v>0</v>
      </c>
      <c r="Z60" s="36" t="s">
        <v>1933</v>
      </c>
      <c r="AA60" s="31">
        <v>167.82565217391303</v>
      </c>
      <c r="AB60" s="31">
        <v>28.662608695652175</v>
      </c>
      <c r="AC60" s="36">
        <v>0.17078800722281665</v>
      </c>
      <c r="AD60" s="31">
        <v>25.448369565217391</v>
      </c>
      <c r="AE60" s="31">
        <v>0</v>
      </c>
      <c r="AF60" s="36">
        <v>0</v>
      </c>
      <c r="AG60" s="31">
        <v>0</v>
      </c>
      <c r="AH60" s="31">
        <v>0</v>
      </c>
      <c r="AI60" s="36" t="s">
        <v>1933</v>
      </c>
      <c r="AJ60" t="s">
        <v>129</v>
      </c>
      <c r="AK60" s="37">
        <v>3</v>
      </c>
      <c r="AT60"/>
    </row>
    <row r="61" spans="1:46" x14ac:dyDescent="0.25">
      <c r="A61" t="s">
        <v>1777</v>
      </c>
      <c r="B61" t="s">
        <v>725</v>
      </c>
      <c r="C61" t="s">
        <v>1466</v>
      </c>
      <c r="D61" t="s">
        <v>1694</v>
      </c>
      <c r="E61" s="31">
        <v>27.847826086956523</v>
      </c>
      <c r="F61" s="31">
        <v>132.53326086956523</v>
      </c>
      <c r="G61" s="31">
        <v>21.826086956521742</v>
      </c>
      <c r="H61" s="36">
        <v>0.1646838447444694</v>
      </c>
      <c r="I61" s="31">
        <v>31.368478260869562</v>
      </c>
      <c r="J61" s="31">
        <v>3.2173913043478262</v>
      </c>
      <c r="K61" s="36">
        <v>0.10256765653695556</v>
      </c>
      <c r="L61" s="31">
        <v>18.77673913043478</v>
      </c>
      <c r="M61" s="31">
        <v>3.2173913043478262</v>
      </c>
      <c r="N61" s="36">
        <v>0.17134984312227203</v>
      </c>
      <c r="O61" s="31">
        <v>6.1569565217391311</v>
      </c>
      <c r="P61" s="31">
        <v>0</v>
      </c>
      <c r="Q61" s="36">
        <v>0</v>
      </c>
      <c r="R61" s="31">
        <v>6.4347826086956523</v>
      </c>
      <c r="S61" s="31">
        <v>0</v>
      </c>
      <c r="T61" s="36">
        <v>0</v>
      </c>
      <c r="U61" s="31">
        <v>35.035652173913036</v>
      </c>
      <c r="V61" s="31">
        <v>10.304347826086957</v>
      </c>
      <c r="W61" s="36">
        <v>0.29411034722394586</v>
      </c>
      <c r="X61" s="31">
        <v>0</v>
      </c>
      <c r="Y61" s="31">
        <v>0</v>
      </c>
      <c r="Z61" s="36" t="s">
        <v>1933</v>
      </c>
      <c r="AA61" s="31">
        <v>66.129130434782624</v>
      </c>
      <c r="AB61" s="31">
        <v>8.304347826086957</v>
      </c>
      <c r="AC61" s="36">
        <v>0.12557775630025572</v>
      </c>
      <c r="AD61" s="31">
        <v>0</v>
      </c>
      <c r="AE61" s="31">
        <v>0</v>
      </c>
      <c r="AF61" s="36" t="s">
        <v>1933</v>
      </c>
      <c r="AG61" s="31">
        <v>0</v>
      </c>
      <c r="AH61" s="31">
        <v>0</v>
      </c>
      <c r="AI61" s="36" t="s">
        <v>1933</v>
      </c>
      <c r="AJ61" t="s">
        <v>37</v>
      </c>
      <c r="AK61" s="37">
        <v>3</v>
      </c>
      <c r="AT61"/>
    </row>
    <row r="62" spans="1:46" x14ac:dyDescent="0.25">
      <c r="A62" t="s">
        <v>1777</v>
      </c>
      <c r="B62" t="s">
        <v>756</v>
      </c>
      <c r="C62" t="s">
        <v>1482</v>
      </c>
      <c r="D62" t="s">
        <v>1705</v>
      </c>
      <c r="E62" s="31">
        <v>112.80434782608695</v>
      </c>
      <c r="F62" s="31">
        <v>351.27826086956526</v>
      </c>
      <c r="G62" s="31">
        <v>94.110869565217399</v>
      </c>
      <c r="H62" s="36">
        <v>0.26790974577320098</v>
      </c>
      <c r="I62" s="31">
        <v>83.439130434782612</v>
      </c>
      <c r="J62" s="31">
        <v>14.771739130434783</v>
      </c>
      <c r="K62" s="36">
        <v>0.1770361106768798</v>
      </c>
      <c r="L62" s="31">
        <v>62.078260869565234</v>
      </c>
      <c r="M62" s="31">
        <v>14.771739130434783</v>
      </c>
      <c r="N62" s="36">
        <v>0.23795349488723905</v>
      </c>
      <c r="O62" s="31">
        <v>16.491304347826084</v>
      </c>
      <c r="P62" s="31">
        <v>0</v>
      </c>
      <c r="Q62" s="36">
        <v>0</v>
      </c>
      <c r="R62" s="31">
        <v>4.8695652173913047</v>
      </c>
      <c r="S62" s="31">
        <v>0</v>
      </c>
      <c r="T62" s="36">
        <v>0</v>
      </c>
      <c r="U62" s="31">
        <v>53.747826086956515</v>
      </c>
      <c r="V62" s="31">
        <v>12.334782608695651</v>
      </c>
      <c r="W62" s="36">
        <v>0.22949360944830935</v>
      </c>
      <c r="X62" s="31">
        <v>0</v>
      </c>
      <c r="Y62" s="31">
        <v>0</v>
      </c>
      <c r="Z62" s="36" t="s">
        <v>1933</v>
      </c>
      <c r="AA62" s="31">
        <v>211.42826086956526</v>
      </c>
      <c r="AB62" s="31">
        <v>67.004347826086956</v>
      </c>
      <c r="AC62" s="36">
        <v>0.31691292143496091</v>
      </c>
      <c r="AD62" s="31">
        <v>2.6630434782608701</v>
      </c>
      <c r="AE62" s="31">
        <v>0</v>
      </c>
      <c r="AF62" s="36">
        <v>0</v>
      </c>
      <c r="AG62" s="31">
        <v>0</v>
      </c>
      <c r="AH62" s="31">
        <v>0</v>
      </c>
      <c r="AI62" s="36" t="s">
        <v>1933</v>
      </c>
      <c r="AJ62" t="s">
        <v>68</v>
      </c>
      <c r="AK62" s="37">
        <v>3</v>
      </c>
      <c r="AT62"/>
    </row>
    <row r="63" spans="1:46" x14ac:dyDescent="0.25">
      <c r="A63" t="s">
        <v>1777</v>
      </c>
      <c r="B63" t="s">
        <v>913</v>
      </c>
      <c r="C63" t="s">
        <v>1557</v>
      </c>
      <c r="D63" t="s">
        <v>1691</v>
      </c>
      <c r="E63" s="31">
        <v>25.097826086956523</v>
      </c>
      <c r="F63" s="31">
        <v>99.538043478260875</v>
      </c>
      <c r="G63" s="31">
        <v>10.461956521739131</v>
      </c>
      <c r="H63" s="36">
        <v>0.10510510510510511</v>
      </c>
      <c r="I63" s="31">
        <v>25.834239130434785</v>
      </c>
      <c r="J63" s="31">
        <v>2.0625</v>
      </c>
      <c r="K63" s="36">
        <v>7.9835910381823916E-2</v>
      </c>
      <c r="L63" s="31">
        <v>17.850543478260871</v>
      </c>
      <c r="M63" s="31">
        <v>2.0625</v>
      </c>
      <c r="N63" s="36">
        <v>0.11554270056325162</v>
      </c>
      <c r="O63" s="31">
        <v>3.2445652173913042</v>
      </c>
      <c r="P63" s="31">
        <v>0</v>
      </c>
      <c r="Q63" s="36">
        <v>0</v>
      </c>
      <c r="R63" s="31">
        <v>4.7391304347826084</v>
      </c>
      <c r="S63" s="31">
        <v>0</v>
      </c>
      <c r="T63" s="36">
        <v>0</v>
      </c>
      <c r="U63" s="31">
        <v>23.486413043478262</v>
      </c>
      <c r="V63" s="31">
        <v>6.3994565217391308</v>
      </c>
      <c r="W63" s="36">
        <v>0.27247483512669213</v>
      </c>
      <c r="X63" s="31">
        <v>5.0434782608695654</v>
      </c>
      <c r="Y63" s="31">
        <v>0</v>
      </c>
      <c r="Z63" s="36">
        <v>0</v>
      </c>
      <c r="AA63" s="31">
        <v>45.173913043478258</v>
      </c>
      <c r="AB63" s="31">
        <v>2</v>
      </c>
      <c r="AC63" s="36">
        <v>4.4273339749759388E-2</v>
      </c>
      <c r="AD63" s="31">
        <v>0</v>
      </c>
      <c r="AE63" s="31">
        <v>0</v>
      </c>
      <c r="AF63" s="36" t="s">
        <v>1933</v>
      </c>
      <c r="AG63" s="31">
        <v>0</v>
      </c>
      <c r="AH63" s="31">
        <v>0</v>
      </c>
      <c r="AI63" s="36" t="s">
        <v>1933</v>
      </c>
      <c r="AJ63" t="s">
        <v>227</v>
      </c>
      <c r="AK63" s="37">
        <v>3</v>
      </c>
      <c r="AT63"/>
    </row>
    <row r="64" spans="1:46" x14ac:dyDescent="0.25">
      <c r="A64" t="s">
        <v>1777</v>
      </c>
      <c r="B64" t="s">
        <v>789</v>
      </c>
      <c r="C64" t="s">
        <v>1497</v>
      </c>
      <c r="D64" t="s">
        <v>1685</v>
      </c>
      <c r="E64" s="31">
        <v>98.326086956521735</v>
      </c>
      <c r="F64" s="31">
        <v>406.41597826086957</v>
      </c>
      <c r="G64" s="31">
        <v>30.404891304347828</v>
      </c>
      <c r="H64" s="36">
        <v>7.4812243934050227E-2</v>
      </c>
      <c r="I64" s="31">
        <v>45.595652173913059</v>
      </c>
      <c r="J64" s="31">
        <v>1.4293478260869565</v>
      </c>
      <c r="K64" s="36">
        <v>3.1348336035091053E-2</v>
      </c>
      <c r="L64" s="31">
        <v>34.160869565217403</v>
      </c>
      <c r="M64" s="31">
        <v>1.4293478260869565</v>
      </c>
      <c r="N64" s="36">
        <v>4.1841669848542686E-2</v>
      </c>
      <c r="O64" s="31">
        <v>6.2173913043478262</v>
      </c>
      <c r="P64" s="31">
        <v>0</v>
      </c>
      <c r="Q64" s="36">
        <v>0</v>
      </c>
      <c r="R64" s="31">
        <v>5.2173913043478262</v>
      </c>
      <c r="S64" s="31">
        <v>0</v>
      </c>
      <c r="T64" s="36">
        <v>0</v>
      </c>
      <c r="U64" s="31">
        <v>106.39043478260872</v>
      </c>
      <c r="V64" s="31">
        <v>9.6739130434782616</v>
      </c>
      <c r="W64" s="36">
        <v>9.0928409713197475E-2</v>
      </c>
      <c r="X64" s="31">
        <v>0</v>
      </c>
      <c r="Y64" s="31">
        <v>0</v>
      </c>
      <c r="Z64" s="36" t="s">
        <v>1933</v>
      </c>
      <c r="AA64" s="31">
        <v>254.42989130434779</v>
      </c>
      <c r="AB64" s="31">
        <v>19.301630434782609</v>
      </c>
      <c r="AC64" s="36">
        <v>7.586227520607669E-2</v>
      </c>
      <c r="AD64" s="31">
        <v>0</v>
      </c>
      <c r="AE64" s="31">
        <v>0</v>
      </c>
      <c r="AF64" s="36" t="s">
        <v>1933</v>
      </c>
      <c r="AG64" s="31">
        <v>0</v>
      </c>
      <c r="AH64" s="31">
        <v>0</v>
      </c>
      <c r="AI64" s="36" t="s">
        <v>1933</v>
      </c>
      <c r="AJ64" t="s">
        <v>101</v>
      </c>
      <c r="AK64" s="37">
        <v>3</v>
      </c>
      <c r="AT64"/>
    </row>
    <row r="65" spans="1:46" x14ac:dyDescent="0.25">
      <c r="A65" t="s">
        <v>1777</v>
      </c>
      <c r="B65" t="s">
        <v>842</v>
      </c>
      <c r="C65" t="s">
        <v>1366</v>
      </c>
      <c r="D65" t="s">
        <v>1699</v>
      </c>
      <c r="E65" s="31">
        <v>42.782608695652172</v>
      </c>
      <c r="F65" s="31">
        <v>203.33684782608694</v>
      </c>
      <c r="G65" s="31">
        <v>12.661847826086955</v>
      </c>
      <c r="H65" s="36">
        <v>6.2270306446948441E-2</v>
      </c>
      <c r="I65" s="31">
        <v>35.923152173913039</v>
      </c>
      <c r="J65" s="31">
        <v>1.4546739130434785</v>
      </c>
      <c r="K65" s="36">
        <v>4.0494049798331593E-2</v>
      </c>
      <c r="L65" s="31">
        <v>29.423152173913035</v>
      </c>
      <c r="M65" s="31">
        <v>1.3025000000000002</v>
      </c>
      <c r="N65" s="36">
        <v>4.4267860639174289E-2</v>
      </c>
      <c r="O65" s="31">
        <v>1.1304347826086956</v>
      </c>
      <c r="P65" s="31">
        <v>0</v>
      </c>
      <c r="Q65" s="36">
        <v>0</v>
      </c>
      <c r="R65" s="31">
        <v>5.3695652173913047</v>
      </c>
      <c r="S65" s="31">
        <v>0.15217391304347827</v>
      </c>
      <c r="T65" s="36">
        <v>2.8340080971659919E-2</v>
      </c>
      <c r="U65" s="31">
        <v>38.007391304347834</v>
      </c>
      <c r="V65" s="31">
        <v>0.63891304347826083</v>
      </c>
      <c r="W65" s="36">
        <v>1.681023141951794E-2</v>
      </c>
      <c r="X65" s="31">
        <v>11.229347826086956</v>
      </c>
      <c r="Y65" s="31">
        <v>0</v>
      </c>
      <c r="Z65" s="36">
        <v>0</v>
      </c>
      <c r="AA65" s="31">
        <v>118.17695652173911</v>
      </c>
      <c r="AB65" s="31">
        <v>10.568260869565215</v>
      </c>
      <c r="AC65" s="36">
        <v>8.9427424606430286E-2</v>
      </c>
      <c r="AD65" s="31">
        <v>0</v>
      </c>
      <c r="AE65" s="31">
        <v>0</v>
      </c>
      <c r="AF65" s="36" t="s">
        <v>1933</v>
      </c>
      <c r="AG65" s="31">
        <v>0</v>
      </c>
      <c r="AH65" s="31">
        <v>0</v>
      </c>
      <c r="AI65" s="36" t="s">
        <v>1933</v>
      </c>
      <c r="AJ65" t="s">
        <v>156</v>
      </c>
      <c r="AK65" s="37">
        <v>3</v>
      </c>
      <c r="AT65"/>
    </row>
    <row r="66" spans="1:46" x14ac:dyDescent="0.25">
      <c r="A66" t="s">
        <v>1777</v>
      </c>
      <c r="B66" t="s">
        <v>1176</v>
      </c>
      <c r="C66" t="s">
        <v>1638</v>
      </c>
      <c r="D66" t="s">
        <v>1736</v>
      </c>
      <c r="E66" s="31">
        <v>148.88043478260869</v>
      </c>
      <c r="F66" s="31">
        <v>532.81989130434783</v>
      </c>
      <c r="G66" s="31">
        <v>18.624239130434784</v>
      </c>
      <c r="H66" s="36">
        <v>3.4954098813470495E-2</v>
      </c>
      <c r="I66" s="31">
        <v>98.130434782608702</v>
      </c>
      <c r="J66" s="31">
        <v>0</v>
      </c>
      <c r="K66" s="36">
        <v>0</v>
      </c>
      <c r="L66" s="31">
        <v>57.239130434782609</v>
      </c>
      <c r="M66" s="31">
        <v>0</v>
      </c>
      <c r="N66" s="36">
        <v>0</v>
      </c>
      <c r="O66" s="31">
        <v>35.5</v>
      </c>
      <c r="P66" s="31">
        <v>0</v>
      </c>
      <c r="Q66" s="36">
        <v>0</v>
      </c>
      <c r="R66" s="31">
        <v>5.3913043478260869</v>
      </c>
      <c r="S66" s="31">
        <v>0</v>
      </c>
      <c r="T66" s="36">
        <v>0</v>
      </c>
      <c r="U66" s="31">
        <v>114.05630434782609</v>
      </c>
      <c r="V66" s="31">
        <v>16.235652173913046</v>
      </c>
      <c r="W66" s="36">
        <v>0.14234769631322441</v>
      </c>
      <c r="X66" s="31">
        <v>19.834239130434781</v>
      </c>
      <c r="Y66" s="31">
        <v>0</v>
      </c>
      <c r="Z66" s="36">
        <v>0</v>
      </c>
      <c r="AA66" s="31">
        <v>300.79891304347825</v>
      </c>
      <c r="AB66" s="31">
        <v>2.3885869565217388</v>
      </c>
      <c r="AC66" s="36">
        <v>7.9408097999891583E-3</v>
      </c>
      <c r="AD66" s="31">
        <v>0</v>
      </c>
      <c r="AE66" s="31">
        <v>0</v>
      </c>
      <c r="AF66" s="36" t="s">
        <v>1933</v>
      </c>
      <c r="AG66" s="31">
        <v>0</v>
      </c>
      <c r="AH66" s="31">
        <v>0</v>
      </c>
      <c r="AI66" s="36" t="s">
        <v>1933</v>
      </c>
      <c r="AJ66" t="s">
        <v>498</v>
      </c>
      <c r="AK66" s="37">
        <v>3</v>
      </c>
      <c r="AT66"/>
    </row>
    <row r="67" spans="1:46" x14ac:dyDescent="0.25">
      <c r="A67" t="s">
        <v>1777</v>
      </c>
      <c r="B67" t="s">
        <v>740</v>
      </c>
      <c r="C67" t="s">
        <v>1452</v>
      </c>
      <c r="D67" t="s">
        <v>1706</v>
      </c>
      <c r="E67" s="31">
        <v>92.119565217391298</v>
      </c>
      <c r="F67" s="31">
        <v>359.90250000000003</v>
      </c>
      <c r="G67" s="31">
        <v>122.62423913043479</v>
      </c>
      <c r="H67" s="36">
        <v>0.34071516349687703</v>
      </c>
      <c r="I67" s="31">
        <v>115.54097826086957</v>
      </c>
      <c r="J67" s="31">
        <v>30.344239130434783</v>
      </c>
      <c r="K67" s="36">
        <v>0.26262750746253211</v>
      </c>
      <c r="L67" s="31">
        <v>68.612717391304344</v>
      </c>
      <c r="M67" s="31">
        <v>30.344239130434783</v>
      </c>
      <c r="N67" s="36">
        <v>0.44225386027751862</v>
      </c>
      <c r="O67" s="31">
        <v>44.009782608695652</v>
      </c>
      <c r="P67" s="31">
        <v>0</v>
      </c>
      <c r="Q67" s="36">
        <v>0</v>
      </c>
      <c r="R67" s="31">
        <v>2.9184782608695654</v>
      </c>
      <c r="S67" s="31">
        <v>0</v>
      </c>
      <c r="T67" s="36">
        <v>0</v>
      </c>
      <c r="U67" s="31">
        <v>39.811630434782607</v>
      </c>
      <c r="V67" s="31">
        <v>18.551847826086959</v>
      </c>
      <c r="W67" s="36">
        <v>0.46599065708895432</v>
      </c>
      <c r="X67" s="31">
        <v>0</v>
      </c>
      <c r="Y67" s="31">
        <v>0</v>
      </c>
      <c r="Z67" s="36" t="s">
        <v>1933</v>
      </c>
      <c r="AA67" s="31">
        <v>192.99228260869569</v>
      </c>
      <c r="AB67" s="31">
        <v>73.728152173913045</v>
      </c>
      <c r="AC67" s="36">
        <v>0.38202642705357104</v>
      </c>
      <c r="AD67" s="31">
        <v>11.196739130434782</v>
      </c>
      <c r="AE67" s="31">
        <v>0</v>
      </c>
      <c r="AF67" s="36">
        <v>0</v>
      </c>
      <c r="AG67" s="31">
        <v>0.36086956521739133</v>
      </c>
      <c r="AH67" s="31">
        <v>0</v>
      </c>
      <c r="AI67" s="36">
        <v>0</v>
      </c>
      <c r="AJ67" t="s">
        <v>52</v>
      </c>
      <c r="AK67" s="37">
        <v>3</v>
      </c>
      <c r="AT67"/>
    </row>
    <row r="68" spans="1:46" x14ac:dyDescent="0.25">
      <c r="A68" t="s">
        <v>1777</v>
      </c>
      <c r="B68" t="s">
        <v>788</v>
      </c>
      <c r="C68" t="s">
        <v>1367</v>
      </c>
      <c r="D68" t="s">
        <v>1710</v>
      </c>
      <c r="E68" s="31">
        <v>92.75</v>
      </c>
      <c r="F68" s="31">
        <v>289.94173913043483</v>
      </c>
      <c r="G68" s="31">
        <v>0</v>
      </c>
      <c r="H68" s="36">
        <v>0</v>
      </c>
      <c r="I68" s="31">
        <v>52.510326086956503</v>
      </c>
      <c r="J68" s="31">
        <v>0</v>
      </c>
      <c r="K68" s="36">
        <v>0</v>
      </c>
      <c r="L68" s="31">
        <v>47.635326086956503</v>
      </c>
      <c r="M68" s="31">
        <v>0</v>
      </c>
      <c r="N68" s="36">
        <v>0</v>
      </c>
      <c r="O68" s="31">
        <v>4.875</v>
      </c>
      <c r="P68" s="31">
        <v>0</v>
      </c>
      <c r="Q68" s="36">
        <v>0</v>
      </c>
      <c r="R68" s="31">
        <v>0</v>
      </c>
      <c r="S68" s="31">
        <v>0</v>
      </c>
      <c r="T68" s="36" t="s">
        <v>1933</v>
      </c>
      <c r="U68" s="31">
        <v>79.171304347826094</v>
      </c>
      <c r="V68" s="31">
        <v>0</v>
      </c>
      <c r="W68" s="36">
        <v>0</v>
      </c>
      <c r="X68" s="31">
        <v>5.5434782608695654</v>
      </c>
      <c r="Y68" s="31">
        <v>0</v>
      </c>
      <c r="Z68" s="36">
        <v>0</v>
      </c>
      <c r="AA68" s="31">
        <v>150.8389130434783</v>
      </c>
      <c r="AB68" s="31">
        <v>0</v>
      </c>
      <c r="AC68" s="36">
        <v>0</v>
      </c>
      <c r="AD68" s="31">
        <v>1.8777173913043479</v>
      </c>
      <c r="AE68" s="31">
        <v>0</v>
      </c>
      <c r="AF68" s="36">
        <v>0</v>
      </c>
      <c r="AG68" s="31">
        <v>0</v>
      </c>
      <c r="AH68" s="31">
        <v>0</v>
      </c>
      <c r="AI68" s="36" t="s">
        <v>1933</v>
      </c>
      <c r="AJ68" t="s">
        <v>100</v>
      </c>
      <c r="AK68" s="37">
        <v>3</v>
      </c>
      <c r="AT68"/>
    </row>
    <row r="69" spans="1:46" x14ac:dyDescent="0.25">
      <c r="A69" t="s">
        <v>1777</v>
      </c>
      <c r="B69" t="s">
        <v>1217</v>
      </c>
      <c r="C69" t="s">
        <v>1429</v>
      </c>
      <c r="D69" t="s">
        <v>1711</v>
      </c>
      <c r="E69" s="31">
        <v>280.86956521739131</v>
      </c>
      <c r="F69" s="31">
        <v>841.60217391304332</v>
      </c>
      <c r="G69" s="31">
        <v>8</v>
      </c>
      <c r="H69" s="36">
        <v>9.5056788682042811E-3</v>
      </c>
      <c r="I69" s="31">
        <v>108.68967391304349</v>
      </c>
      <c r="J69" s="31">
        <v>8</v>
      </c>
      <c r="K69" s="36">
        <v>7.3604048222652235E-2</v>
      </c>
      <c r="L69" s="31">
        <v>79.119021739130446</v>
      </c>
      <c r="M69" s="31">
        <v>8</v>
      </c>
      <c r="N69" s="36">
        <v>0.10111348477458973</v>
      </c>
      <c r="O69" s="31">
        <v>23.135869565217391</v>
      </c>
      <c r="P69" s="31">
        <v>0</v>
      </c>
      <c r="Q69" s="36">
        <v>0</v>
      </c>
      <c r="R69" s="31">
        <v>6.4347826086956523</v>
      </c>
      <c r="S69" s="31">
        <v>0</v>
      </c>
      <c r="T69" s="36">
        <v>0</v>
      </c>
      <c r="U69" s="31">
        <v>203.06467391304349</v>
      </c>
      <c r="V69" s="31">
        <v>0</v>
      </c>
      <c r="W69" s="36">
        <v>0</v>
      </c>
      <c r="X69" s="31">
        <v>5.0434782608695654</v>
      </c>
      <c r="Y69" s="31">
        <v>0</v>
      </c>
      <c r="Z69" s="36">
        <v>0</v>
      </c>
      <c r="AA69" s="31">
        <v>524.80434782608677</v>
      </c>
      <c r="AB69" s="31">
        <v>0</v>
      </c>
      <c r="AC69" s="36">
        <v>0</v>
      </c>
      <c r="AD69" s="31">
        <v>0</v>
      </c>
      <c r="AE69" s="31">
        <v>0</v>
      </c>
      <c r="AF69" s="36" t="s">
        <v>1933</v>
      </c>
      <c r="AG69" s="31">
        <v>0</v>
      </c>
      <c r="AH69" s="31">
        <v>0</v>
      </c>
      <c r="AI69" s="36" t="s">
        <v>1933</v>
      </c>
      <c r="AJ69" t="s">
        <v>539</v>
      </c>
      <c r="AK69" s="37">
        <v>3</v>
      </c>
      <c r="AT69"/>
    </row>
    <row r="70" spans="1:46" x14ac:dyDescent="0.25">
      <c r="A70" t="s">
        <v>1777</v>
      </c>
      <c r="B70" t="s">
        <v>1169</v>
      </c>
      <c r="C70" t="s">
        <v>1429</v>
      </c>
      <c r="D70" t="s">
        <v>1711</v>
      </c>
      <c r="E70" s="31">
        <v>226.52173913043478</v>
      </c>
      <c r="F70" s="31">
        <v>744.6815217391304</v>
      </c>
      <c r="G70" s="31">
        <v>0</v>
      </c>
      <c r="H70" s="36">
        <v>0</v>
      </c>
      <c r="I70" s="31">
        <v>90.93804347826088</v>
      </c>
      <c r="J70" s="31">
        <v>0</v>
      </c>
      <c r="K70" s="36">
        <v>0</v>
      </c>
      <c r="L70" s="31">
        <v>55.206521739130437</v>
      </c>
      <c r="M70" s="31">
        <v>0</v>
      </c>
      <c r="N70" s="36">
        <v>0</v>
      </c>
      <c r="O70" s="31">
        <v>30.460869565217394</v>
      </c>
      <c r="P70" s="31">
        <v>0</v>
      </c>
      <c r="Q70" s="36">
        <v>0</v>
      </c>
      <c r="R70" s="31">
        <v>5.2706521739130432</v>
      </c>
      <c r="S70" s="31">
        <v>0</v>
      </c>
      <c r="T70" s="36">
        <v>0</v>
      </c>
      <c r="U70" s="31">
        <v>234.59565217391301</v>
      </c>
      <c r="V70" s="31">
        <v>0</v>
      </c>
      <c r="W70" s="36">
        <v>0</v>
      </c>
      <c r="X70" s="31">
        <v>4.6086956521739131</v>
      </c>
      <c r="Y70" s="31">
        <v>0</v>
      </c>
      <c r="Z70" s="36">
        <v>0</v>
      </c>
      <c r="AA70" s="31">
        <v>414.53913043478252</v>
      </c>
      <c r="AB70" s="31">
        <v>0</v>
      </c>
      <c r="AC70" s="36">
        <v>0</v>
      </c>
      <c r="AD70" s="31">
        <v>0</v>
      </c>
      <c r="AE70" s="31">
        <v>0</v>
      </c>
      <c r="AF70" s="36" t="s">
        <v>1933</v>
      </c>
      <c r="AG70" s="31">
        <v>0</v>
      </c>
      <c r="AH70" s="31">
        <v>0</v>
      </c>
      <c r="AI70" s="36" t="s">
        <v>1933</v>
      </c>
      <c r="AJ70" t="s">
        <v>491</v>
      </c>
      <c r="AK70" s="37">
        <v>3</v>
      </c>
      <c r="AT70"/>
    </row>
    <row r="71" spans="1:46" x14ac:dyDescent="0.25">
      <c r="A71" t="s">
        <v>1777</v>
      </c>
      <c r="B71" t="s">
        <v>1019</v>
      </c>
      <c r="C71" t="s">
        <v>1593</v>
      </c>
      <c r="D71" t="s">
        <v>1706</v>
      </c>
      <c r="E71" s="31">
        <v>107.69565217391305</v>
      </c>
      <c r="F71" s="31">
        <v>320.40760869565213</v>
      </c>
      <c r="G71" s="31">
        <v>0</v>
      </c>
      <c r="H71" s="36">
        <v>0</v>
      </c>
      <c r="I71" s="31">
        <v>78.184782608695642</v>
      </c>
      <c r="J71" s="31">
        <v>0</v>
      </c>
      <c r="K71" s="36">
        <v>0</v>
      </c>
      <c r="L71" s="31">
        <v>64.540760869565219</v>
      </c>
      <c r="M71" s="31">
        <v>0</v>
      </c>
      <c r="N71" s="36">
        <v>0</v>
      </c>
      <c r="O71" s="31">
        <v>8.8179347826086953</v>
      </c>
      <c r="P71" s="31">
        <v>0</v>
      </c>
      <c r="Q71" s="36">
        <v>0</v>
      </c>
      <c r="R71" s="31">
        <v>4.8260869565217392</v>
      </c>
      <c r="S71" s="31">
        <v>0</v>
      </c>
      <c r="T71" s="36">
        <v>0</v>
      </c>
      <c r="U71" s="31">
        <v>56.421195652173914</v>
      </c>
      <c r="V71" s="31">
        <v>0</v>
      </c>
      <c r="W71" s="36">
        <v>0</v>
      </c>
      <c r="X71" s="31">
        <v>0.87228260869565222</v>
      </c>
      <c r="Y71" s="31">
        <v>0</v>
      </c>
      <c r="Z71" s="36">
        <v>0</v>
      </c>
      <c r="AA71" s="31">
        <v>172.46739130434781</v>
      </c>
      <c r="AB71" s="31">
        <v>0</v>
      </c>
      <c r="AC71" s="36">
        <v>0</v>
      </c>
      <c r="AD71" s="31">
        <v>12.461956521739131</v>
      </c>
      <c r="AE71" s="31">
        <v>0</v>
      </c>
      <c r="AF71" s="36">
        <v>0</v>
      </c>
      <c r="AG71" s="31">
        <v>0</v>
      </c>
      <c r="AH71" s="31">
        <v>0</v>
      </c>
      <c r="AI71" s="36" t="s">
        <v>1933</v>
      </c>
      <c r="AJ71" t="s">
        <v>336</v>
      </c>
      <c r="AK71" s="37">
        <v>3</v>
      </c>
      <c r="AT71"/>
    </row>
    <row r="72" spans="1:46" x14ac:dyDescent="0.25">
      <c r="A72" t="s">
        <v>1777</v>
      </c>
      <c r="B72" t="s">
        <v>1253</v>
      </c>
      <c r="C72" t="s">
        <v>1383</v>
      </c>
      <c r="D72" t="s">
        <v>1734</v>
      </c>
      <c r="E72" s="31">
        <v>73.434782608695656</v>
      </c>
      <c r="F72" s="31">
        <v>229.1229347826087</v>
      </c>
      <c r="G72" s="31">
        <v>0.60869565217391308</v>
      </c>
      <c r="H72" s="36">
        <v>2.656633447679265E-3</v>
      </c>
      <c r="I72" s="31">
        <v>28.116630434782603</v>
      </c>
      <c r="J72" s="31">
        <v>0</v>
      </c>
      <c r="K72" s="36">
        <v>0</v>
      </c>
      <c r="L72" s="31">
        <v>24.986195652173908</v>
      </c>
      <c r="M72" s="31">
        <v>0</v>
      </c>
      <c r="N72" s="36">
        <v>0</v>
      </c>
      <c r="O72" s="31">
        <v>0</v>
      </c>
      <c r="P72" s="31">
        <v>0</v>
      </c>
      <c r="Q72" s="36" t="s">
        <v>1933</v>
      </c>
      <c r="R72" s="31">
        <v>3.1304347826086958</v>
      </c>
      <c r="S72" s="31">
        <v>0</v>
      </c>
      <c r="T72" s="36">
        <v>0</v>
      </c>
      <c r="U72" s="31">
        <v>55.150543478260865</v>
      </c>
      <c r="V72" s="31">
        <v>0.60869565217391308</v>
      </c>
      <c r="W72" s="36">
        <v>1.103698375001232E-2</v>
      </c>
      <c r="X72" s="31">
        <v>0</v>
      </c>
      <c r="Y72" s="31">
        <v>0</v>
      </c>
      <c r="Z72" s="36" t="s">
        <v>1933</v>
      </c>
      <c r="AA72" s="31">
        <v>145.85576086956524</v>
      </c>
      <c r="AB72" s="31">
        <v>0</v>
      </c>
      <c r="AC72" s="36">
        <v>0</v>
      </c>
      <c r="AD72" s="31">
        <v>0</v>
      </c>
      <c r="AE72" s="31">
        <v>0</v>
      </c>
      <c r="AF72" s="36" t="s">
        <v>1933</v>
      </c>
      <c r="AG72" s="31">
        <v>0</v>
      </c>
      <c r="AH72" s="31">
        <v>0</v>
      </c>
      <c r="AI72" s="36" t="s">
        <v>1933</v>
      </c>
      <c r="AJ72" t="s">
        <v>575</v>
      </c>
      <c r="AK72" s="37">
        <v>3</v>
      </c>
      <c r="AT72"/>
    </row>
    <row r="73" spans="1:46" x14ac:dyDescent="0.25">
      <c r="A73" t="s">
        <v>1777</v>
      </c>
      <c r="B73" t="s">
        <v>1097</v>
      </c>
      <c r="C73" t="s">
        <v>1516</v>
      </c>
      <c r="D73" t="s">
        <v>1702</v>
      </c>
      <c r="E73" s="31">
        <v>16.913043478260871</v>
      </c>
      <c r="F73" s="31">
        <v>64.019021739130437</v>
      </c>
      <c r="G73" s="31">
        <v>9.3967391304347831</v>
      </c>
      <c r="H73" s="36">
        <v>0.14678042361730126</v>
      </c>
      <c r="I73" s="31">
        <v>32.630434782608695</v>
      </c>
      <c r="J73" s="31">
        <v>1.1277173913043479</v>
      </c>
      <c r="K73" s="36">
        <v>3.4560293137908066E-2</v>
      </c>
      <c r="L73" s="31">
        <v>26.038043478260871</v>
      </c>
      <c r="M73" s="31">
        <v>1.1277173913043479</v>
      </c>
      <c r="N73" s="36">
        <v>4.3310373617198916E-2</v>
      </c>
      <c r="O73" s="31">
        <v>2.5543478260869565</v>
      </c>
      <c r="P73" s="31">
        <v>0</v>
      </c>
      <c r="Q73" s="36">
        <v>0</v>
      </c>
      <c r="R73" s="31">
        <v>4.0380434782608692</v>
      </c>
      <c r="S73" s="31">
        <v>0</v>
      </c>
      <c r="T73" s="36">
        <v>0</v>
      </c>
      <c r="U73" s="31">
        <v>0.12771739130434784</v>
      </c>
      <c r="V73" s="31">
        <v>0</v>
      </c>
      <c r="W73" s="36">
        <v>0</v>
      </c>
      <c r="X73" s="31">
        <v>0</v>
      </c>
      <c r="Y73" s="31">
        <v>0</v>
      </c>
      <c r="Z73" s="36" t="s">
        <v>1933</v>
      </c>
      <c r="AA73" s="31">
        <v>31.260869565217391</v>
      </c>
      <c r="AB73" s="31">
        <v>8.2690217391304355</v>
      </c>
      <c r="AC73" s="36">
        <v>0.26451668984700977</v>
      </c>
      <c r="AD73" s="31">
        <v>0</v>
      </c>
      <c r="AE73" s="31">
        <v>0</v>
      </c>
      <c r="AF73" s="36" t="s">
        <v>1933</v>
      </c>
      <c r="AG73" s="31">
        <v>0</v>
      </c>
      <c r="AH73" s="31">
        <v>0</v>
      </c>
      <c r="AI73" s="36" t="s">
        <v>1933</v>
      </c>
      <c r="AJ73" t="s">
        <v>416</v>
      </c>
      <c r="AK73" s="37">
        <v>3</v>
      </c>
      <c r="AT73"/>
    </row>
    <row r="74" spans="1:46" x14ac:dyDescent="0.25">
      <c r="A74" t="s">
        <v>1777</v>
      </c>
      <c r="B74" t="s">
        <v>926</v>
      </c>
      <c r="C74" t="s">
        <v>1429</v>
      </c>
      <c r="D74" t="s">
        <v>1711</v>
      </c>
      <c r="E74" s="31">
        <v>78.130434782608702</v>
      </c>
      <c r="F74" s="31">
        <v>271.63086956521738</v>
      </c>
      <c r="G74" s="31">
        <v>0</v>
      </c>
      <c r="H74" s="36">
        <v>0</v>
      </c>
      <c r="I74" s="31">
        <v>52.173586956521746</v>
      </c>
      <c r="J74" s="31">
        <v>0</v>
      </c>
      <c r="K74" s="36">
        <v>0</v>
      </c>
      <c r="L74" s="31">
        <v>41.366521739130441</v>
      </c>
      <c r="M74" s="31">
        <v>0</v>
      </c>
      <c r="N74" s="36">
        <v>0</v>
      </c>
      <c r="O74" s="31">
        <v>5.4918478260869561</v>
      </c>
      <c r="P74" s="31">
        <v>0</v>
      </c>
      <c r="Q74" s="36">
        <v>0</v>
      </c>
      <c r="R74" s="31">
        <v>5.3152173913043477</v>
      </c>
      <c r="S74" s="31">
        <v>0</v>
      </c>
      <c r="T74" s="36">
        <v>0</v>
      </c>
      <c r="U74" s="31">
        <v>59.144021739130437</v>
      </c>
      <c r="V74" s="31">
        <v>0</v>
      </c>
      <c r="W74" s="36">
        <v>0</v>
      </c>
      <c r="X74" s="31">
        <v>0</v>
      </c>
      <c r="Y74" s="31">
        <v>0</v>
      </c>
      <c r="Z74" s="36" t="s">
        <v>1933</v>
      </c>
      <c r="AA74" s="31">
        <v>157.92195652173913</v>
      </c>
      <c r="AB74" s="31">
        <v>0</v>
      </c>
      <c r="AC74" s="36">
        <v>0</v>
      </c>
      <c r="AD74" s="31">
        <v>2.3913043478260869</v>
      </c>
      <c r="AE74" s="31">
        <v>0</v>
      </c>
      <c r="AF74" s="36">
        <v>0</v>
      </c>
      <c r="AG74" s="31">
        <v>0</v>
      </c>
      <c r="AH74" s="31">
        <v>0</v>
      </c>
      <c r="AI74" s="36" t="s">
        <v>1933</v>
      </c>
      <c r="AJ74" t="s">
        <v>240</v>
      </c>
      <c r="AK74" s="37">
        <v>3</v>
      </c>
      <c r="AT74"/>
    </row>
    <row r="75" spans="1:46" x14ac:dyDescent="0.25">
      <c r="A75" t="s">
        <v>1777</v>
      </c>
      <c r="B75" t="s">
        <v>1136</v>
      </c>
      <c r="C75" t="s">
        <v>1387</v>
      </c>
      <c r="D75" t="s">
        <v>1718</v>
      </c>
      <c r="E75" s="31">
        <v>181.46739130434781</v>
      </c>
      <c r="F75" s="31">
        <v>636.36684782608688</v>
      </c>
      <c r="G75" s="31">
        <v>17.089673913043477</v>
      </c>
      <c r="H75" s="36">
        <v>2.6855066337009945E-2</v>
      </c>
      <c r="I75" s="31">
        <v>81.342391304347828</v>
      </c>
      <c r="J75" s="31">
        <v>2.8668478260869565</v>
      </c>
      <c r="K75" s="36">
        <v>3.5244203915280284E-2</v>
      </c>
      <c r="L75" s="31">
        <v>53.861413043478258</v>
      </c>
      <c r="M75" s="31">
        <v>2.8668478260869565</v>
      </c>
      <c r="N75" s="36">
        <v>5.3226376065788811E-2</v>
      </c>
      <c r="O75" s="31">
        <v>23.567934782608695</v>
      </c>
      <c r="P75" s="31">
        <v>0</v>
      </c>
      <c r="Q75" s="36">
        <v>0</v>
      </c>
      <c r="R75" s="31">
        <v>3.9130434782608696</v>
      </c>
      <c r="S75" s="31">
        <v>0</v>
      </c>
      <c r="T75" s="36">
        <v>0</v>
      </c>
      <c r="U75" s="31">
        <v>188.57608695652175</v>
      </c>
      <c r="V75" s="31">
        <v>2.3532608695652173</v>
      </c>
      <c r="W75" s="36">
        <v>1.2479105423943742E-2</v>
      </c>
      <c r="X75" s="31">
        <v>42.513586956521742</v>
      </c>
      <c r="Y75" s="31">
        <v>0</v>
      </c>
      <c r="Z75" s="36">
        <v>0</v>
      </c>
      <c r="AA75" s="31">
        <v>307.375</v>
      </c>
      <c r="AB75" s="31">
        <v>11.869565217391305</v>
      </c>
      <c r="AC75" s="36">
        <v>3.8615909613310469E-2</v>
      </c>
      <c r="AD75" s="31">
        <v>16.559782608695652</v>
      </c>
      <c r="AE75" s="31">
        <v>0</v>
      </c>
      <c r="AF75" s="36">
        <v>0</v>
      </c>
      <c r="AG75" s="31">
        <v>0</v>
      </c>
      <c r="AH75" s="31">
        <v>0</v>
      </c>
      <c r="AI75" s="36" t="s">
        <v>1933</v>
      </c>
      <c r="AJ75" t="s">
        <v>456</v>
      </c>
      <c r="AK75" s="37">
        <v>3</v>
      </c>
      <c r="AT75"/>
    </row>
    <row r="76" spans="1:46" x14ac:dyDescent="0.25">
      <c r="A76" t="s">
        <v>1777</v>
      </c>
      <c r="B76" t="s">
        <v>924</v>
      </c>
      <c r="C76" t="s">
        <v>1450</v>
      </c>
      <c r="D76" t="s">
        <v>1707</v>
      </c>
      <c r="E76" s="31">
        <v>513.18478260869563</v>
      </c>
      <c r="F76" s="31">
        <v>1748.6875</v>
      </c>
      <c r="G76" s="31">
        <v>0</v>
      </c>
      <c r="H76" s="36">
        <v>0</v>
      </c>
      <c r="I76" s="31">
        <v>338.94836956521743</v>
      </c>
      <c r="J76" s="31">
        <v>0</v>
      </c>
      <c r="K76" s="36">
        <v>0</v>
      </c>
      <c r="L76" s="31">
        <v>194.93478260869566</v>
      </c>
      <c r="M76" s="31">
        <v>0</v>
      </c>
      <c r="N76" s="36">
        <v>0</v>
      </c>
      <c r="O76" s="31">
        <v>139.64402173913044</v>
      </c>
      <c r="P76" s="31">
        <v>0</v>
      </c>
      <c r="Q76" s="36">
        <v>0</v>
      </c>
      <c r="R76" s="31">
        <v>4.3695652173913047</v>
      </c>
      <c r="S76" s="31">
        <v>0</v>
      </c>
      <c r="T76" s="36">
        <v>0</v>
      </c>
      <c r="U76" s="31">
        <v>392.9103260869565</v>
      </c>
      <c r="V76" s="31">
        <v>0</v>
      </c>
      <c r="W76" s="36">
        <v>0</v>
      </c>
      <c r="X76" s="31">
        <v>0</v>
      </c>
      <c r="Y76" s="31">
        <v>0</v>
      </c>
      <c r="Z76" s="36" t="s">
        <v>1933</v>
      </c>
      <c r="AA76" s="31">
        <v>1016.8288043478261</v>
      </c>
      <c r="AB76" s="31">
        <v>0</v>
      </c>
      <c r="AC76" s="36">
        <v>0</v>
      </c>
      <c r="AD76" s="31">
        <v>0</v>
      </c>
      <c r="AE76" s="31">
        <v>0</v>
      </c>
      <c r="AF76" s="36" t="s">
        <v>1933</v>
      </c>
      <c r="AG76" s="31">
        <v>0</v>
      </c>
      <c r="AH76" s="31">
        <v>0</v>
      </c>
      <c r="AI76" s="36" t="s">
        <v>1933</v>
      </c>
      <c r="AJ76" t="s">
        <v>238</v>
      </c>
      <c r="AK76" s="37">
        <v>3</v>
      </c>
      <c r="AT76"/>
    </row>
    <row r="77" spans="1:46" x14ac:dyDescent="0.25">
      <c r="A77" t="s">
        <v>1777</v>
      </c>
      <c r="B77" t="s">
        <v>1142</v>
      </c>
      <c r="C77" t="s">
        <v>1624</v>
      </c>
      <c r="D77" t="s">
        <v>1735</v>
      </c>
      <c r="E77" s="31">
        <v>177.17391304347825</v>
      </c>
      <c r="F77" s="31">
        <v>695.47499999999991</v>
      </c>
      <c r="G77" s="31">
        <v>207.42663043478262</v>
      </c>
      <c r="H77" s="36">
        <v>0.29825174224060197</v>
      </c>
      <c r="I77" s="31">
        <v>114.30815217391304</v>
      </c>
      <c r="J77" s="31">
        <v>6.6385869565217392</v>
      </c>
      <c r="K77" s="36">
        <v>5.8076233674231079E-2</v>
      </c>
      <c r="L77" s="31">
        <v>65.107065217391309</v>
      </c>
      <c r="M77" s="31">
        <v>6.6385869565217392</v>
      </c>
      <c r="N77" s="36">
        <v>0.10196415603061845</v>
      </c>
      <c r="O77" s="31">
        <v>43.635869565217391</v>
      </c>
      <c r="P77" s="31">
        <v>0</v>
      </c>
      <c r="Q77" s="36">
        <v>0</v>
      </c>
      <c r="R77" s="31">
        <v>5.5652173913043477</v>
      </c>
      <c r="S77" s="31">
        <v>0</v>
      </c>
      <c r="T77" s="36">
        <v>0</v>
      </c>
      <c r="U77" s="31">
        <v>209.59239130434781</v>
      </c>
      <c r="V77" s="31">
        <v>60.339673913043477</v>
      </c>
      <c r="W77" s="36">
        <v>0.28789057435498511</v>
      </c>
      <c r="X77" s="31">
        <v>0</v>
      </c>
      <c r="Y77" s="31">
        <v>0</v>
      </c>
      <c r="Z77" s="36" t="s">
        <v>1933</v>
      </c>
      <c r="AA77" s="31">
        <v>371.57445652173914</v>
      </c>
      <c r="AB77" s="31">
        <v>140.4483695652174</v>
      </c>
      <c r="AC77" s="36">
        <v>0.37798176677680323</v>
      </c>
      <c r="AD77" s="31">
        <v>0</v>
      </c>
      <c r="AE77" s="31">
        <v>0</v>
      </c>
      <c r="AF77" s="36" t="s">
        <v>1933</v>
      </c>
      <c r="AG77" s="31">
        <v>0</v>
      </c>
      <c r="AH77" s="31">
        <v>0</v>
      </c>
      <c r="AI77" s="36" t="s">
        <v>1933</v>
      </c>
      <c r="AJ77" t="s">
        <v>463</v>
      </c>
      <c r="AK77" s="37">
        <v>3</v>
      </c>
      <c r="AT77"/>
    </row>
    <row r="78" spans="1:46" x14ac:dyDescent="0.25">
      <c r="A78" t="s">
        <v>1777</v>
      </c>
      <c r="B78" t="s">
        <v>1247</v>
      </c>
      <c r="C78" t="s">
        <v>1448</v>
      </c>
      <c r="D78" t="s">
        <v>1674</v>
      </c>
      <c r="E78" s="31">
        <v>51.163043478260867</v>
      </c>
      <c r="F78" s="31">
        <v>180.98619565217385</v>
      </c>
      <c r="G78" s="31">
        <v>1.923913043478261</v>
      </c>
      <c r="H78" s="36">
        <v>1.0630164563355485E-2</v>
      </c>
      <c r="I78" s="31">
        <v>38.788043478260867</v>
      </c>
      <c r="J78" s="31">
        <v>0</v>
      </c>
      <c r="K78" s="36">
        <v>0</v>
      </c>
      <c r="L78" s="31">
        <v>29.154891304347824</v>
      </c>
      <c r="M78" s="31">
        <v>0</v>
      </c>
      <c r="N78" s="36">
        <v>0</v>
      </c>
      <c r="O78" s="31">
        <v>5.8722826086956523</v>
      </c>
      <c r="P78" s="31">
        <v>0</v>
      </c>
      <c r="Q78" s="36">
        <v>0</v>
      </c>
      <c r="R78" s="31">
        <v>3.7608695652173911</v>
      </c>
      <c r="S78" s="31">
        <v>0</v>
      </c>
      <c r="T78" s="36">
        <v>0</v>
      </c>
      <c r="U78" s="31">
        <v>41.701086956521742</v>
      </c>
      <c r="V78" s="31">
        <v>1.4836956521739131</v>
      </c>
      <c r="W78" s="36">
        <v>3.5579304053173465E-2</v>
      </c>
      <c r="X78" s="31">
        <v>0</v>
      </c>
      <c r="Y78" s="31">
        <v>0</v>
      </c>
      <c r="Z78" s="36" t="s">
        <v>1933</v>
      </c>
      <c r="AA78" s="31">
        <v>100.49706521739124</v>
      </c>
      <c r="AB78" s="31">
        <v>0.44021739130434784</v>
      </c>
      <c r="AC78" s="36">
        <v>4.3804004659448231E-3</v>
      </c>
      <c r="AD78" s="31">
        <v>0</v>
      </c>
      <c r="AE78" s="31">
        <v>0</v>
      </c>
      <c r="AF78" s="36" t="s">
        <v>1933</v>
      </c>
      <c r="AG78" s="31">
        <v>0</v>
      </c>
      <c r="AH78" s="31">
        <v>0</v>
      </c>
      <c r="AI78" s="36" t="s">
        <v>1933</v>
      </c>
      <c r="AJ78" t="s">
        <v>569</v>
      </c>
      <c r="AK78" s="37">
        <v>3</v>
      </c>
      <c r="AT78"/>
    </row>
    <row r="79" spans="1:46" x14ac:dyDescent="0.25">
      <c r="A79" t="s">
        <v>1777</v>
      </c>
      <c r="B79" t="s">
        <v>813</v>
      </c>
      <c r="C79" t="s">
        <v>1375</v>
      </c>
      <c r="D79" t="s">
        <v>1705</v>
      </c>
      <c r="E79" s="31">
        <v>41.358695652173914</v>
      </c>
      <c r="F79" s="31">
        <v>168.86836956521734</v>
      </c>
      <c r="G79" s="31">
        <v>27.685978260869565</v>
      </c>
      <c r="H79" s="36">
        <v>0.16395005371433505</v>
      </c>
      <c r="I79" s="31">
        <v>42.994347826086944</v>
      </c>
      <c r="J79" s="31">
        <v>2.222934782608696</v>
      </c>
      <c r="K79" s="36">
        <v>5.1702953876647105E-2</v>
      </c>
      <c r="L79" s="31">
        <v>26.516086956521729</v>
      </c>
      <c r="M79" s="31">
        <v>2.222934782608696</v>
      </c>
      <c r="N79" s="36">
        <v>8.3833439913424221E-2</v>
      </c>
      <c r="O79" s="31">
        <v>5.5652173913043477</v>
      </c>
      <c r="P79" s="31">
        <v>0</v>
      </c>
      <c r="Q79" s="36">
        <v>0</v>
      </c>
      <c r="R79" s="31">
        <v>10.913043478260869</v>
      </c>
      <c r="S79" s="31">
        <v>0</v>
      </c>
      <c r="T79" s="36">
        <v>0</v>
      </c>
      <c r="U79" s="31">
        <v>43.019021739130437</v>
      </c>
      <c r="V79" s="31">
        <v>4.3393478260869571</v>
      </c>
      <c r="W79" s="36">
        <v>0.10087044406544123</v>
      </c>
      <c r="X79" s="31">
        <v>0</v>
      </c>
      <c r="Y79" s="31">
        <v>0</v>
      </c>
      <c r="Z79" s="36" t="s">
        <v>1933</v>
      </c>
      <c r="AA79" s="31">
        <v>82.854999999999976</v>
      </c>
      <c r="AB79" s="31">
        <v>21.123695652173911</v>
      </c>
      <c r="AC79" s="36">
        <v>0.25494774789902741</v>
      </c>
      <c r="AD79" s="31">
        <v>0</v>
      </c>
      <c r="AE79" s="31">
        <v>0</v>
      </c>
      <c r="AF79" s="36" t="s">
        <v>1933</v>
      </c>
      <c r="AG79" s="31">
        <v>0</v>
      </c>
      <c r="AH79" s="31">
        <v>0</v>
      </c>
      <c r="AI79" s="36" t="s">
        <v>1933</v>
      </c>
      <c r="AJ79" t="s">
        <v>126</v>
      </c>
      <c r="AK79" s="37">
        <v>3</v>
      </c>
      <c r="AT79"/>
    </row>
    <row r="80" spans="1:46" x14ac:dyDescent="0.25">
      <c r="A80" t="s">
        <v>1777</v>
      </c>
      <c r="B80" t="s">
        <v>914</v>
      </c>
      <c r="C80" t="s">
        <v>1429</v>
      </c>
      <c r="D80" t="s">
        <v>1711</v>
      </c>
      <c r="E80" s="31">
        <v>157.5</v>
      </c>
      <c r="F80" s="31">
        <v>465.28402173913042</v>
      </c>
      <c r="G80" s="31">
        <v>29.016847826086959</v>
      </c>
      <c r="H80" s="36">
        <v>6.236373154966357E-2</v>
      </c>
      <c r="I80" s="31">
        <v>110.48326086956519</v>
      </c>
      <c r="J80" s="31">
        <v>4.0363043478260874</v>
      </c>
      <c r="K80" s="36">
        <v>3.6533175397414144E-2</v>
      </c>
      <c r="L80" s="31">
        <v>87.537608695652139</v>
      </c>
      <c r="M80" s="31">
        <v>4.0363043478260874</v>
      </c>
      <c r="N80" s="36">
        <v>4.6109374107526475E-2</v>
      </c>
      <c r="O80" s="31">
        <v>17.815217391304348</v>
      </c>
      <c r="P80" s="31">
        <v>0</v>
      </c>
      <c r="Q80" s="36">
        <v>0</v>
      </c>
      <c r="R80" s="31">
        <v>5.1304347826086953</v>
      </c>
      <c r="S80" s="31">
        <v>0</v>
      </c>
      <c r="T80" s="36">
        <v>0</v>
      </c>
      <c r="U80" s="31">
        <v>88.336304347826086</v>
      </c>
      <c r="V80" s="31">
        <v>4.5565217391304342</v>
      </c>
      <c r="W80" s="36">
        <v>5.1581530071589055E-2</v>
      </c>
      <c r="X80" s="31">
        <v>5.2119565217391308</v>
      </c>
      <c r="Y80" s="31">
        <v>0</v>
      </c>
      <c r="Z80" s="36">
        <v>0</v>
      </c>
      <c r="AA80" s="31">
        <v>242.37250000000003</v>
      </c>
      <c r="AB80" s="31">
        <v>20.424021739130438</v>
      </c>
      <c r="AC80" s="36">
        <v>8.4267075427824675E-2</v>
      </c>
      <c r="AD80" s="31">
        <v>18.880000000000006</v>
      </c>
      <c r="AE80" s="31">
        <v>0</v>
      </c>
      <c r="AF80" s="36">
        <v>0</v>
      </c>
      <c r="AG80" s="31">
        <v>0</v>
      </c>
      <c r="AH80" s="31">
        <v>0</v>
      </c>
      <c r="AI80" s="36" t="s">
        <v>1933</v>
      </c>
      <c r="AJ80" t="s">
        <v>228</v>
      </c>
      <c r="AK80" s="37">
        <v>3</v>
      </c>
      <c r="AT80"/>
    </row>
    <row r="81" spans="1:46" x14ac:dyDescent="0.25">
      <c r="A81" t="s">
        <v>1777</v>
      </c>
      <c r="B81" t="s">
        <v>1239</v>
      </c>
      <c r="C81" t="s">
        <v>1361</v>
      </c>
      <c r="D81" t="s">
        <v>1693</v>
      </c>
      <c r="E81" s="31">
        <v>56.565217391304351</v>
      </c>
      <c r="F81" s="31">
        <v>237.09195652173906</v>
      </c>
      <c r="G81" s="31">
        <v>0</v>
      </c>
      <c r="H81" s="36">
        <v>0</v>
      </c>
      <c r="I81" s="31">
        <v>43.388586956521735</v>
      </c>
      <c r="J81" s="31">
        <v>0</v>
      </c>
      <c r="K81" s="36">
        <v>0</v>
      </c>
      <c r="L81" s="31">
        <v>36.754891304347822</v>
      </c>
      <c r="M81" s="31">
        <v>0</v>
      </c>
      <c r="N81" s="36">
        <v>0</v>
      </c>
      <c r="O81" s="31">
        <v>5.3130434782608686</v>
      </c>
      <c r="P81" s="31">
        <v>0</v>
      </c>
      <c r="Q81" s="36">
        <v>0</v>
      </c>
      <c r="R81" s="31">
        <v>1.3206521739130435</v>
      </c>
      <c r="S81" s="31">
        <v>0</v>
      </c>
      <c r="T81" s="36">
        <v>0</v>
      </c>
      <c r="U81" s="31">
        <v>55.883695652173913</v>
      </c>
      <c r="V81" s="31">
        <v>0</v>
      </c>
      <c r="W81" s="36">
        <v>0</v>
      </c>
      <c r="X81" s="31">
        <v>3.9043478260869562</v>
      </c>
      <c r="Y81" s="31">
        <v>0</v>
      </c>
      <c r="Z81" s="36">
        <v>0</v>
      </c>
      <c r="AA81" s="31">
        <v>123.1680434782608</v>
      </c>
      <c r="AB81" s="31">
        <v>0</v>
      </c>
      <c r="AC81" s="36">
        <v>0</v>
      </c>
      <c r="AD81" s="31">
        <v>10.747282608695652</v>
      </c>
      <c r="AE81" s="31">
        <v>0</v>
      </c>
      <c r="AF81" s="36">
        <v>0</v>
      </c>
      <c r="AG81" s="31">
        <v>0</v>
      </c>
      <c r="AH81" s="31">
        <v>0</v>
      </c>
      <c r="AI81" s="36" t="s">
        <v>1933</v>
      </c>
      <c r="AJ81" t="s">
        <v>561</v>
      </c>
      <c r="AK81" s="37">
        <v>3</v>
      </c>
      <c r="AT81"/>
    </row>
    <row r="82" spans="1:46" x14ac:dyDescent="0.25">
      <c r="A82" t="s">
        <v>1777</v>
      </c>
      <c r="B82" t="s">
        <v>827</v>
      </c>
      <c r="C82" t="s">
        <v>1429</v>
      </c>
      <c r="D82" t="s">
        <v>1673</v>
      </c>
      <c r="E82" s="31">
        <v>170.30434782608697</v>
      </c>
      <c r="F82" s="31">
        <v>447.86978260869563</v>
      </c>
      <c r="G82" s="31">
        <v>88.978152173913045</v>
      </c>
      <c r="H82" s="36">
        <v>0.19866969290860456</v>
      </c>
      <c r="I82" s="31">
        <v>40.493913043478265</v>
      </c>
      <c r="J82" s="31">
        <v>3.6831521739130437</v>
      </c>
      <c r="K82" s="36">
        <v>9.0955699192578593E-2</v>
      </c>
      <c r="L82" s="31">
        <v>40.493913043478265</v>
      </c>
      <c r="M82" s="31">
        <v>3.6831521739130437</v>
      </c>
      <c r="N82" s="36">
        <v>9.0955699192578593E-2</v>
      </c>
      <c r="O82" s="31">
        <v>0</v>
      </c>
      <c r="P82" s="31">
        <v>0</v>
      </c>
      <c r="Q82" s="36" t="s">
        <v>1933</v>
      </c>
      <c r="R82" s="31">
        <v>0</v>
      </c>
      <c r="S82" s="31">
        <v>0</v>
      </c>
      <c r="T82" s="36" t="s">
        <v>1933</v>
      </c>
      <c r="U82" s="31">
        <v>115.80141304347823</v>
      </c>
      <c r="V82" s="31">
        <v>26.07782608695652</v>
      </c>
      <c r="W82" s="36">
        <v>0.22519436854510114</v>
      </c>
      <c r="X82" s="31">
        <v>0.82663043478260867</v>
      </c>
      <c r="Y82" s="31">
        <v>0</v>
      </c>
      <c r="Z82" s="36">
        <v>0</v>
      </c>
      <c r="AA82" s="31">
        <v>290.74782608695654</v>
      </c>
      <c r="AB82" s="31">
        <v>59.217173913043482</v>
      </c>
      <c r="AC82" s="36">
        <v>0.20367194042349562</v>
      </c>
      <c r="AD82" s="31">
        <v>0</v>
      </c>
      <c r="AE82" s="31">
        <v>0</v>
      </c>
      <c r="AF82" s="36" t="s">
        <v>1933</v>
      </c>
      <c r="AG82" s="31">
        <v>0</v>
      </c>
      <c r="AH82" s="31">
        <v>0</v>
      </c>
      <c r="AI82" s="36" t="s">
        <v>1933</v>
      </c>
      <c r="AJ82" t="s">
        <v>140</v>
      </c>
      <c r="AK82" s="37">
        <v>3</v>
      </c>
      <c r="AT82"/>
    </row>
    <row r="83" spans="1:46" x14ac:dyDescent="0.25">
      <c r="A83" t="s">
        <v>1777</v>
      </c>
      <c r="B83" t="s">
        <v>831</v>
      </c>
      <c r="C83" t="s">
        <v>1524</v>
      </c>
      <c r="D83" t="s">
        <v>1673</v>
      </c>
      <c r="E83" s="31">
        <v>155.05434782608697</v>
      </c>
      <c r="F83" s="31">
        <v>508.3245652173913</v>
      </c>
      <c r="G83" s="31">
        <v>362.258152173913</v>
      </c>
      <c r="H83" s="36">
        <v>0.71265128022878221</v>
      </c>
      <c r="I83" s="31">
        <v>88.555760869565233</v>
      </c>
      <c r="J83" s="31">
        <v>35.701630434782594</v>
      </c>
      <c r="K83" s="36">
        <v>0.40315423959111957</v>
      </c>
      <c r="L83" s="31">
        <v>66.827500000000015</v>
      </c>
      <c r="M83" s="31">
        <v>35.701630434782594</v>
      </c>
      <c r="N83" s="36">
        <v>0.53423561310512269</v>
      </c>
      <c r="O83" s="31">
        <v>16.858695652173914</v>
      </c>
      <c r="P83" s="31">
        <v>0</v>
      </c>
      <c r="Q83" s="36">
        <v>0</v>
      </c>
      <c r="R83" s="31">
        <v>4.8695652173913047</v>
      </c>
      <c r="S83" s="31">
        <v>0</v>
      </c>
      <c r="T83" s="36">
        <v>0</v>
      </c>
      <c r="U83" s="31">
        <v>143.34826086956525</v>
      </c>
      <c r="V83" s="31">
        <v>124.75826086956523</v>
      </c>
      <c r="W83" s="36">
        <v>0.87031583161713177</v>
      </c>
      <c r="X83" s="31">
        <v>9.135217391304348</v>
      </c>
      <c r="Y83" s="31">
        <v>0</v>
      </c>
      <c r="Z83" s="36">
        <v>0</v>
      </c>
      <c r="AA83" s="31">
        <v>267.2853260869565</v>
      </c>
      <c r="AB83" s="31">
        <v>201.79826086956515</v>
      </c>
      <c r="AC83" s="36">
        <v>0.75499191752828843</v>
      </c>
      <c r="AD83" s="31">
        <v>0</v>
      </c>
      <c r="AE83" s="31">
        <v>0</v>
      </c>
      <c r="AF83" s="36" t="s">
        <v>1933</v>
      </c>
      <c r="AG83" s="31">
        <v>0</v>
      </c>
      <c r="AH83" s="31">
        <v>0</v>
      </c>
      <c r="AI83" s="36" t="s">
        <v>1933</v>
      </c>
      <c r="AJ83" t="s">
        <v>144</v>
      </c>
      <c r="AK83" s="37">
        <v>3</v>
      </c>
      <c r="AT83"/>
    </row>
    <row r="84" spans="1:46" x14ac:dyDescent="0.25">
      <c r="A84" t="s">
        <v>1777</v>
      </c>
      <c r="B84" t="s">
        <v>975</v>
      </c>
      <c r="C84" t="s">
        <v>1579</v>
      </c>
      <c r="D84" t="s">
        <v>1706</v>
      </c>
      <c r="E84" s="31">
        <v>101.17391304347827</v>
      </c>
      <c r="F84" s="31">
        <v>303.40217391304355</v>
      </c>
      <c r="G84" s="31">
        <v>60.799782608695658</v>
      </c>
      <c r="H84" s="36">
        <v>0.20039336509869951</v>
      </c>
      <c r="I84" s="31">
        <v>53.790869565217406</v>
      </c>
      <c r="J84" s="31">
        <v>0.89673913043478259</v>
      </c>
      <c r="K84" s="36">
        <v>1.6670842796983481E-2</v>
      </c>
      <c r="L84" s="31">
        <v>49.275978260869579</v>
      </c>
      <c r="M84" s="31">
        <v>0</v>
      </c>
      <c r="N84" s="36">
        <v>0</v>
      </c>
      <c r="O84" s="31">
        <v>0.89673913043478259</v>
      </c>
      <c r="P84" s="31">
        <v>0.89673913043478259</v>
      </c>
      <c r="Q84" s="36">
        <v>1</v>
      </c>
      <c r="R84" s="31">
        <v>3.6181521739130433</v>
      </c>
      <c r="S84" s="31">
        <v>0</v>
      </c>
      <c r="T84" s="36">
        <v>0</v>
      </c>
      <c r="U84" s="31">
        <v>77.853369565217392</v>
      </c>
      <c r="V84" s="31">
        <v>47.723369565217396</v>
      </c>
      <c r="W84" s="36">
        <v>0.61299041816346511</v>
      </c>
      <c r="X84" s="31">
        <v>9.254999999999999</v>
      </c>
      <c r="Y84" s="31">
        <v>0</v>
      </c>
      <c r="Z84" s="36">
        <v>0</v>
      </c>
      <c r="AA84" s="31">
        <v>162.50293478260875</v>
      </c>
      <c r="AB84" s="31">
        <v>12.17967391304348</v>
      </c>
      <c r="AC84" s="36">
        <v>7.4950485844068354E-2</v>
      </c>
      <c r="AD84" s="31">
        <v>0</v>
      </c>
      <c r="AE84" s="31">
        <v>0</v>
      </c>
      <c r="AF84" s="36" t="s">
        <v>1933</v>
      </c>
      <c r="AG84" s="31">
        <v>0</v>
      </c>
      <c r="AH84" s="31">
        <v>0</v>
      </c>
      <c r="AI84" s="36" t="s">
        <v>1933</v>
      </c>
      <c r="AJ84" t="s">
        <v>289</v>
      </c>
      <c r="AK84" s="37">
        <v>3</v>
      </c>
      <c r="AT84"/>
    </row>
    <row r="85" spans="1:46" x14ac:dyDescent="0.25">
      <c r="A85" t="s">
        <v>1777</v>
      </c>
      <c r="B85" t="s">
        <v>920</v>
      </c>
      <c r="C85" t="s">
        <v>1552</v>
      </c>
      <c r="D85" t="s">
        <v>1726</v>
      </c>
      <c r="E85" s="31">
        <v>129.9891304347826</v>
      </c>
      <c r="F85" s="31">
        <v>509.46956521739133</v>
      </c>
      <c r="G85" s="31">
        <v>2.1141304347826089</v>
      </c>
      <c r="H85" s="36">
        <v>4.1496697332263736E-3</v>
      </c>
      <c r="I85" s="31">
        <v>86.208695652173915</v>
      </c>
      <c r="J85" s="31">
        <v>0</v>
      </c>
      <c r="K85" s="36">
        <v>0</v>
      </c>
      <c r="L85" s="31">
        <v>59.861413043478258</v>
      </c>
      <c r="M85" s="31">
        <v>0</v>
      </c>
      <c r="N85" s="36">
        <v>0</v>
      </c>
      <c r="O85" s="31">
        <v>21.820108695652173</v>
      </c>
      <c r="P85" s="31">
        <v>0</v>
      </c>
      <c r="Q85" s="36">
        <v>0</v>
      </c>
      <c r="R85" s="31">
        <v>4.5271739130434785</v>
      </c>
      <c r="S85" s="31">
        <v>0</v>
      </c>
      <c r="T85" s="36">
        <v>0</v>
      </c>
      <c r="U85" s="31">
        <v>113.20380434782609</v>
      </c>
      <c r="V85" s="31">
        <v>1.9375</v>
      </c>
      <c r="W85" s="36">
        <v>1.7115149187450489E-2</v>
      </c>
      <c r="X85" s="31">
        <v>10.926630434782609</v>
      </c>
      <c r="Y85" s="31">
        <v>0</v>
      </c>
      <c r="Z85" s="36">
        <v>0</v>
      </c>
      <c r="AA85" s="31">
        <v>269.41576086956519</v>
      </c>
      <c r="AB85" s="31">
        <v>0.1766304347826087</v>
      </c>
      <c r="AC85" s="36">
        <v>6.5560542639568316E-4</v>
      </c>
      <c r="AD85" s="31">
        <v>17.505434782608695</v>
      </c>
      <c r="AE85" s="31">
        <v>0</v>
      </c>
      <c r="AF85" s="36">
        <v>0</v>
      </c>
      <c r="AG85" s="31">
        <v>12.209239130434783</v>
      </c>
      <c r="AH85" s="31">
        <v>0</v>
      </c>
      <c r="AI85" s="36">
        <v>0</v>
      </c>
      <c r="AJ85" t="s">
        <v>234</v>
      </c>
      <c r="AK85" s="37">
        <v>3</v>
      </c>
      <c r="AT85"/>
    </row>
    <row r="86" spans="1:46" x14ac:dyDescent="0.25">
      <c r="A86" t="s">
        <v>1777</v>
      </c>
      <c r="B86" t="s">
        <v>1326</v>
      </c>
      <c r="C86" t="s">
        <v>1553</v>
      </c>
      <c r="D86" t="s">
        <v>1705</v>
      </c>
      <c r="E86" s="31">
        <v>30.304347826086957</v>
      </c>
      <c r="F86" s="31">
        <v>157.83880434782611</v>
      </c>
      <c r="G86" s="31">
        <v>0</v>
      </c>
      <c r="H86" s="36">
        <v>0</v>
      </c>
      <c r="I86" s="31">
        <v>55.857826086956528</v>
      </c>
      <c r="J86" s="31">
        <v>0</v>
      </c>
      <c r="K86" s="36">
        <v>0</v>
      </c>
      <c r="L86" s="31">
        <v>34.365978260869568</v>
      </c>
      <c r="M86" s="31">
        <v>0</v>
      </c>
      <c r="N86" s="36">
        <v>0</v>
      </c>
      <c r="O86" s="31">
        <v>16.633152173913043</v>
      </c>
      <c r="P86" s="31">
        <v>0</v>
      </c>
      <c r="Q86" s="36">
        <v>0</v>
      </c>
      <c r="R86" s="31">
        <v>4.8586956521739131</v>
      </c>
      <c r="S86" s="31">
        <v>0</v>
      </c>
      <c r="T86" s="36">
        <v>0</v>
      </c>
      <c r="U86" s="31">
        <v>34.845108695652172</v>
      </c>
      <c r="V86" s="31">
        <v>0</v>
      </c>
      <c r="W86" s="36">
        <v>0</v>
      </c>
      <c r="X86" s="31">
        <v>0</v>
      </c>
      <c r="Y86" s="31">
        <v>0</v>
      </c>
      <c r="Z86" s="36" t="s">
        <v>1933</v>
      </c>
      <c r="AA86" s="31">
        <v>67.135869565217391</v>
      </c>
      <c r="AB86" s="31">
        <v>0</v>
      </c>
      <c r="AC86" s="36">
        <v>0</v>
      </c>
      <c r="AD86" s="31">
        <v>0</v>
      </c>
      <c r="AE86" s="31">
        <v>0</v>
      </c>
      <c r="AF86" s="36" t="s">
        <v>1933</v>
      </c>
      <c r="AG86" s="31">
        <v>0</v>
      </c>
      <c r="AH86" s="31">
        <v>0</v>
      </c>
      <c r="AI86" s="36" t="s">
        <v>1933</v>
      </c>
      <c r="AJ86" t="s">
        <v>651</v>
      </c>
      <c r="AK86" s="37">
        <v>3</v>
      </c>
      <c r="AT86"/>
    </row>
    <row r="87" spans="1:46" x14ac:dyDescent="0.25">
      <c r="A87" t="s">
        <v>1777</v>
      </c>
      <c r="B87" t="s">
        <v>1146</v>
      </c>
      <c r="C87" t="s">
        <v>1361</v>
      </c>
      <c r="D87" t="s">
        <v>1693</v>
      </c>
      <c r="E87" s="31">
        <v>61.032608695652172</v>
      </c>
      <c r="F87" s="31">
        <v>232.01086956521738</v>
      </c>
      <c r="G87" s="31">
        <v>40.911195652173909</v>
      </c>
      <c r="H87" s="36">
        <v>0.1763330990864371</v>
      </c>
      <c r="I87" s="31">
        <v>32.191847826086956</v>
      </c>
      <c r="J87" s="31">
        <v>8.0856521739130436</v>
      </c>
      <c r="K87" s="36">
        <v>0.25117080006077691</v>
      </c>
      <c r="L87" s="31">
        <v>26.539673913043476</v>
      </c>
      <c r="M87" s="31">
        <v>8.0856521739130436</v>
      </c>
      <c r="N87" s="36">
        <v>0.30466283046300663</v>
      </c>
      <c r="O87" s="31">
        <v>0</v>
      </c>
      <c r="P87" s="31">
        <v>0</v>
      </c>
      <c r="Q87" s="36" t="s">
        <v>1933</v>
      </c>
      <c r="R87" s="31">
        <v>5.6521739130434785</v>
      </c>
      <c r="S87" s="31">
        <v>0</v>
      </c>
      <c r="T87" s="36">
        <v>0</v>
      </c>
      <c r="U87" s="31">
        <v>56.208913043478262</v>
      </c>
      <c r="V87" s="31">
        <v>6.7029347826086951</v>
      </c>
      <c r="W87" s="36">
        <v>0.1192503896565994</v>
      </c>
      <c r="X87" s="31">
        <v>5.7673913043478251</v>
      </c>
      <c r="Y87" s="31">
        <v>0</v>
      </c>
      <c r="Z87" s="36">
        <v>0</v>
      </c>
      <c r="AA87" s="31">
        <v>137.84271739130435</v>
      </c>
      <c r="AB87" s="31">
        <v>26.122608695652172</v>
      </c>
      <c r="AC87" s="36">
        <v>0.18951025625456863</v>
      </c>
      <c r="AD87" s="31">
        <v>0</v>
      </c>
      <c r="AE87" s="31">
        <v>0</v>
      </c>
      <c r="AF87" s="36" t="s">
        <v>1933</v>
      </c>
      <c r="AG87" s="31">
        <v>0</v>
      </c>
      <c r="AH87" s="31">
        <v>0</v>
      </c>
      <c r="AI87" s="36" t="s">
        <v>1933</v>
      </c>
      <c r="AJ87" t="s">
        <v>467</v>
      </c>
      <c r="AK87" s="37">
        <v>3</v>
      </c>
      <c r="AT87"/>
    </row>
    <row r="88" spans="1:46" x14ac:dyDescent="0.25">
      <c r="A88" t="s">
        <v>1777</v>
      </c>
      <c r="B88" t="s">
        <v>1060</v>
      </c>
      <c r="C88" t="s">
        <v>1361</v>
      </c>
      <c r="D88" t="s">
        <v>1693</v>
      </c>
      <c r="E88" s="31">
        <v>137.17391304347825</v>
      </c>
      <c r="F88" s="31">
        <v>494.35543478260871</v>
      </c>
      <c r="G88" s="31">
        <v>94.980434782608697</v>
      </c>
      <c r="H88" s="36">
        <v>0.19212984848518161</v>
      </c>
      <c r="I88" s="31">
        <v>82.345108695652172</v>
      </c>
      <c r="J88" s="31">
        <v>13.921195652173912</v>
      </c>
      <c r="K88" s="36">
        <v>0.16905916905916904</v>
      </c>
      <c r="L88" s="31">
        <v>57.279891304347828</v>
      </c>
      <c r="M88" s="31">
        <v>13.921195652173912</v>
      </c>
      <c r="N88" s="36">
        <v>0.24303809478628016</v>
      </c>
      <c r="O88" s="31">
        <v>20.385869565217391</v>
      </c>
      <c r="P88" s="31">
        <v>0</v>
      </c>
      <c r="Q88" s="36">
        <v>0</v>
      </c>
      <c r="R88" s="31">
        <v>4.6793478260869561</v>
      </c>
      <c r="S88" s="31">
        <v>0</v>
      </c>
      <c r="T88" s="36">
        <v>0</v>
      </c>
      <c r="U88" s="31">
        <v>127.85815217391306</v>
      </c>
      <c r="V88" s="31">
        <v>13.768478260869566</v>
      </c>
      <c r="W88" s="36">
        <v>0.10768557207163168</v>
      </c>
      <c r="X88" s="31">
        <v>7.2608695652173916</v>
      </c>
      <c r="Y88" s="31">
        <v>0</v>
      </c>
      <c r="Z88" s="36">
        <v>0</v>
      </c>
      <c r="AA88" s="31">
        <v>255.3858695652174</v>
      </c>
      <c r="AB88" s="31">
        <v>67.290760869565219</v>
      </c>
      <c r="AC88" s="36">
        <v>0.26348662509842308</v>
      </c>
      <c r="AD88" s="31">
        <v>21.505434782608695</v>
      </c>
      <c r="AE88" s="31">
        <v>0</v>
      </c>
      <c r="AF88" s="36">
        <v>0</v>
      </c>
      <c r="AG88" s="31">
        <v>0</v>
      </c>
      <c r="AH88" s="31">
        <v>0</v>
      </c>
      <c r="AI88" s="36" t="s">
        <v>1933</v>
      </c>
      <c r="AJ88" t="s">
        <v>378</v>
      </c>
      <c r="AK88" s="37">
        <v>3</v>
      </c>
      <c r="AT88"/>
    </row>
    <row r="89" spans="1:46" x14ac:dyDescent="0.25">
      <c r="A89" t="s">
        <v>1777</v>
      </c>
      <c r="B89" t="s">
        <v>1093</v>
      </c>
      <c r="C89" t="s">
        <v>1400</v>
      </c>
      <c r="D89" t="s">
        <v>1733</v>
      </c>
      <c r="E89" s="31">
        <v>46.532608695652172</v>
      </c>
      <c r="F89" s="31">
        <v>153.47010869565219</v>
      </c>
      <c r="G89" s="31">
        <v>21.201086956521742</v>
      </c>
      <c r="H89" s="36">
        <v>0.13814473148361281</v>
      </c>
      <c r="I89" s="31">
        <v>35.760869565217391</v>
      </c>
      <c r="J89" s="31">
        <v>0</v>
      </c>
      <c r="K89" s="36">
        <v>0</v>
      </c>
      <c r="L89" s="31">
        <v>26.853260869565219</v>
      </c>
      <c r="M89" s="31">
        <v>0</v>
      </c>
      <c r="N89" s="36">
        <v>0</v>
      </c>
      <c r="O89" s="31">
        <v>4.3097826086956523</v>
      </c>
      <c r="P89" s="31">
        <v>0</v>
      </c>
      <c r="Q89" s="36">
        <v>0</v>
      </c>
      <c r="R89" s="31">
        <v>4.5978260869565215</v>
      </c>
      <c r="S89" s="31">
        <v>0</v>
      </c>
      <c r="T89" s="36">
        <v>0</v>
      </c>
      <c r="U89" s="31">
        <v>39.461956521739133</v>
      </c>
      <c r="V89" s="31">
        <v>3.8505434782608696</v>
      </c>
      <c r="W89" s="36">
        <v>9.7576091447459018E-2</v>
      </c>
      <c r="X89" s="31">
        <v>0</v>
      </c>
      <c r="Y89" s="31">
        <v>0</v>
      </c>
      <c r="Z89" s="36" t="s">
        <v>1933</v>
      </c>
      <c r="AA89" s="31">
        <v>68.709239130434781</v>
      </c>
      <c r="AB89" s="31">
        <v>17.350543478260871</v>
      </c>
      <c r="AC89" s="36">
        <v>0.25252125766264588</v>
      </c>
      <c r="AD89" s="31">
        <v>9.5380434782608692</v>
      </c>
      <c r="AE89" s="31">
        <v>0</v>
      </c>
      <c r="AF89" s="36">
        <v>0</v>
      </c>
      <c r="AG89" s="31">
        <v>0</v>
      </c>
      <c r="AH89" s="31">
        <v>0</v>
      </c>
      <c r="AI89" s="36" t="s">
        <v>1933</v>
      </c>
      <c r="AJ89" t="s">
        <v>412</v>
      </c>
      <c r="AK89" s="37">
        <v>3</v>
      </c>
      <c r="AT89"/>
    </row>
    <row r="90" spans="1:46" x14ac:dyDescent="0.25">
      <c r="A90" t="s">
        <v>1777</v>
      </c>
      <c r="B90" t="s">
        <v>918</v>
      </c>
      <c r="C90" t="s">
        <v>1560</v>
      </c>
      <c r="D90" t="s">
        <v>1733</v>
      </c>
      <c r="E90" s="31">
        <v>53.586956521739133</v>
      </c>
      <c r="F90" s="31">
        <v>203.55358695652174</v>
      </c>
      <c r="G90" s="31">
        <v>41.17923913043478</v>
      </c>
      <c r="H90" s="36">
        <v>0.20230171202647737</v>
      </c>
      <c r="I90" s="31">
        <v>42.111956521739131</v>
      </c>
      <c r="J90" s="31">
        <v>1.0292391304347825</v>
      </c>
      <c r="K90" s="36">
        <v>2.4440544098288722E-2</v>
      </c>
      <c r="L90" s="31">
        <v>29.012500000000006</v>
      </c>
      <c r="M90" s="31">
        <v>1.0292391304347825</v>
      </c>
      <c r="N90" s="36">
        <v>3.5475713242043336E-2</v>
      </c>
      <c r="O90" s="31">
        <v>8.5451086956521713</v>
      </c>
      <c r="P90" s="31">
        <v>0</v>
      </c>
      <c r="Q90" s="36">
        <v>0</v>
      </c>
      <c r="R90" s="31">
        <v>4.5543478260869561</v>
      </c>
      <c r="S90" s="31">
        <v>0</v>
      </c>
      <c r="T90" s="36">
        <v>0</v>
      </c>
      <c r="U90" s="31">
        <v>54.576630434782622</v>
      </c>
      <c r="V90" s="31">
        <v>16.141630434782609</v>
      </c>
      <c r="W90" s="36">
        <v>0.29576084683482534</v>
      </c>
      <c r="X90" s="31">
        <v>14.342934782608696</v>
      </c>
      <c r="Y90" s="31">
        <v>0</v>
      </c>
      <c r="Z90" s="36">
        <v>0</v>
      </c>
      <c r="AA90" s="31">
        <v>83.195108695652152</v>
      </c>
      <c r="AB90" s="31">
        <v>24.008369565217386</v>
      </c>
      <c r="AC90" s="36">
        <v>0.28857909968055712</v>
      </c>
      <c r="AD90" s="31">
        <v>9.3269565217391293</v>
      </c>
      <c r="AE90" s="31">
        <v>0</v>
      </c>
      <c r="AF90" s="36">
        <v>0</v>
      </c>
      <c r="AG90" s="31">
        <v>0</v>
      </c>
      <c r="AH90" s="31">
        <v>0</v>
      </c>
      <c r="AI90" s="36" t="s">
        <v>1933</v>
      </c>
      <c r="AJ90" t="s">
        <v>232</v>
      </c>
      <c r="AK90" s="37">
        <v>3</v>
      </c>
      <c r="AT90"/>
    </row>
    <row r="91" spans="1:46" x14ac:dyDescent="0.25">
      <c r="A91" t="s">
        <v>1777</v>
      </c>
      <c r="B91" t="s">
        <v>1289</v>
      </c>
      <c r="C91" t="s">
        <v>1376</v>
      </c>
      <c r="D91" t="s">
        <v>1692</v>
      </c>
      <c r="E91" s="31">
        <v>45.956521739130437</v>
      </c>
      <c r="F91" s="31">
        <v>133.58228260869566</v>
      </c>
      <c r="G91" s="31">
        <v>0</v>
      </c>
      <c r="H91" s="36">
        <v>0</v>
      </c>
      <c r="I91" s="31">
        <v>27.684782608695652</v>
      </c>
      <c r="J91" s="31">
        <v>0</v>
      </c>
      <c r="K91" s="36">
        <v>0</v>
      </c>
      <c r="L91" s="31">
        <v>24.426630434782609</v>
      </c>
      <c r="M91" s="31">
        <v>0</v>
      </c>
      <c r="N91" s="36">
        <v>0</v>
      </c>
      <c r="O91" s="31">
        <v>0</v>
      </c>
      <c r="P91" s="31">
        <v>0</v>
      </c>
      <c r="Q91" s="36" t="s">
        <v>1933</v>
      </c>
      <c r="R91" s="31">
        <v>3.2581521739130435</v>
      </c>
      <c r="S91" s="31">
        <v>0</v>
      </c>
      <c r="T91" s="36">
        <v>0</v>
      </c>
      <c r="U91" s="31">
        <v>41.093152173913047</v>
      </c>
      <c r="V91" s="31">
        <v>0</v>
      </c>
      <c r="W91" s="36">
        <v>0</v>
      </c>
      <c r="X91" s="31">
        <v>0</v>
      </c>
      <c r="Y91" s="31">
        <v>0</v>
      </c>
      <c r="Z91" s="36" t="s">
        <v>1933</v>
      </c>
      <c r="AA91" s="31">
        <v>53.413043478260867</v>
      </c>
      <c r="AB91" s="31">
        <v>0</v>
      </c>
      <c r="AC91" s="36">
        <v>0</v>
      </c>
      <c r="AD91" s="31">
        <v>11.391304347826088</v>
      </c>
      <c r="AE91" s="31">
        <v>0</v>
      </c>
      <c r="AF91" s="36">
        <v>0</v>
      </c>
      <c r="AG91" s="31">
        <v>0</v>
      </c>
      <c r="AH91" s="31">
        <v>0</v>
      </c>
      <c r="AI91" s="36" t="s">
        <v>1933</v>
      </c>
      <c r="AJ91" t="s">
        <v>612</v>
      </c>
      <c r="AK91" s="37">
        <v>3</v>
      </c>
      <c r="AT91"/>
    </row>
    <row r="92" spans="1:46" x14ac:dyDescent="0.25">
      <c r="A92" t="s">
        <v>1777</v>
      </c>
      <c r="B92" t="s">
        <v>1193</v>
      </c>
      <c r="C92" t="s">
        <v>1429</v>
      </c>
      <c r="D92" t="s">
        <v>1711</v>
      </c>
      <c r="E92" s="31">
        <v>156.63043478260869</v>
      </c>
      <c r="F92" s="31">
        <v>560.84891304347821</v>
      </c>
      <c r="G92" s="31">
        <v>128.96956521739128</v>
      </c>
      <c r="H92" s="36">
        <v>0.22995420374006018</v>
      </c>
      <c r="I92" s="31">
        <v>75.792391304347831</v>
      </c>
      <c r="J92" s="31">
        <v>17.190217391304337</v>
      </c>
      <c r="K92" s="36">
        <v>0.22680663712372168</v>
      </c>
      <c r="L92" s="31">
        <v>53.831521739130437</v>
      </c>
      <c r="M92" s="31">
        <v>17.190217391304337</v>
      </c>
      <c r="N92" s="36">
        <v>0.31933366986370498</v>
      </c>
      <c r="O92" s="31">
        <v>20.395652173913046</v>
      </c>
      <c r="P92" s="31">
        <v>0</v>
      </c>
      <c r="Q92" s="36">
        <v>0</v>
      </c>
      <c r="R92" s="31">
        <v>1.5652173913043479</v>
      </c>
      <c r="S92" s="31">
        <v>0</v>
      </c>
      <c r="T92" s="36">
        <v>0</v>
      </c>
      <c r="U92" s="31">
        <v>153.02065217391299</v>
      </c>
      <c r="V92" s="31">
        <v>47.106521739130429</v>
      </c>
      <c r="W92" s="36">
        <v>0.30784420971877913</v>
      </c>
      <c r="X92" s="31">
        <v>5.1902173913043477</v>
      </c>
      <c r="Y92" s="31">
        <v>0.32065217391304346</v>
      </c>
      <c r="Z92" s="36">
        <v>6.1780104712041886E-2</v>
      </c>
      <c r="AA92" s="31">
        <v>326.84565217391309</v>
      </c>
      <c r="AB92" s="31">
        <v>64.352173913043458</v>
      </c>
      <c r="AC92" s="36">
        <v>0.196888572587779</v>
      </c>
      <c r="AD92" s="31">
        <v>0</v>
      </c>
      <c r="AE92" s="31">
        <v>0</v>
      </c>
      <c r="AF92" s="36" t="s">
        <v>1933</v>
      </c>
      <c r="AG92" s="31">
        <v>0</v>
      </c>
      <c r="AH92" s="31">
        <v>0</v>
      </c>
      <c r="AI92" s="36" t="s">
        <v>1933</v>
      </c>
      <c r="AJ92" t="s">
        <v>515</v>
      </c>
      <c r="AK92" s="37">
        <v>3</v>
      </c>
      <c r="AT92"/>
    </row>
    <row r="93" spans="1:46" x14ac:dyDescent="0.25">
      <c r="A93" t="s">
        <v>1777</v>
      </c>
      <c r="B93" t="s">
        <v>772</v>
      </c>
      <c r="C93" t="s">
        <v>1490</v>
      </c>
      <c r="D93" t="s">
        <v>1721</v>
      </c>
      <c r="E93" s="31">
        <v>30.141304347826086</v>
      </c>
      <c r="F93" s="31">
        <v>133.85815217391303</v>
      </c>
      <c r="G93" s="31">
        <v>0</v>
      </c>
      <c r="H93" s="36">
        <v>0</v>
      </c>
      <c r="I93" s="31">
        <v>42.061956521739134</v>
      </c>
      <c r="J93" s="31">
        <v>0</v>
      </c>
      <c r="K93" s="36">
        <v>0</v>
      </c>
      <c r="L93" s="31">
        <v>26.985869565217396</v>
      </c>
      <c r="M93" s="31">
        <v>0</v>
      </c>
      <c r="N93" s="36">
        <v>0</v>
      </c>
      <c r="O93" s="31">
        <v>10.407608695652174</v>
      </c>
      <c r="P93" s="31">
        <v>0</v>
      </c>
      <c r="Q93" s="36">
        <v>0</v>
      </c>
      <c r="R93" s="31">
        <v>4.6684782608695654</v>
      </c>
      <c r="S93" s="31">
        <v>0</v>
      </c>
      <c r="T93" s="36">
        <v>0</v>
      </c>
      <c r="U93" s="31">
        <v>35.408043478260872</v>
      </c>
      <c r="V93" s="31">
        <v>0</v>
      </c>
      <c r="W93" s="36">
        <v>0</v>
      </c>
      <c r="X93" s="31">
        <v>0</v>
      </c>
      <c r="Y93" s="31">
        <v>0</v>
      </c>
      <c r="Z93" s="36" t="s">
        <v>1933</v>
      </c>
      <c r="AA93" s="31">
        <v>55.421847826086953</v>
      </c>
      <c r="AB93" s="31">
        <v>0</v>
      </c>
      <c r="AC93" s="36">
        <v>0</v>
      </c>
      <c r="AD93" s="31">
        <v>0.96630434782608698</v>
      </c>
      <c r="AE93" s="31">
        <v>0</v>
      </c>
      <c r="AF93" s="36">
        <v>0</v>
      </c>
      <c r="AG93" s="31">
        <v>0</v>
      </c>
      <c r="AH93" s="31">
        <v>0</v>
      </c>
      <c r="AI93" s="36" t="s">
        <v>1933</v>
      </c>
      <c r="AJ93" t="s">
        <v>84</v>
      </c>
      <c r="AK93" s="37">
        <v>3</v>
      </c>
      <c r="AT93"/>
    </row>
    <row r="94" spans="1:46" x14ac:dyDescent="0.25">
      <c r="A94" t="s">
        <v>1777</v>
      </c>
      <c r="B94" t="s">
        <v>875</v>
      </c>
      <c r="C94" t="s">
        <v>1362</v>
      </c>
      <c r="D94" t="s">
        <v>1714</v>
      </c>
      <c r="E94" s="31">
        <v>139.15217391304347</v>
      </c>
      <c r="F94" s="31">
        <v>456.25217391304335</v>
      </c>
      <c r="G94" s="31">
        <v>31.779347826086958</v>
      </c>
      <c r="H94" s="36">
        <v>6.9653033219615412E-2</v>
      </c>
      <c r="I94" s="31">
        <v>59.585434782608687</v>
      </c>
      <c r="J94" s="31">
        <v>6.6805434782608701</v>
      </c>
      <c r="K94" s="36">
        <v>0.11211705516010992</v>
      </c>
      <c r="L94" s="31">
        <v>39.724021739130428</v>
      </c>
      <c r="M94" s="31">
        <v>6.6805434782608701</v>
      </c>
      <c r="N94" s="36">
        <v>0.16817389543617517</v>
      </c>
      <c r="O94" s="31">
        <v>14.5625</v>
      </c>
      <c r="P94" s="31">
        <v>0</v>
      </c>
      <c r="Q94" s="36">
        <v>0</v>
      </c>
      <c r="R94" s="31">
        <v>5.2989130434782608</v>
      </c>
      <c r="S94" s="31">
        <v>0</v>
      </c>
      <c r="T94" s="36">
        <v>0</v>
      </c>
      <c r="U94" s="31">
        <v>158.70652173913044</v>
      </c>
      <c r="V94" s="31">
        <v>3.6684782608695654</v>
      </c>
      <c r="W94" s="36">
        <v>2.3114855146907747E-2</v>
      </c>
      <c r="X94" s="31">
        <v>0</v>
      </c>
      <c r="Y94" s="31">
        <v>0</v>
      </c>
      <c r="Z94" s="36" t="s">
        <v>1933</v>
      </c>
      <c r="AA94" s="31">
        <v>237.80260869565208</v>
      </c>
      <c r="AB94" s="31">
        <v>21.272717391304347</v>
      </c>
      <c r="AC94" s="36">
        <v>8.9455357567291865E-2</v>
      </c>
      <c r="AD94" s="31">
        <v>0.15760869565217392</v>
      </c>
      <c r="AE94" s="31">
        <v>0.15760869565217392</v>
      </c>
      <c r="AF94" s="36">
        <v>1</v>
      </c>
      <c r="AG94" s="31">
        <v>0</v>
      </c>
      <c r="AH94" s="31">
        <v>0</v>
      </c>
      <c r="AI94" s="36" t="s">
        <v>1933</v>
      </c>
      <c r="AJ94" t="s">
        <v>189</v>
      </c>
      <c r="AK94" s="37">
        <v>3</v>
      </c>
      <c r="AT94"/>
    </row>
    <row r="95" spans="1:46" x14ac:dyDescent="0.25">
      <c r="A95" t="s">
        <v>1777</v>
      </c>
      <c r="B95" t="s">
        <v>1141</v>
      </c>
      <c r="C95" t="s">
        <v>1514</v>
      </c>
      <c r="D95" t="s">
        <v>1725</v>
      </c>
      <c r="E95" s="31">
        <v>69.489130434782609</v>
      </c>
      <c r="F95" s="31">
        <v>232.34978260869565</v>
      </c>
      <c r="G95" s="31">
        <v>2.1668478260869568</v>
      </c>
      <c r="H95" s="36">
        <v>9.3258009616311258E-3</v>
      </c>
      <c r="I95" s="31">
        <v>48.199456521739137</v>
      </c>
      <c r="J95" s="31">
        <v>2.1668478260869568</v>
      </c>
      <c r="K95" s="36">
        <v>4.4955855987912546E-2</v>
      </c>
      <c r="L95" s="31">
        <v>32.882065217391307</v>
      </c>
      <c r="M95" s="31">
        <v>0.10706521739130434</v>
      </c>
      <c r="N95" s="36">
        <v>3.2560368907326902E-3</v>
      </c>
      <c r="O95" s="31">
        <v>9.5953260869565238</v>
      </c>
      <c r="P95" s="31">
        <v>0</v>
      </c>
      <c r="Q95" s="36">
        <v>0</v>
      </c>
      <c r="R95" s="31">
        <v>5.7220652173913047</v>
      </c>
      <c r="S95" s="31">
        <v>2.0597826086956523</v>
      </c>
      <c r="T95" s="36">
        <v>0.35997188610071618</v>
      </c>
      <c r="U95" s="31">
        <v>63.706521739130437</v>
      </c>
      <c r="V95" s="31">
        <v>0</v>
      </c>
      <c r="W95" s="36">
        <v>0</v>
      </c>
      <c r="X95" s="31">
        <v>0</v>
      </c>
      <c r="Y95" s="31">
        <v>0</v>
      </c>
      <c r="Z95" s="36" t="s">
        <v>1933</v>
      </c>
      <c r="AA95" s="31">
        <v>120.44380434782609</v>
      </c>
      <c r="AB95" s="31">
        <v>0</v>
      </c>
      <c r="AC95" s="36">
        <v>0</v>
      </c>
      <c r="AD95" s="31">
        <v>0</v>
      </c>
      <c r="AE95" s="31">
        <v>0</v>
      </c>
      <c r="AF95" s="36" t="s">
        <v>1933</v>
      </c>
      <c r="AG95" s="31">
        <v>0</v>
      </c>
      <c r="AH95" s="31">
        <v>0</v>
      </c>
      <c r="AI95" s="36" t="s">
        <v>1933</v>
      </c>
      <c r="AJ95" t="s">
        <v>462</v>
      </c>
      <c r="AK95" s="37">
        <v>3</v>
      </c>
      <c r="AT95"/>
    </row>
    <row r="96" spans="1:46" x14ac:dyDescent="0.25">
      <c r="A96" t="s">
        <v>1777</v>
      </c>
      <c r="B96" t="s">
        <v>950</v>
      </c>
      <c r="C96" t="s">
        <v>1573</v>
      </c>
      <c r="D96" t="s">
        <v>1705</v>
      </c>
      <c r="E96" s="31">
        <v>48.336956521739133</v>
      </c>
      <c r="F96" s="31">
        <v>205.29076086956522</v>
      </c>
      <c r="G96" s="31">
        <v>0.33695652173913043</v>
      </c>
      <c r="H96" s="36">
        <v>1.6413623307345096E-3</v>
      </c>
      <c r="I96" s="31">
        <v>65.918478260869563</v>
      </c>
      <c r="J96" s="31">
        <v>0</v>
      </c>
      <c r="K96" s="36">
        <v>0</v>
      </c>
      <c r="L96" s="31">
        <v>56.317934782608695</v>
      </c>
      <c r="M96" s="31">
        <v>0</v>
      </c>
      <c r="N96" s="36">
        <v>0</v>
      </c>
      <c r="O96" s="31">
        <v>4.5760869565217392</v>
      </c>
      <c r="P96" s="31">
        <v>0</v>
      </c>
      <c r="Q96" s="36">
        <v>0</v>
      </c>
      <c r="R96" s="31">
        <v>5.0244565217391308</v>
      </c>
      <c r="S96" s="31">
        <v>0</v>
      </c>
      <c r="T96" s="36">
        <v>0</v>
      </c>
      <c r="U96" s="31">
        <v>36.225543478260867</v>
      </c>
      <c r="V96" s="31">
        <v>0.33695652173913043</v>
      </c>
      <c r="W96" s="36">
        <v>9.301627784862352E-3</v>
      </c>
      <c r="X96" s="31">
        <v>0</v>
      </c>
      <c r="Y96" s="31">
        <v>0</v>
      </c>
      <c r="Z96" s="36" t="s">
        <v>1933</v>
      </c>
      <c r="AA96" s="31">
        <v>93.842391304347828</v>
      </c>
      <c r="AB96" s="31">
        <v>0</v>
      </c>
      <c r="AC96" s="36">
        <v>0</v>
      </c>
      <c r="AD96" s="31">
        <v>9.304347826086957</v>
      </c>
      <c r="AE96" s="31">
        <v>0</v>
      </c>
      <c r="AF96" s="36">
        <v>0</v>
      </c>
      <c r="AG96" s="31">
        <v>0</v>
      </c>
      <c r="AH96" s="31">
        <v>0</v>
      </c>
      <c r="AI96" s="36" t="s">
        <v>1933</v>
      </c>
      <c r="AJ96" t="s">
        <v>264</v>
      </c>
      <c r="AK96" s="37">
        <v>3</v>
      </c>
      <c r="AT96"/>
    </row>
    <row r="97" spans="1:46" x14ac:dyDescent="0.25">
      <c r="A97" t="s">
        <v>1777</v>
      </c>
      <c r="B97" t="s">
        <v>1244</v>
      </c>
      <c r="C97" t="s">
        <v>1415</v>
      </c>
      <c r="D97" t="s">
        <v>1713</v>
      </c>
      <c r="E97" s="31">
        <v>105.52173913043478</v>
      </c>
      <c r="F97" s="31">
        <v>331.60326086956525</v>
      </c>
      <c r="G97" s="31">
        <v>24.649456521739136</v>
      </c>
      <c r="H97" s="36">
        <v>7.4334180119642726E-2</v>
      </c>
      <c r="I97" s="31">
        <v>62.361413043478258</v>
      </c>
      <c r="J97" s="31">
        <v>0</v>
      </c>
      <c r="K97" s="36">
        <v>0</v>
      </c>
      <c r="L97" s="31">
        <v>21.184782608695652</v>
      </c>
      <c r="M97" s="31">
        <v>0</v>
      </c>
      <c r="N97" s="36">
        <v>0</v>
      </c>
      <c r="O97" s="31">
        <v>36.307065217391305</v>
      </c>
      <c r="P97" s="31">
        <v>0</v>
      </c>
      <c r="Q97" s="36">
        <v>0</v>
      </c>
      <c r="R97" s="31">
        <v>4.8695652173913047</v>
      </c>
      <c r="S97" s="31">
        <v>0</v>
      </c>
      <c r="T97" s="36">
        <v>0</v>
      </c>
      <c r="U97" s="31">
        <v>68.983804347826094</v>
      </c>
      <c r="V97" s="31">
        <v>4.8723913043478282</v>
      </c>
      <c r="W97" s="36">
        <v>7.0630945196651404E-2</v>
      </c>
      <c r="X97" s="31">
        <v>15.652173913043478</v>
      </c>
      <c r="Y97" s="31">
        <v>0</v>
      </c>
      <c r="Z97" s="36">
        <v>0</v>
      </c>
      <c r="AA97" s="31">
        <v>167.20369565217391</v>
      </c>
      <c r="AB97" s="31">
        <v>19.777065217391307</v>
      </c>
      <c r="AC97" s="36">
        <v>0.11828126848662854</v>
      </c>
      <c r="AD97" s="31">
        <v>17.402173913043477</v>
      </c>
      <c r="AE97" s="31">
        <v>0</v>
      </c>
      <c r="AF97" s="36">
        <v>0</v>
      </c>
      <c r="AG97" s="31">
        <v>0</v>
      </c>
      <c r="AH97" s="31">
        <v>0</v>
      </c>
      <c r="AI97" s="36" t="s">
        <v>1933</v>
      </c>
      <c r="AJ97" t="s">
        <v>566</v>
      </c>
      <c r="AK97" s="37">
        <v>3</v>
      </c>
      <c r="AT97"/>
    </row>
    <row r="98" spans="1:46" x14ac:dyDescent="0.25">
      <c r="A98" t="s">
        <v>1777</v>
      </c>
      <c r="B98" t="s">
        <v>1151</v>
      </c>
      <c r="C98" t="s">
        <v>1501</v>
      </c>
      <c r="D98" t="s">
        <v>1673</v>
      </c>
      <c r="E98" s="31">
        <v>80.25</v>
      </c>
      <c r="F98" s="31">
        <v>305.8557608695653</v>
      </c>
      <c r="G98" s="31">
        <v>125.34217391304354</v>
      </c>
      <c r="H98" s="36">
        <v>0.40980811856114341</v>
      </c>
      <c r="I98" s="31">
        <v>62.758043478260873</v>
      </c>
      <c r="J98" s="31">
        <v>6.5134782608695652</v>
      </c>
      <c r="K98" s="36">
        <v>0.10378714663285842</v>
      </c>
      <c r="L98" s="31">
        <v>21.388478260869565</v>
      </c>
      <c r="M98" s="31">
        <v>6.0161956521739128</v>
      </c>
      <c r="N98" s="36">
        <v>0.28128207994958682</v>
      </c>
      <c r="O98" s="31">
        <v>36.586956521739133</v>
      </c>
      <c r="P98" s="31">
        <v>0.49728260869565216</v>
      </c>
      <c r="Q98" s="36">
        <v>1.3591800356506237E-2</v>
      </c>
      <c r="R98" s="31">
        <v>4.7826086956521738</v>
      </c>
      <c r="S98" s="31">
        <v>0</v>
      </c>
      <c r="T98" s="36">
        <v>0</v>
      </c>
      <c r="U98" s="31">
        <v>85.915434782608699</v>
      </c>
      <c r="V98" s="31">
        <v>15.426304347826088</v>
      </c>
      <c r="W98" s="36">
        <v>0.17955218857774707</v>
      </c>
      <c r="X98" s="31">
        <v>4.1793478260869561</v>
      </c>
      <c r="Y98" s="31">
        <v>0</v>
      </c>
      <c r="Z98" s="36">
        <v>0</v>
      </c>
      <c r="AA98" s="31">
        <v>153.00293478260875</v>
      </c>
      <c r="AB98" s="31">
        <v>103.40239130434789</v>
      </c>
      <c r="AC98" s="36">
        <v>0.67581965961153079</v>
      </c>
      <c r="AD98" s="31">
        <v>0</v>
      </c>
      <c r="AE98" s="31">
        <v>0</v>
      </c>
      <c r="AF98" s="36" t="s">
        <v>1933</v>
      </c>
      <c r="AG98" s="31">
        <v>0</v>
      </c>
      <c r="AH98" s="31">
        <v>0</v>
      </c>
      <c r="AI98" s="36" t="s">
        <v>1933</v>
      </c>
      <c r="AJ98" t="s">
        <v>473</v>
      </c>
      <c r="AK98" s="37">
        <v>3</v>
      </c>
      <c r="AT98"/>
    </row>
    <row r="99" spans="1:46" x14ac:dyDescent="0.25">
      <c r="A99" t="s">
        <v>1777</v>
      </c>
      <c r="B99" t="s">
        <v>1245</v>
      </c>
      <c r="C99" t="s">
        <v>1656</v>
      </c>
      <c r="D99" t="s">
        <v>1707</v>
      </c>
      <c r="E99" s="31">
        <v>107.96739130434783</v>
      </c>
      <c r="F99" s="31">
        <v>360.04391304347826</v>
      </c>
      <c r="G99" s="31">
        <v>125.05565217391306</v>
      </c>
      <c r="H99" s="36">
        <v>0.34733444350387216</v>
      </c>
      <c r="I99" s="31">
        <v>72.657608695652158</v>
      </c>
      <c r="J99" s="31">
        <v>0</v>
      </c>
      <c r="K99" s="36">
        <v>0</v>
      </c>
      <c r="L99" s="31">
        <v>34.616847826086953</v>
      </c>
      <c r="M99" s="31">
        <v>0</v>
      </c>
      <c r="N99" s="36">
        <v>0</v>
      </c>
      <c r="O99" s="31">
        <v>32.475543478260867</v>
      </c>
      <c r="P99" s="31">
        <v>0</v>
      </c>
      <c r="Q99" s="36">
        <v>0</v>
      </c>
      <c r="R99" s="31">
        <v>5.5652173913043477</v>
      </c>
      <c r="S99" s="31">
        <v>0</v>
      </c>
      <c r="T99" s="36">
        <v>0</v>
      </c>
      <c r="U99" s="31">
        <v>81.738152173913051</v>
      </c>
      <c r="V99" s="31">
        <v>23.643913043478264</v>
      </c>
      <c r="W99" s="36">
        <v>0.28926410023524218</v>
      </c>
      <c r="X99" s="31">
        <v>2.8668478260869565</v>
      </c>
      <c r="Y99" s="31">
        <v>0</v>
      </c>
      <c r="Z99" s="36">
        <v>0</v>
      </c>
      <c r="AA99" s="31">
        <v>195.47152173913048</v>
      </c>
      <c r="AB99" s="31">
        <v>101.4117391304348</v>
      </c>
      <c r="AC99" s="36">
        <v>0.51880569726047043</v>
      </c>
      <c r="AD99" s="31">
        <v>7.3097826086956523</v>
      </c>
      <c r="AE99" s="31">
        <v>0</v>
      </c>
      <c r="AF99" s="36">
        <v>0</v>
      </c>
      <c r="AG99" s="31">
        <v>0</v>
      </c>
      <c r="AH99" s="31">
        <v>0</v>
      </c>
      <c r="AI99" s="36" t="s">
        <v>1933</v>
      </c>
      <c r="AJ99" t="s">
        <v>567</v>
      </c>
      <c r="AK99" s="37">
        <v>3</v>
      </c>
      <c r="AT99"/>
    </row>
    <row r="100" spans="1:46" x14ac:dyDescent="0.25">
      <c r="A100" t="s">
        <v>1777</v>
      </c>
      <c r="B100" t="s">
        <v>1286</v>
      </c>
      <c r="C100" t="s">
        <v>1665</v>
      </c>
      <c r="D100" t="s">
        <v>1706</v>
      </c>
      <c r="E100" s="31">
        <v>52.923913043478258</v>
      </c>
      <c r="F100" s="31">
        <v>210.86847826086955</v>
      </c>
      <c r="G100" s="31">
        <v>0</v>
      </c>
      <c r="H100" s="36">
        <v>0</v>
      </c>
      <c r="I100" s="31">
        <v>58.671195652173907</v>
      </c>
      <c r="J100" s="31">
        <v>0</v>
      </c>
      <c r="K100" s="36">
        <v>0</v>
      </c>
      <c r="L100" s="31">
        <v>46.595108695652172</v>
      </c>
      <c r="M100" s="31">
        <v>0</v>
      </c>
      <c r="N100" s="36">
        <v>0</v>
      </c>
      <c r="O100" s="31">
        <v>7.0543478260869561</v>
      </c>
      <c r="P100" s="31">
        <v>0</v>
      </c>
      <c r="Q100" s="36">
        <v>0</v>
      </c>
      <c r="R100" s="31">
        <v>5.0217391304347823</v>
      </c>
      <c r="S100" s="31">
        <v>0</v>
      </c>
      <c r="T100" s="36">
        <v>0</v>
      </c>
      <c r="U100" s="31">
        <v>36.807065217391305</v>
      </c>
      <c r="V100" s="31">
        <v>0</v>
      </c>
      <c r="W100" s="36">
        <v>0</v>
      </c>
      <c r="X100" s="31">
        <v>8.9945652173913047</v>
      </c>
      <c r="Y100" s="31">
        <v>0</v>
      </c>
      <c r="Z100" s="36">
        <v>0</v>
      </c>
      <c r="AA100" s="31">
        <v>106.39565217391304</v>
      </c>
      <c r="AB100" s="31">
        <v>0</v>
      </c>
      <c r="AC100" s="36">
        <v>0</v>
      </c>
      <c r="AD100" s="31">
        <v>0</v>
      </c>
      <c r="AE100" s="31">
        <v>0</v>
      </c>
      <c r="AF100" s="36" t="s">
        <v>1933</v>
      </c>
      <c r="AG100" s="31">
        <v>0</v>
      </c>
      <c r="AH100" s="31">
        <v>0</v>
      </c>
      <c r="AI100" s="36" t="s">
        <v>1933</v>
      </c>
      <c r="AJ100" t="s">
        <v>609</v>
      </c>
      <c r="AK100" s="37">
        <v>3</v>
      </c>
      <c r="AT100"/>
    </row>
    <row r="101" spans="1:46" x14ac:dyDescent="0.25">
      <c r="A101" t="s">
        <v>1777</v>
      </c>
      <c r="B101" t="s">
        <v>1280</v>
      </c>
      <c r="C101" t="s">
        <v>1356</v>
      </c>
      <c r="D101" t="s">
        <v>1706</v>
      </c>
      <c r="E101" s="31">
        <v>54.119565217391305</v>
      </c>
      <c r="F101" s="31">
        <v>200.29532608695655</v>
      </c>
      <c r="G101" s="31">
        <v>0</v>
      </c>
      <c r="H101" s="36">
        <v>0</v>
      </c>
      <c r="I101" s="31">
        <v>48.519021739130437</v>
      </c>
      <c r="J101" s="31">
        <v>0</v>
      </c>
      <c r="K101" s="36">
        <v>0</v>
      </c>
      <c r="L101" s="31">
        <v>36.633152173913047</v>
      </c>
      <c r="M101" s="31">
        <v>0</v>
      </c>
      <c r="N101" s="36">
        <v>0</v>
      </c>
      <c r="O101" s="31">
        <v>6.1358695652173916</v>
      </c>
      <c r="P101" s="31">
        <v>0</v>
      </c>
      <c r="Q101" s="36">
        <v>0</v>
      </c>
      <c r="R101" s="31">
        <v>5.75</v>
      </c>
      <c r="S101" s="31">
        <v>0</v>
      </c>
      <c r="T101" s="36">
        <v>0</v>
      </c>
      <c r="U101" s="31">
        <v>47.107826086956521</v>
      </c>
      <c r="V101" s="31">
        <v>0</v>
      </c>
      <c r="W101" s="36">
        <v>0</v>
      </c>
      <c r="X101" s="31">
        <v>0.26630434782608697</v>
      </c>
      <c r="Y101" s="31">
        <v>0</v>
      </c>
      <c r="Z101" s="36">
        <v>0</v>
      </c>
      <c r="AA101" s="31">
        <v>104.40217391304348</v>
      </c>
      <c r="AB101" s="31">
        <v>0</v>
      </c>
      <c r="AC101" s="36">
        <v>0</v>
      </c>
      <c r="AD101" s="31">
        <v>0</v>
      </c>
      <c r="AE101" s="31">
        <v>0</v>
      </c>
      <c r="AF101" s="36" t="s">
        <v>1933</v>
      </c>
      <c r="AG101" s="31">
        <v>0</v>
      </c>
      <c r="AH101" s="31">
        <v>0</v>
      </c>
      <c r="AI101" s="36" t="s">
        <v>1933</v>
      </c>
      <c r="AJ101" t="s">
        <v>603</v>
      </c>
      <c r="AK101" s="37">
        <v>3</v>
      </c>
      <c r="AT101"/>
    </row>
    <row r="102" spans="1:46" x14ac:dyDescent="0.25">
      <c r="A102" t="s">
        <v>1777</v>
      </c>
      <c r="B102" t="s">
        <v>1272</v>
      </c>
      <c r="C102" t="s">
        <v>1661</v>
      </c>
      <c r="D102" t="s">
        <v>1704</v>
      </c>
      <c r="E102" s="31">
        <v>115.16304347826087</v>
      </c>
      <c r="F102" s="31">
        <v>431.3972826086956</v>
      </c>
      <c r="G102" s="31">
        <v>0.66304347826086962</v>
      </c>
      <c r="H102" s="36">
        <v>1.5369672109462303E-3</v>
      </c>
      <c r="I102" s="31">
        <v>119.7016304347826</v>
      </c>
      <c r="J102" s="31">
        <v>0.66304347826086962</v>
      </c>
      <c r="K102" s="36">
        <v>5.5391348960958185E-3</v>
      </c>
      <c r="L102" s="31">
        <v>91.742391304347819</v>
      </c>
      <c r="M102" s="31">
        <v>0.17391304347826086</v>
      </c>
      <c r="N102" s="36">
        <v>1.8956672156202978E-3</v>
      </c>
      <c r="O102" s="31">
        <v>21.067934782608695</v>
      </c>
      <c r="P102" s="31">
        <v>0.4891304347826087</v>
      </c>
      <c r="Q102" s="36">
        <v>2.3216819295756481E-2</v>
      </c>
      <c r="R102" s="31">
        <v>6.8913043478260869</v>
      </c>
      <c r="S102" s="31">
        <v>0</v>
      </c>
      <c r="T102" s="36">
        <v>0</v>
      </c>
      <c r="U102" s="31">
        <v>59.225543478260867</v>
      </c>
      <c r="V102" s="31">
        <v>0</v>
      </c>
      <c r="W102" s="36">
        <v>0</v>
      </c>
      <c r="X102" s="31">
        <v>6.2554347826086953</v>
      </c>
      <c r="Y102" s="31">
        <v>0</v>
      </c>
      <c r="Z102" s="36">
        <v>0</v>
      </c>
      <c r="AA102" s="31">
        <v>246.21467391304347</v>
      </c>
      <c r="AB102" s="31">
        <v>0</v>
      </c>
      <c r="AC102" s="36">
        <v>0</v>
      </c>
      <c r="AD102" s="31">
        <v>0</v>
      </c>
      <c r="AE102" s="31">
        <v>0</v>
      </c>
      <c r="AF102" s="36" t="s">
        <v>1933</v>
      </c>
      <c r="AG102" s="31">
        <v>0</v>
      </c>
      <c r="AH102" s="31">
        <v>0</v>
      </c>
      <c r="AI102" s="36" t="s">
        <v>1933</v>
      </c>
      <c r="AJ102" t="s">
        <v>595</v>
      </c>
      <c r="AK102" s="37">
        <v>3</v>
      </c>
      <c r="AT102"/>
    </row>
    <row r="103" spans="1:46" x14ac:dyDescent="0.25">
      <c r="A103" t="s">
        <v>1777</v>
      </c>
      <c r="B103" t="s">
        <v>1075</v>
      </c>
      <c r="C103" t="s">
        <v>1359</v>
      </c>
      <c r="D103" t="s">
        <v>1679</v>
      </c>
      <c r="E103" s="31">
        <v>136.91304347826087</v>
      </c>
      <c r="F103" s="31">
        <v>548.6714130434782</v>
      </c>
      <c r="G103" s="31">
        <v>0</v>
      </c>
      <c r="H103" s="36">
        <v>0</v>
      </c>
      <c r="I103" s="31">
        <v>68.421195652173907</v>
      </c>
      <c r="J103" s="31">
        <v>0</v>
      </c>
      <c r="K103" s="36">
        <v>0</v>
      </c>
      <c r="L103" s="31">
        <v>42.913043478260867</v>
      </c>
      <c r="M103" s="31">
        <v>0</v>
      </c>
      <c r="N103" s="36">
        <v>0</v>
      </c>
      <c r="O103" s="31">
        <v>20.551630434782609</v>
      </c>
      <c r="P103" s="31">
        <v>0</v>
      </c>
      <c r="Q103" s="36">
        <v>0</v>
      </c>
      <c r="R103" s="31">
        <v>4.9565217391304346</v>
      </c>
      <c r="S103" s="31">
        <v>0</v>
      </c>
      <c r="T103" s="36">
        <v>0</v>
      </c>
      <c r="U103" s="31">
        <v>116.36304347826086</v>
      </c>
      <c r="V103" s="31">
        <v>0</v>
      </c>
      <c r="W103" s="36">
        <v>0</v>
      </c>
      <c r="X103" s="31">
        <v>34.856630434782616</v>
      </c>
      <c r="Y103" s="31">
        <v>0</v>
      </c>
      <c r="Z103" s="36">
        <v>0</v>
      </c>
      <c r="AA103" s="31">
        <v>329.03054347826082</v>
      </c>
      <c r="AB103" s="31">
        <v>0</v>
      </c>
      <c r="AC103" s="36">
        <v>0</v>
      </c>
      <c r="AD103" s="31">
        <v>0</v>
      </c>
      <c r="AE103" s="31">
        <v>0</v>
      </c>
      <c r="AF103" s="36" t="s">
        <v>1933</v>
      </c>
      <c r="AG103" s="31">
        <v>0</v>
      </c>
      <c r="AH103" s="31">
        <v>0</v>
      </c>
      <c r="AI103" s="36" t="s">
        <v>1933</v>
      </c>
      <c r="AJ103" t="s">
        <v>394</v>
      </c>
      <c r="AK103" s="37">
        <v>3</v>
      </c>
      <c r="AT103"/>
    </row>
    <row r="104" spans="1:46" x14ac:dyDescent="0.25">
      <c r="A104" t="s">
        <v>1777</v>
      </c>
      <c r="B104" t="s">
        <v>1303</v>
      </c>
      <c r="C104" t="s">
        <v>1452</v>
      </c>
      <c r="D104" t="s">
        <v>1706</v>
      </c>
      <c r="E104" s="31">
        <v>42.456521739130437</v>
      </c>
      <c r="F104" s="31">
        <v>175.58771739130435</v>
      </c>
      <c r="G104" s="31">
        <v>1.3043478260869565</v>
      </c>
      <c r="H104" s="36">
        <v>7.4284684912223359E-3</v>
      </c>
      <c r="I104" s="31">
        <v>43.684782608695656</v>
      </c>
      <c r="J104" s="31">
        <v>1.3043478260869565</v>
      </c>
      <c r="K104" s="36">
        <v>2.985817367504354E-2</v>
      </c>
      <c r="L104" s="31">
        <v>33.888586956521742</v>
      </c>
      <c r="M104" s="31">
        <v>1.3043478260869565</v>
      </c>
      <c r="N104" s="36">
        <v>3.8489295164782292E-2</v>
      </c>
      <c r="O104" s="31">
        <v>4.0570652173913047</v>
      </c>
      <c r="P104" s="31">
        <v>0</v>
      </c>
      <c r="Q104" s="36">
        <v>0</v>
      </c>
      <c r="R104" s="31">
        <v>5.7391304347826084</v>
      </c>
      <c r="S104" s="31">
        <v>0</v>
      </c>
      <c r="T104" s="36">
        <v>0</v>
      </c>
      <c r="U104" s="31">
        <v>29.480978260869566</v>
      </c>
      <c r="V104" s="31">
        <v>0</v>
      </c>
      <c r="W104" s="36">
        <v>0</v>
      </c>
      <c r="X104" s="31">
        <v>4.9538043478260869</v>
      </c>
      <c r="Y104" s="31">
        <v>0</v>
      </c>
      <c r="Z104" s="36">
        <v>0</v>
      </c>
      <c r="AA104" s="31">
        <v>97.468152173913055</v>
      </c>
      <c r="AB104" s="31">
        <v>0</v>
      </c>
      <c r="AC104" s="36">
        <v>0</v>
      </c>
      <c r="AD104" s="31">
        <v>0</v>
      </c>
      <c r="AE104" s="31">
        <v>0</v>
      </c>
      <c r="AF104" s="36" t="s">
        <v>1933</v>
      </c>
      <c r="AG104" s="31">
        <v>0</v>
      </c>
      <c r="AH104" s="31">
        <v>0</v>
      </c>
      <c r="AI104" s="36" t="s">
        <v>1933</v>
      </c>
      <c r="AJ104" t="s">
        <v>627</v>
      </c>
      <c r="AK104" s="37">
        <v>3</v>
      </c>
      <c r="AT104"/>
    </row>
    <row r="105" spans="1:46" x14ac:dyDescent="0.25">
      <c r="A105" t="s">
        <v>1777</v>
      </c>
      <c r="B105" t="s">
        <v>1311</v>
      </c>
      <c r="C105" t="s">
        <v>1435</v>
      </c>
      <c r="D105" t="s">
        <v>1736</v>
      </c>
      <c r="E105" s="31">
        <v>16</v>
      </c>
      <c r="F105" s="31">
        <v>99.0625</v>
      </c>
      <c r="G105" s="31">
        <v>0</v>
      </c>
      <c r="H105" s="36">
        <v>0</v>
      </c>
      <c r="I105" s="31">
        <v>48.627717391304351</v>
      </c>
      <c r="J105" s="31">
        <v>0</v>
      </c>
      <c r="K105" s="36">
        <v>0</v>
      </c>
      <c r="L105" s="31">
        <v>39.910326086956523</v>
      </c>
      <c r="M105" s="31">
        <v>0</v>
      </c>
      <c r="N105" s="36">
        <v>0</v>
      </c>
      <c r="O105" s="31">
        <v>4.2173913043478262</v>
      </c>
      <c r="P105" s="31">
        <v>0</v>
      </c>
      <c r="Q105" s="36">
        <v>0</v>
      </c>
      <c r="R105" s="31">
        <v>4.5</v>
      </c>
      <c r="S105" s="31">
        <v>0</v>
      </c>
      <c r="T105" s="36">
        <v>0</v>
      </c>
      <c r="U105" s="31">
        <v>20.657608695652176</v>
      </c>
      <c r="V105" s="31">
        <v>0</v>
      </c>
      <c r="W105" s="36">
        <v>0</v>
      </c>
      <c r="X105" s="31">
        <v>0</v>
      </c>
      <c r="Y105" s="31">
        <v>0</v>
      </c>
      <c r="Z105" s="36" t="s">
        <v>1933</v>
      </c>
      <c r="AA105" s="31">
        <v>29.777173913043477</v>
      </c>
      <c r="AB105" s="31">
        <v>0</v>
      </c>
      <c r="AC105" s="36">
        <v>0</v>
      </c>
      <c r="AD105" s="31">
        <v>0</v>
      </c>
      <c r="AE105" s="31">
        <v>0</v>
      </c>
      <c r="AF105" s="36" t="s">
        <v>1933</v>
      </c>
      <c r="AG105" s="31">
        <v>0</v>
      </c>
      <c r="AH105" s="31">
        <v>0</v>
      </c>
      <c r="AI105" s="36" t="s">
        <v>1933</v>
      </c>
      <c r="AJ105" t="s">
        <v>635</v>
      </c>
      <c r="AK105" s="37">
        <v>3</v>
      </c>
      <c r="AT105"/>
    </row>
    <row r="106" spans="1:46" x14ac:dyDescent="0.25">
      <c r="A106" t="s">
        <v>1777</v>
      </c>
      <c r="B106" t="s">
        <v>1324</v>
      </c>
      <c r="C106" t="s">
        <v>1654</v>
      </c>
      <c r="D106" t="s">
        <v>1694</v>
      </c>
      <c r="E106" s="31">
        <v>58.010869565217391</v>
      </c>
      <c r="F106" s="31">
        <v>292.92989130434785</v>
      </c>
      <c r="G106" s="31">
        <v>0</v>
      </c>
      <c r="H106" s="36">
        <v>0</v>
      </c>
      <c r="I106" s="31">
        <v>75.443478260869554</v>
      </c>
      <c r="J106" s="31">
        <v>0</v>
      </c>
      <c r="K106" s="36">
        <v>0</v>
      </c>
      <c r="L106" s="31">
        <v>42.766847826086959</v>
      </c>
      <c r="M106" s="31">
        <v>0</v>
      </c>
      <c r="N106" s="36">
        <v>0</v>
      </c>
      <c r="O106" s="31">
        <v>26.328804347826086</v>
      </c>
      <c r="P106" s="31">
        <v>0</v>
      </c>
      <c r="Q106" s="36">
        <v>0</v>
      </c>
      <c r="R106" s="31">
        <v>6.3478260869565215</v>
      </c>
      <c r="S106" s="31">
        <v>0</v>
      </c>
      <c r="T106" s="36">
        <v>0</v>
      </c>
      <c r="U106" s="31">
        <v>50.133152173913047</v>
      </c>
      <c r="V106" s="31">
        <v>0</v>
      </c>
      <c r="W106" s="36">
        <v>0</v>
      </c>
      <c r="X106" s="31">
        <v>0</v>
      </c>
      <c r="Y106" s="31">
        <v>0</v>
      </c>
      <c r="Z106" s="36" t="s">
        <v>1933</v>
      </c>
      <c r="AA106" s="31">
        <v>139.97826086956522</v>
      </c>
      <c r="AB106" s="31">
        <v>0</v>
      </c>
      <c r="AC106" s="36">
        <v>0</v>
      </c>
      <c r="AD106" s="31">
        <v>0</v>
      </c>
      <c r="AE106" s="31">
        <v>0</v>
      </c>
      <c r="AF106" s="36" t="s">
        <v>1933</v>
      </c>
      <c r="AG106" s="31">
        <v>27.375</v>
      </c>
      <c r="AH106" s="31">
        <v>0</v>
      </c>
      <c r="AI106" s="36">
        <v>0</v>
      </c>
      <c r="AJ106" t="s">
        <v>649</v>
      </c>
      <c r="AK106" s="37">
        <v>3</v>
      </c>
      <c r="AT106"/>
    </row>
    <row r="107" spans="1:46" x14ac:dyDescent="0.25">
      <c r="A107" t="s">
        <v>1777</v>
      </c>
      <c r="B107" t="s">
        <v>895</v>
      </c>
      <c r="C107" t="s">
        <v>1452</v>
      </c>
      <c r="D107" t="s">
        <v>1706</v>
      </c>
      <c r="E107" s="31">
        <v>147.44565217391303</v>
      </c>
      <c r="F107" s="31">
        <v>489.99141304347819</v>
      </c>
      <c r="G107" s="31">
        <v>0</v>
      </c>
      <c r="H107" s="36">
        <v>0</v>
      </c>
      <c r="I107" s="31">
        <v>86.988804347826104</v>
      </c>
      <c r="J107" s="31">
        <v>0</v>
      </c>
      <c r="K107" s="36">
        <v>0</v>
      </c>
      <c r="L107" s="31">
        <v>61.589347826086971</v>
      </c>
      <c r="M107" s="31">
        <v>0</v>
      </c>
      <c r="N107" s="36">
        <v>0</v>
      </c>
      <c r="O107" s="31">
        <v>16.839673913043477</v>
      </c>
      <c r="P107" s="31">
        <v>0</v>
      </c>
      <c r="Q107" s="36">
        <v>0</v>
      </c>
      <c r="R107" s="31">
        <v>8.5597826086956523</v>
      </c>
      <c r="S107" s="31">
        <v>0</v>
      </c>
      <c r="T107" s="36">
        <v>0</v>
      </c>
      <c r="U107" s="31">
        <v>97.617173913043445</v>
      </c>
      <c r="V107" s="31">
        <v>0</v>
      </c>
      <c r="W107" s="36">
        <v>0</v>
      </c>
      <c r="X107" s="31">
        <v>0</v>
      </c>
      <c r="Y107" s="31">
        <v>0</v>
      </c>
      <c r="Z107" s="36" t="s">
        <v>1933</v>
      </c>
      <c r="AA107" s="31">
        <v>305.38543478260863</v>
      </c>
      <c r="AB107" s="31">
        <v>0</v>
      </c>
      <c r="AC107" s="36">
        <v>0</v>
      </c>
      <c r="AD107" s="31">
        <v>0</v>
      </c>
      <c r="AE107" s="31">
        <v>0</v>
      </c>
      <c r="AF107" s="36" t="s">
        <v>1933</v>
      </c>
      <c r="AG107" s="31">
        <v>0</v>
      </c>
      <c r="AH107" s="31">
        <v>0</v>
      </c>
      <c r="AI107" s="36" t="s">
        <v>1933</v>
      </c>
      <c r="AJ107" t="s">
        <v>209</v>
      </c>
      <c r="AK107" s="37">
        <v>3</v>
      </c>
      <c r="AT107"/>
    </row>
    <row r="108" spans="1:46" x14ac:dyDescent="0.25">
      <c r="A108" t="s">
        <v>1777</v>
      </c>
      <c r="B108" t="s">
        <v>754</v>
      </c>
      <c r="C108" t="s">
        <v>1481</v>
      </c>
      <c r="D108" t="s">
        <v>1718</v>
      </c>
      <c r="E108" s="31">
        <v>89.380434782608702</v>
      </c>
      <c r="F108" s="31">
        <v>431.86619565217399</v>
      </c>
      <c r="G108" s="31">
        <v>11.771739130434781</v>
      </c>
      <c r="H108" s="36">
        <v>2.7257838767996017E-2</v>
      </c>
      <c r="I108" s="31">
        <v>78.77445652173914</v>
      </c>
      <c r="J108" s="31">
        <v>3.4239130434782608</v>
      </c>
      <c r="K108" s="36">
        <v>4.3464762496119212E-2</v>
      </c>
      <c r="L108" s="31">
        <v>55.633152173913047</v>
      </c>
      <c r="M108" s="31">
        <v>3.4239130434782608</v>
      </c>
      <c r="N108" s="36">
        <v>6.1544473208616224E-2</v>
      </c>
      <c r="O108" s="31">
        <v>18.489130434782609</v>
      </c>
      <c r="P108" s="31">
        <v>0</v>
      </c>
      <c r="Q108" s="36">
        <v>0</v>
      </c>
      <c r="R108" s="31">
        <v>4.6521739130434785</v>
      </c>
      <c r="S108" s="31">
        <v>0</v>
      </c>
      <c r="T108" s="36">
        <v>0</v>
      </c>
      <c r="U108" s="31">
        <v>91.88706521739131</v>
      </c>
      <c r="V108" s="31">
        <v>8.3478260869565215</v>
      </c>
      <c r="W108" s="36">
        <v>9.0848761653305507E-2</v>
      </c>
      <c r="X108" s="31">
        <v>9.1739130434782616</v>
      </c>
      <c r="Y108" s="31">
        <v>0</v>
      </c>
      <c r="Z108" s="36">
        <v>0</v>
      </c>
      <c r="AA108" s="31">
        <v>242.18565217391307</v>
      </c>
      <c r="AB108" s="31">
        <v>0</v>
      </c>
      <c r="AC108" s="36">
        <v>0</v>
      </c>
      <c r="AD108" s="31">
        <v>9.8451086956521738</v>
      </c>
      <c r="AE108" s="31">
        <v>0</v>
      </c>
      <c r="AF108" s="36">
        <v>0</v>
      </c>
      <c r="AG108" s="31">
        <v>0</v>
      </c>
      <c r="AH108" s="31">
        <v>0</v>
      </c>
      <c r="AI108" s="36" t="s">
        <v>1933</v>
      </c>
      <c r="AJ108" t="s">
        <v>66</v>
      </c>
      <c r="AK108" s="37">
        <v>3</v>
      </c>
      <c r="AT108"/>
    </row>
    <row r="109" spans="1:46" x14ac:dyDescent="0.25">
      <c r="A109" t="s">
        <v>1777</v>
      </c>
      <c r="B109" t="s">
        <v>942</v>
      </c>
      <c r="C109" t="s">
        <v>1568</v>
      </c>
      <c r="D109" t="s">
        <v>1701</v>
      </c>
      <c r="E109" s="31">
        <v>103.23913043478261</v>
      </c>
      <c r="F109" s="31">
        <v>282.09891304347832</v>
      </c>
      <c r="G109" s="31">
        <v>27.535326086956523</v>
      </c>
      <c r="H109" s="36">
        <v>9.7608763500314014E-2</v>
      </c>
      <c r="I109" s="31">
        <v>54.244565217391305</v>
      </c>
      <c r="J109" s="31">
        <v>0.49456521739130432</v>
      </c>
      <c r="K109" s="36">
        <v>9.1173229135357182E-3</v>
      </c>
      <c r="L109" s="31">
        <v>15.300000000000006</v>
      </c>
      <c r="M109" s="31">
        <v>0</v>
      </c>
      <c r="N109" s="36">
        <v>0</v>
      </c>
      <c r="O109" s="31">
        <v>32.727173913043472</v>
      </c>
      <c r="P109" s="31">
        <v>0.49456521739130432</v>
      </c>
      <c r="Q109" s="36">
        <v>1.511176060314192E-2</v>
      </c>
      <c r="R109" s="31">
        <v>6.2173913043478262</v>
      </c>
      <c r="S109" s="31">
        <v>0</v>
      </c>
      <c r="T109" s="36">
        <v>0</v>
      </c>
      <c r="U109" s="31">
        <v>78.121739130434761</v>
      </c>
      <c r="V109" s="31">
        <v>0</v>
      </c>
      <c r="W109" s="36">
        <v>0</v>
      </c>
      <c r="X109" s="31">
        <v>3.9510869565217384</v>
      </c>
      <c r="Y109" s="31">
        <v>0</v>
      </c>
      <c r="Z109" s="36">
        <v>0</v>
      </c>
      <c r="AA109" s="31">
        <v>145.66358695652178</v>
      </c>
      <c r="AB109" s="31">
        <v>27.040760869565219</v>
      </c>
      <c r="AC109" s="36">
        <v>0.18563843877905084</v>
      </c>
      <c r="AD109" s="31">
        <v>0.11793478260869567</v>
      </c>
      <c r="AE109" s="31">
        <v>0</v>
      </c>
      <c r="AF109" s="36">
        <v>0</v>
      </c>
      <c r="AG109" s="31">
        <v>0</v>
      </c>
      <c r="AH109" s="31">
        <v>0</v>
      </c>
      <c r="AI109" s="36" t="s">
        <v>1933</v>
      </c>
      <c r="AJ109" t="s">
        <v>256</v>
      </c>
      <c r="AK109" s="37">
        <v>3</v>
      </c>
      <c r="AT109"/>
    </row>
    <row r="110" spans="1:46" x14ac:dyDescent="0.25">
      <c r="A110" t="s">
        <v>1777</v>
      </c>
      <c r="B110" t="s">
        <v>1276</v>
      </c>
      <c r="C110" t="s">
        <v>1493</v>
      </c>
      <c r="D110" t="s">
        <v>1703</v>
      </c>
      <c r="E110" s="31">
        <v>46.108695652173914</v>
      </c>
      <c r="F110" s="31">
        <v>212.80445652173913</v>
      </c>
      <c r="G110" s="31">
        <v>11.555760869565219</v>
      </c>
      <c r="H110" s="36">
        <v>5.4302250330855902E-2</v>
      </c>
      <c r="I110" s="31">
        <v>65.26445652173912</v>
      </c>
      <c r="J110" s="31">
        <v>5.2970652173913049</v>
      </c>
      <c r="K110" s="36">
        <v>8.1163093967187031E-2</v>
      </c>
      <c r="L110" s="31">
        <v>47.514456521739127</v>
      </c>
      <c r="M110" s="31">
        <v>7.9673913043478262E-2</v>
      </c>
      <c r="N110" s="36">
        <v>1.6768351966106427E-3</v>
      </c>
      <c r="O110" s="31">
        <v>12.532608695652174</v>
      </c>
      <c r="P110" s="31">
        <v>0</v>
      </c>
      <c r="Q110" s="36">
        <v>0</v>
      </c>
      <c r="R110" s="31">
        <v>5.2173913043478262</v>
      </c>
      <c r="S110" s="31">
        <v>5.2173913043478262</v>
      </c>
      <c r="T110" s="36">
        <v>1</v>
      </c>
      <c r="U110" s="31">
        <v>43.860543478260873</v>
      </c>
      <c r="V110" s="31">
        <v>3.3388043478260871</v>
      </c>
      <c r="W110" s="36">
        <v>7.6123186879363203E-2</v>
      </c>
      <c r="X110" s="31">
        <v>8.7934782608695645</v>
      </c>
      <c r="Y110" s="31">
        <v>0</v>
      </c>
      <c r="Z110" s="36">
        <v>0</v>
      </c>
      <c r="AA110" s="31">
        <v>94.885978260869564</v>
      </c>
      <c r="AB110" s="31">
        <v>2.9198913043478258</v>
      </c>
      <c r="AC110" s="36">
        <v>3.077263214086472E-2</v>
      </c>
      <c r="AD110" s="31">
        <v>0</v>
      </c>
      <c r="AE110" s="31">
        <v>0</v>
      </c>
      <c r="AF110" s="36" t="s">
        <v>1933</v>
      </c>
      <c r="AG110" s="31">
        <v>0</v>
      </c>
      <c r="AH110" s="31">
        <v>0</v>
      </c>
      <c r="AI110" s="36" t="s">
        <v>1933</v>
      </c>
      <c r="AJ110" t="s">
        <v>599</v>
      </c>
      <c r="AK110" s="37">
        <v>3</v>
      </c>
      <c r="AT110"/>
    </row>
    <row r="111" spans="1:46" x14ac:dyDescent="0.25">
      <c r="A111" t="s">
        <v>1777</v>
      </c>
      <c r="B111" t="s">
        <v>962</v>
      </c>
      <c r="C111" t="s">
        <v>1373</v>
      </c>
      <c r="D111" t="s">
        <v>1714</v>
      </c>
      <c r="E111" s="31">
        <v>91.565217391304344</v>
      </c>
      <c r="F111" s="31">
        <v>289.03804347826087</v>
      </c>
      <c r="G111" s="31">
        <v>0</v>
      </c>
      <c r="H111" s="36">
        <v>0</v>
      </c>
      <c r="I111" s="31">
        <v>59.877717391304344</v>
      </c>
      <c r="J111" s="31">
        <v>0</v>
      </c>
      <c r="K111" s="36">
        <v>0</v>
      </c>
      <c r="L111" s="31">
        <v>46.546195652173914</v>
      </c>
      <c r="M111" s="31">
        <v>0</v>
      </c>
      <c r="N111" s="36">
        <v>0</v>
      </c>
      <c r="O111" s="31">
        <v>8.7663043478260878</v>
      </c>
      <c r="P111" s="31">
        <v>0</v>
      </c>
      <c r="Q111" s="36">
        <v>0</v>
      </c>
      <c r="R111" s="31">
        <v>4.5652173913043477</v>
      </c>
      <c r="S111" s="31">
        <v>0</v>
      </c>
      <c r="T111" s="36">
        <v>0</v>
      </c>
      <c r="U111" s="31">
        <v>57.502717391304351</v>
      </c>
      <c r="V111" s="31">
        <v>0</v>
      </c>
      <c r="W111" s="36">
        <v>0</v>
      </c>
      <c r="X111" s="31">
        <v>0</v>
      </c>
      <c r="Y111" s="31">
        <v>0</v>
      </c>
      <c r="Z111" s="36" t="s">
        <v>1933</v>
      </c>
      <c r="AA111" s="31">
        <v>171.65760869565219</v>
      </c>
      <c r="AB111" s="31">
        <v>0</v>
      </c>
      <c r="AC111" s="36">
        <v>0</v>
      </c>
      <c r="AD111" s="31">
        <v>0</v>
      </c>
      <c r="AE111" s="31">
        <v>0</v>
      </c>
      <c r="AF111" s="36" t="s">
        <v>1933</v>
      </c>
      <c r="AG111" s="31">
        <v>0</v>
      </c>
      <c r="AH111" s="31">
        <v>0</v>
      </c>
      <c r="AI111" s="36" t="s">
        <v>1933</v>
      </c>
      <c r="AJ111" t="s">
        <v>276</v>
      </c>
      <c r="AK111" s="37">
        <v>3</v>
      </c>
      <c r="AT111"/>
    </row>
    <row r="112" spans="1:46" x14ac:dyDescent="0.25">
      <c r="A112" t="s">
        <v>1777</v>
      </c>
      <c r="B112" t="s">
        <v>1187</v>
      </c>
      <c r="C112" t="s">
        <v>1583</v>
      </c>
      <c r="D112" t="s">
        <v>1679</v>
      </c>
      <c r="E112" s="31">
        <v>74.260869565217391</v>
      </c>
      <c r="F112" s="31">
        <v>305.75728260869562</v>
      </c>
      <c r="G112" s="31">
        <v>74.009239130434764</v>
      </c>
      <c r="H112" s="36">
        <v>0.24205225301256642</v>
      </c>
      <c r="I112" s="31">
        <v>77.017065217391291</v>
      </c>
      <c r="J112" s="31">
        <v>4.9458695652173912</v>
      </c>
      <c r="K112" s="36">
        <v>6.4217839919724184E-2</v>
      </c>
      <c r="L112" s="31">
        <v>23.666521739130431</v>
      </c>
      <c r="M112" s="31">
        <v>4.9458695652173912</v>
      </c>
      <c r="N112" s="36">
        <v>0.20898168390498414</v>
      </c>
      <c r="O112" s="31">
        <v>46.540760869565204</v>
      </c>
      <c r="P112" s="31">
        <v>0</v>
      </c>
      <c r="Q112" s="36">
        <v>0</v>
      </c>
      <c r="R112" s="31">
        <v>6.8097826086956523</v>
      </c>
      <c r="S112" s="31">
        <v>0</v>
      </c>
      <c r="T112" s="36">
        <v>0</v>
      </c>
      <c r="U112" s="31">
        <v>63.310217391304334</v>
      </c>
      <c r="V112" s="31">
        <v>19.585217391304344</v>
      </c>
      <c r="W112" s="36">
        <v>0.30935318497254721</v>
      </c>
      <c r="X112" s="31">
        <v>0</v>
      </c>
      <c r="Y112" s="31">
        <v>0</v>
      </c>
      <c r="Z112" s="36" t="s">
        <v>1933</v>
      </c>
      <c r="AA112" s="31">
        <v>154.85065217391306</v>
      </c>
      <c r="AB112" s="31">
        <v>49.478152173913038</v>
      </c>
      <c r="AC112" s="36">
        <v>0.31952175518346565</v>
      </c>
      <c r="AD112" s="31">
        <v>10.579347826086959</v>
      </c>
      <c r="AE112" s="31">
        <v>0</v>
      </c>
      <c r="AF112" s="36">
        <v>0</v>
      </c>
      <c r="AG112" s="31">
        <v>0</v>
      </c>
      <c r="AH112" s="31">
        <v>0</v>
      </c>
      <c r="AI112" s="36" t="s">
        <v>1933</v>
      </c>
      <c r="AJ112" t="s">
        <v>509</v>
      </c>
      <c r="AK112" s="37">
        <v>3</v>
      </c>
      <c r="AT112"/>
    </row>
    <row r="113" spans="1:46" x14ac:dyDescent="0.25">
      <c r="A113" t="s">
        <v>1777</v>
      </c>
      <c r="B113" t="s">
        <v>1194</v>
      </c>
      <c r="C113" t="s">
        <v>1640</v>
      </c>
      <c r="D113" t="s">
        <v>1683</v>
      </c>
      <c r="E113" s="31">
        <v>117.66304347826087</v>
      </c>
      <c r="F113" s="31">
        <v>391.73130434782604</v>
      </c>
      <c r="G113" s="31">
        <v>0</v>
      </c>
      <c r="H113" s="36">
        <v>0</v>
      </c>
      <c r="I113" s="31">
        <v>63.864130434782609</v>
      </c>
      <c r="J113" s="31">
        <v>0</v>
      </c>
      <c r="K113" s="36">
        <v>0</v>
      </c>
      <c r="L113" s="31">
        <v>44.342391304347828</v>
      </c>
      <c r="M113" s="31">
        <v>0</v>
      </c>
      <c r="N113" s="36">
        <v>0</v>
      </c>
      <c r="O113" s="31">
        <v>11.350543478260869</v>
      </c>
      <c r="P113" s="31">
        <v>0</v>
      </c>
      <c r="Q113" s="36">
        <v>0</v>
      </c>
      <c r="R113" s="31">
        <v>8.1711956521739122</v>
      </c>
      <c r="S113" s="31">
        <v>0</v>
      </c>
      <c r="T113" s="36">
        <v>0</v>
      </c>
      <c r="U113" s="31">
        <v>82.603260869565219</v>
      </c>
      <c r="V113" s="31">
        <v>0</v>
      </c>
      <c r="W113" s="36">
        <v>0</v>
      </c>
      <c r="X113" s="31">
        <v>8.3288043478260878</v>
      </c>
      <c r="Y113" s="31">
        <v>0</v>
      </c>
      <c r="Z113" s="36">
        <v>0</v>
      </c>
      <c r="AA113" s="31">
        <v>236.93510869565216</v>
      </c>
      <c r="AB113" s="31">
        <v>0</v>
      </c>
      <c r="AC113" s="36">
        <v>0</v>
      </c>
      <c r="AD113" s="31">
        <v>0</v>
      </c>
      <c r="AE113" s="31">
        <v>0</v>
      </c>
      <c r="AF113" s="36" t="s">
        <v>1933</v>
      </c>
      <c r="AG113" s="31">
        <v>0</v>
      </c>
      <c r="AH113" s="31">
        <v>0</v>
      </c>
      <c r="AI113" s="36" t="s">
        <v>1933</v>
      </c>
      <c r="AJ113" t="s">
        <v>516</v>
      </c>
      <c r="AK113" s="37">
        <v>3</v>
      </c>
      <c r="AT113"/>
    </row>
    <row r="114" spans="1:46" x14ac:dyDescent="0.25">
      <c r="A114" t="s">
        <v>1777</v>
      </c>
      <c r="B114" t="s">
        <v>919</v>
      </c>
      <c r="C114" t="s">
        <v>1561</v>
      </c>
      <c r="D114" t="s">
        <v>1705</v>
      </c>
      <c r="E114" s="31">
        <v>156.81521739130434</v>
      </c>
      <c r="F114" s="31">
        <v>483.83771739130424</v>
      </c>
      <c r="G114" s="31">
        <v>108.32826086956516</v>
      </c>
      <c r="H114" s="36">
        <v>0.22389379119436148</v>
      </c>
      <c r="I114" s="31">
        <v>98.567499999999953</v>
      </c>
      <c r="J114" s="31">
        <v>16.664456521739123</v>
      </c>
      <c r="K114" s="36">
        <v>0.16906644199902737</v>
      </c>
      <c r="L114" s="31">
        <v>78.466847826086919</v>
      </c>
      <c r="M114" s="31">
        <v>16.664456521739123</v>
      </c>
      <c r="N114" s="36">
        <v>0.21237576101787656</v>
      </c>
      <c r="O114" s="31">
        <v>17.024565217391302</v>
      </c>
      <c r="P114" s="31">
        <v>0</v>
      </c>
      <c r="Q114" s="36">
        <v>0</v>
      </c>
      <c r="R114" s="31">
        <v>3.0760869565217392</v>
      </c>
      <c r="S114" s="31">
        <v>0</v>
      </c>
      <c r="T114" s="36">
        <v>0</v>
      </c>
      <c r="U114" s="31">
        <v>114.04456521739129</v>
      </c>
      <c r="V114" s="31">
        <v>28.136521739130433</v>
      </c>
      <c r="W114" s="36">
        <v>0.24671514758723231</v>
      </c>
      <c r="X114" s="31">
        <v>1.9197826086956522</v>
      </c>
      <c r="Y114" s="31">
        <v>0</v>
      </c>
      <c r="Z114" s="36">
        <v>0</v>
      </c>
      <c r="AA114" s="31">
        <v>261.69336956521732</v>
      </c>
      <c r="AB114" s="31">
        <v>63.527282608695607</v>
      </c>
      <c r="AC114" s="36">
        <v>0.24275465104156488</v>
      </c>
      <c r="AD114" s="31">
        <v>7.6124999999999963</v>
      </c>
      <c r="AE114" s="31">
        <v>0</v>
      </c>
      <c r="AF114" s="36">
        <v>0</v>
      </c>
      <c r="AG114" s="31">
        <v>0</v>
      </c>
      <c r="AH114" s="31">
        <v>0</v>
      </c>
      <c r="AI114" s="36" t="s">
        <v>1933</v>
      </c>
      <c r="AJ114" t="s">
        <v>233</v>
      </c>
      <c r="AK114" s="37">
        <v>3</v>
      </c>
      <c r="AT114"/>
    </row>
    <row r="115" spans="1:46" x14ac:dyDescent="0.25">
      <c r="A115" t="s">
        <v>1777</v>
      </c>
      <c r="B115" t="s">
        <v>729</v>
      </c>
      <c r="C115" t="s">
        <v>1468</v>
      </c>
      <c r="D115" t="s">
        <v>1687</v>
      </c>
      <c r="E115" s="31">
        <v>115.57608695652173</v>
      </c>
      <c r="F115" s="31">
        <v>521.40782608695656</v>
      </c>
      <c r="G115" s="31">
        <v>18.284021739130434</v>
      </c>
      <c r="H115" s="36">
        <v>3.5066642317871842E-2</v>
      </c>
      <c r="I115" s="31">
        <v>80.877499999999998</v>
      </c>
      <c r="J115" s="31">
        <v>1.4076086956521738</v>
      </c>
      <c r="K115" s="36">
        <v>1.7404206307714432E-2</v>
      </c>
      <c r="L115" s="31">
        <v>28.217391304347824</v>
      </c>
      <c r="M115" s="31">
        <v>0</v>
      </c>
      <c r="N115" s="36">
        <v>0</v>
      </c>
      <c r="O115" s="31">
        <v>48.684565217391302</v>
      </c>
      <c r="P115" s="31">
        <v>1.4076086956521738</v>
      </c>
      <c r="Q115" s="36">
        <v>2.8912832832475251E-2</v>
      </c>
      <c r="R115" s="31">
        <v>3.9755434782608696</v>
      </c>
      <c r="S115" s="31">
        <v>0</v>
      </c>
      <c r="T115" s="36">
        <v>0</v>
      </c>
      <c r="U115" s="31">
        <v>147.67173913043476</v>
      </c>
      <c r="V115" s="31">
        <v>8.7116304347826077</v>
      </c>
      <c r="W115" s="36">
        <v>5.8993213502333323E-2</v>
      </c>
      <c r="X115" s="31">
        <v>9.7989130434782616</v>
      </c>
      <c r="Y115" s="31">
        <v>0</v>
      </c>
      <c r="Z115" s="36">
        <v>0</v>
      </c>
      <c r="AA115" s="31">
        <v>283.05967391304353</v>
      </c>
      <c r="AB115" s="31">
        <v>8.1647826086956528</v>
      </c>
      <c r="AC115" s="36">
        <v>2.8844739682714005E-2</v>
      </c>
      <c r="AD115" s="31">
        <v>0</v>
      </c>
      <c r="AE115" s="31">
        <v>0</v>
      </c>
      <c r="AF115" s="36" t="s">
        <v>1933</v>
      </c>
      <c r="AG115" s="31">
        <v>0</v>
      </c>
      <c r="AH115" s="31">
        <v>0</v>
      </c>
      <c r="AI115" s="36" t="s">
        <v>1933</v>
      </c>
      <c r="AJ115" t="s">
        <v>41</v>
      </c>
      <c r="AK115" s="37">
        <v>3</v>
      </c>
      <c r="AT115"/>
    </row>
    <row r="116" spans="1:46" x14ac:dyDescent="0.25">
      <c r="A116" t="s">
        <v>1777</v>
      </c>
      <c r="B116" t="s">
        <v>871</v>
      </c>
      <c r="C116" t="s">
        <v>1513</v>
      </c>
      <c r="D116" t="s">
        <v>1716</v>
      </c>
      <c r="E116" s="31">
        <v>50.521739130434781</v>
      </c>
      <c r="F116" s="31">
        <v>247.84097826086952</v>
      </c>
      <c r="G116" s="31">
        <v>0</v>
      </c>
      <c r="H116" s="36">
        <v>0</v>
      </c>
      <c r="I116" s="31">
        <v>62.277934782608689</v>
      </c>
      <c r="J116" s="31">
        <v>0</v>
      </c>
      <c r="K116" s="36">
        <v>0</v>
      </c>
      <c r="L116" s="31">
        <v>41.853478260869558</v>
      </c>
      <c r="M116" s="31">
        <v>0</v>
      </c>
      <c r="N116" s="36">
        <v>0</v>
      </c>
      <c r="O116" s="31">
        <v>15.587499999999997</v>
      </c>
      <c r="P116" s="31">
        <v>0</v>
      </c>
      <c r="Q116" s="36">
        <v>0</v>
      </c>
      <c r="R116" s="31">
        <v>4.8369565217391308</v>
      </c>
      <c r="S116" s="31">
        <v>0</v>
      </c>
      <c r="T116" s="36">
        <v>0</v>
      </c>
      <c r="U116" s="31">
        <v>53.199130434782589</v>
      </c>
      <c r="V116" s="31">
        <v>0</v>
      </c>
      <c r="W116" s="36">
        <v>0</v>
      </c>
      <c r="X116" s="31">
        <v>1.0469565217391303</v>
      </c>
      <c r="Y116" s="31">
        <v>0</v>
      </c>
      <c r="Z116" s="36">
        <v>0</v>
      </c>
      <c r="AA116" s="31">
        <v>131.31695652173912</v>
      </c>
      <c r="AB116" s="31">
        <v>0</v>
      </c>
      <c r="AC116" s="36">
        <v>0</v>
      </c>
      <c r="AD116" s="31">
        <v>0</v>
      </c>
      <c r="AE116" s="31">
        <v>0</v>
      </c>
      <c r="AF116" s="36" t="s">
        <v>1933</v>
      </c>
      <c r="AG116" s="31">
        <v>0</v>
      </c>
      <c r="AH116" s="31">
        <v>0</v>
      </c>
      <c r="AI116" s="36" t="s">
        <v>1933</v>
      </c>
      <c r="AJ116" t="s">
        <v>185</v>
      </c>
      <c r="AK116" s="37">
        <v>3</v>
      </c>
      <c r="AT116"/>
    </row>
    <row r="117" spans="1:46" x14ac:dyDescent="0.25">
      <c r="A117" t="s">
        <v>1777</v>
      </c>
      <c r="B117" t="s">
        <v>1206</v>
      </c>
      <c r="C117" t="s">
        <v>1361</v>
      </c>
      <c r="D117" t="s">
        <v>1693</v>
      </c>
      <c r="E117" s="31">
        <v>52.413043478260867</v>
      </c>
      <c r="F117" s="31">
        <v>186.37239130434773</v>
      </c>
      <c r="G117" s="31">
        <v>0.47554347826086962</v>
      </c>
      <c r="H117" s="36">
        <v>2.5515768453295371E-3</v>
      </c>
      <c r="I117" s="31">
        <v>48.134673913043486</v>
      </c>
      <c r="J117" s="31">
        <v>8.4239130434782608E-2</v>
      </c>
      <c r="K117" s="36">
        <v>1.75007169648563E-3</v>
      </c>
      <c r="L117" s="31">
        <v>33.286847826086962</v>
      </c>
      <c r="M117" s="31">
        <v>8.4239130434782608E-2</v>
      </c>
      <c r="N117" s="36">
        <v>2.5307031436231173E-3</v>
      </c>
      <c r="O117" s="31">
        <v>10</v>
      </c>
      <c r="P117" s="31">
        <v>0</v>
      </c>
      <c r="Q117" s="36">
        <v>0</v>
      </c>
      <c r="R117" s="31">
        <v>4.8478260869565215</v>
      </c>
      <c r="S117" s="31">
        <v>0</v>
      </c>
      <c r="T117" s="36">
        <v>0</v>
      </c>
      <c r="U117" s="31">
        <v>40.509021739130439</v>
      </c>
      <c r="V117" s="31">
        <v>0.14673913043478262</v>
      </c>
      <c r="W117" s="36">
        <v>3.6223814877523255E-3</v>
      </c>
      <c r="X117" s="31">
        <v>0</v>
      </c>
      <c r="Y117" s="31">
        <v>0</v>
      </c>
      <c r="Z117" s="36" t="s">
        <v>1933</v>
      </c>
      <c r="AA117" s="31">
        <v>97.728695652173798</v>
      </c>
      <c r="AB117" s="31">
        <v>0.24456521739130435</v>
      </c>
      <c r="AC117" s="36">
        <v>2.5024913691853255E-3</v>
      </c>
      <c r="AD117" s="31">
        <v>0</v>
      </c>
      <c r="AE117" s="31">
        <v>0</v>
      </c>
      <c r="AF117" s="36" t="s">
        <v>1933</v>
      </c>
      <c r="AG117" s="31">
        <v>0</v>
      </c>
      <c r="AH117" s="31">
        <v>0</v>
      </c>
      <c r="AI117" s="36" t="s">
        <v>1933</v>
      </c>
      <c r="AJ117" t="s">
        <v>528</v>
      </c>
      <c r="AK117" s="37">
        <v>3</v>
      </c>
      <c r="AT117"/>
    </row>
    <row r="118" spans="1:46" x14ac:dyDescent="0.25">
      <c r="A118" t="s">
        <v>1777</v>
      </c>
      <c r="B118" t="s">
        <v>1231</v>
      </c>
      <c r="C118" t="s">
        <v>1652</v>
      </c>
      <c r="D118" t="s">
        <v>1695</v>
      </c>
      <c r="E118" s="31">
        <v>37.695652173913047</v>
      </c>
      <c r="F118" s="31">
        <v>122.44565217391306</v>
      </c>
      <c r="G118" s="31">
        <v>14.440217391304348</v>
      </c>
      <c r="H118" s="36">
        <v>0.11793164669329781</v>
      </c>
      <c r="I118" s="31">
        <v>34.108695652173914</v>
      </c>
      <c r="J118" s="31">
        <v>0</v>
      </c>
      <c r="K118" s="36">
        <v>0</v>
      </c>
      <c r="L118" s="31">
        <v>28.445652173913043</v>
      </c>
      <c r="M118" s="31">
        <v>0</v>
      </c>
      <c r="N118" s="36">
        <v>0</v>
      </c>
      <c r="O118" s="31">
        <v>1.6521739130434783</v>
      </c>
      <c r="P118" s="31">
        <v>0</v>
      </c>
      <c r="Q118" s="36">
        <v>0</v>
      </c>
      <c r="R118" s="31">
        <v>4.0108695652173916</v>
      </c>
      <c r="S118" s="31">
        <v>0</v>
      </c>
      <c r="T118" s="36">
        <v>0</v>
      </c>
      <c r="U118" s="31">
        <v>34.385869565217391</v>
      </c>
      <c r="V118" s="31">
        <v>8.5434782608695645</v>
      </c>
      <c r="W118" s="36">
        <v>0.24845898530109053</v>
      </c>
      <c r="X118" s="31">
        <v>0</v>
      </c>
      <c r="Y118" s="31">
        <v>0</v>
      </c>
      <c r="Z118" s="36" t="s">
        <v>1933</v>
      </c>
      <c r="AA118" s="31">
        <v>53.951086956521742</v>
      </c>
      <c r="AB118" s="31">
        <v>5.8967391304347823</v>
      </c>
      <c r="AC118" s="36">
        <v>0.10929787448373122</v>
      </c>
      <c r="AD118" s="31">
        <v>0</v>
      </c>
      <c r="AE118" s="31">
        <v>0</v>
      </c>
      <c r="AF118" s="36" t="s">
        <v>1933</v>
      </c>
      <c r="AG118" s="31">
        <v>0</v>
      </c>
      <c r="AH118" s="31">
        <v>0</v>
      </c>
      <c r="AI118" s="36" t="s">
        <v>1933</v>
      </c>
      <c r="AJ118" t="s">
        <v>553</v>
      </c>
      <c r="AK118" s="37">
        <v>3</v>
      </c>
      <c r="AT118"/>
    </row>
    <row r="119" spans="1:46" x14ac:dyDescent="0.25">
      <c r="A119" t="s">
        <v>1777</v>
      </c>
      <c r="B119" t="s">
        <v>896</v>
      </c>
      <c r="C119" t="s">
        <v>1429</v>
      </c>
      <c r="D119" t="s">
        <v>1711</v>
      </c>
      <c r="E119" s="31">
        <v>196.84782608695653</v>
      </c>
      <c r="F119" s="31">
        <v>578.93934782608699</v>
      </c>
      <c r="G119" s="31">
        <v>120.64717391304346</v>
      </c>
      <c r="H119" s="36">
        <v>0.20839346015445784</v>
      </c>
      <c r="I119" s="31">
        <v>100.13065217391305</v>
      </c>
      <c r="J119" s="31">
        <v>6.1170652173913043</v>
      </c>
      <c r="K119" s="36">
        <v>6.1090835669049784E-2</v>
      </c>
      <c r="L119" s="31">
        <v>79.032826086956533</v>
      </c>
      <c r="M119" s="31">
        <v>6.1170652173913043</v>
      </c>
      <c r="N119" s="36">
        <v>7.7399044425678923E-2</v>
      </c>
      <c r="O119" s="31">
        <v>16.532608695652176</v>
      </c>
      <c r="P119" s="31">
        <v>0</v>
      </c>
      <c r="Q119" s="36">
        <v>0</v>
      </c>
      <c r="R119" s="31">
        <v>4.5652173913043477</v>
      </c>
      <c r="S119" s="31">
        <v>0</v>
      </c>
      <c r="T119" s="36">
        <v>0</v>
      </c>
      <c r="U119" s="31">
        <v>154.45923913043478</v>
      </c>
      <c r="V119" s="31">
        <v>19.519021739130434</v>
      </c>
      <c r="W119" s="36">
        <v>0.12637004978800512</v>
      </c>
      <c r="X119" s="31">
        <v>14.652173913043478</v>
      </c>
      <c r="Y119" s="31">
        <v>0</v>
      </c>
      <c r="Z119" s="36">
        <v>0</v>
      </c>
      <c r="AA119" s="31">
        <v>309.69728260869567</v>
      </c>
      <c r="AB119" s="31">
        <v>95.011086956521723</v>
      </c>
      <c r="AC119" s="36">
        <v>0.30678695710923881</v>
      </c>
      <c r="AD119" s="31">
        <v>0</v>
      </c>
      <c r="AE119" s="31">
        <v>0</v>
      </c>
      <c r="AF119" s="36" t="s">
        <v>1933</v>
      </c>
      <c r="AG119" s="31">
        <v>0</v>
      </c>
      <c r="AH119" s="31">
        <v>0</v>
      </c>
      <c r="AI119" s="36" t="s">
        <v>1933</v>
      </c>
      <c r="AJ119" t="s">
        <v>210</v>
      </c>
      <c r="AK119" s="37">
        <v>3</v>
      </c>
      <c r="AT119"/>
    </row>
    <row r="120" spans="1:46" x14ac:dyDescent="0.25">
      <c r="A120" t="s">
        <v>1777</v>
      </c>
      <c r="B120" t="s">
        <v>1346</v>
      </c>
      <c r="C120" t="s">
        <v>1429</v>
      </c>
      <c r="D120" t="s">
        <v>1711</v>
      </c>
      <c r="E120" s="31">
        <v>100.33695652173913</v>
      </c>
      <c r="F120" s="31">
        <v>537.98282608695672</v>
      </c>
      <c r="G120" s="31">
        <v>0</v>
      </c>
      <c r="H120" s="36">
        <v>0</v>
      </c>
      <c r="I120" s="31">
        <v>91.970978260869572</v>
      </c>
      <c r="J120" s="31">
        <v>0</v>
      </c>
      <c r="K120" s="36">
        <v>0</v>
      </c>
      <c r="L120" s="31">
        <v>70.080869565217398</v>
      </c>
      <c r="M120" s="31">
        <v>0</v>
      </c>
      <c r="N120" s="36">
        <v>0</v>
      </c>
      <c r="O120" s="31">
        <v>16.509673913043478</v>
      </c>
      <c r="P120" s="31">
        <v>0</v>
      </c>
      <c r="Q120" s="36">
        <v>0</v>
      </c>
      <c r="R120" s="31">
        <v>5.3804347826086953</v>
      </c>
      <c r="S120" s="31">
        <v>0</v>
      </c>
      <c r="T120" s="36">
        <v>0</v>
      </c>
      <c r="U120" s="31">
        <v>135.51663043478263</v>
      </c>
      <c r="V120" s="31">
        <v>0</v>
      </c>
      <c r="W120" s="36">
        <v>0</v>
      </c>
      <c r="X120" s="31">
        <v>0</v>
      </c>
      <c r="Y120" s="31">
        <v>0</v>
      </c>
      <c r="Z120" s="36" t="s">
        <v>1933</v>
      </c>
      <c r="AA120" s="31">
        <v>310.49521739130449</v>
      </c>
      <c r="AB120" s="31">
        <v>0</v>
      </c>
      <c r="AC120" s="36">
        <v>0</v>
      </c>
      <c r="AD120" s="31">
        <v>0</v>
      </c>
      <c r="AE120" s="31">
        <v>0</v>
      </c>
      <c r="AF120" s="36" t="s">
        <v>1933</v>
      </c>
      <c r="AG120" s="31">
        <v>0</v>
      </c>
      <c r="AH120" s="31">
        <v>0</v>
      </c>
      <c r="AI120" s="36" t="s">
        <v>1933</v>
      </c>
      <c r="AJ120" t="s">
        <v>671</v>
      </c>
      <c r="AK120" s="37">
        <v>3</v>
      </c>
      <c r="AT120"/>
    </row>
    <row r="121" spans="1:46" x14ac:dyDescent="0.25">
      <c r="A121" t="s">
        <v>1777</v>
      </c>
      <c r="B121" t="s">
        <v>986</v>
      </c>
      <c r="C121" t="s">
        <v>1495</v>
      </c>
      <c r="D121" t="s">
        <v>1673</v>
      </c>
      <c r="E121" s="31">
        <v>66.869565217391298</v>
      </c>
      <c r="F121" s="31">
        <v>262.38749999999993</v>
      </c>
      <c r="G121" s="31">
        <v>18.130434782608695</v>
      </c>
      <c r="H121" s="36">
        <v>6.9097936382673336E-2</v>
      </c>
      <c r="I121" s="31">
        <v>79.402826086956495</v>
      </c>
      <c r="J121" s="31">
        <v>0</v>
      </c>
      <c r="K121" s="36">
        <v>0</v>
      </c>
      <c r="L121" s="31">
        <v>49.432173913043464</v>
      </c>
      <c r="M121" s="31">
        <v>0</v>
      </c>
      <c r="N121" s="36">
        <v>0</v>
      </c>
      <c r="O121" s="31">
        <v>25.361956521739128</v>
      </c>
      <c r="P121" s="31">
        <v>0</v>
      </c>
      <c r="Q121" s="36">
        <v>0</v>
      </c>
      <c r="R121" s="31">
        <v>4.6086956521739131</v>
      </c>
      <c r="S121" s="31">
        <v>0</v>
      </c>
      <c r="T121" s="36">
        <v>0</v>
      </c>
      <c r="U121" s="31">
        <v>10.638152173913042</v>
      </c>
      <c r="V121" s="31">
        <v>0</v>
      </c>
      <c r="W121" s="36">
        <v>0</v>
      </c>
      <c r="X121" s="31">
        <v>5.2690217391304346</v>
      </c>
      <c r="Y121" s="31">
        <v>0</v>
      </c>
      <c r="Z121" s="36">
        <v>0</v>
      </c>
      <c r="AA121" s="31">
        <v>167.07749999999999</v>
      </c>
      <c r="AB121" s="31">
        <v>18.130434782608695</v>
      </c>
      <c r="AC121" s="36">
        <v>0.10851511892749591</v>
      </c>
      <c r="AD121" s="31">
        <v>0</v>
      </c>
      <c r="AE121" s="31">
        <v>0</v>
      </c>
      <c r="AF121" s="36" t="s">
        <v>1933</v>
      </c>
      <c r="AG121" s="31">
        <v>0</v>
      </c>
      <c r="AH121" s="31">
        <v>0</v>
      </c>
      <c r="AI121" s="36" t="s">
        <v>1933</v>
      </c>
      <c r="AJ121" t="s">
        <v>301</v>
      </c>
      <c r="AK121" s="37">
        <v>3</v>
      </c>
      <c r="AT121"/>
    </row>
    <row r="122" spans="1:46" x14ac:dyDescent="0.25">
      <c r="A122" t="s">
        <v>1777</v>
      </c>
      <c r="B122" t="s">
        <v>981</v>
      </c>
      <c r="C122" t="s">
        <v>1395</v>
      </c>
      <c r="D122" t="s">
        <v>1672</v>
      </c>
      <c r="E122" s="31">
        <v>67.065217391304344</v>
      </c>
      <c r="F122" s="31">
        <v>194.40663043478261</v>
      </c>
      <c r="G122" s="31">
        <v>37.269021739130437</v>
      </c>
      <c r="H122" s="36">
        <v>0.19170653622142295</v>
      </c>
      <c r="I122" s="31">
        <v>24.837173913043479</v>
      </c>
      <c r="J122" s="31">
        <v>8.9402173913043477</v>
      </c>
      <c r="K122" s="36">
        <v>0.35995308574979651</v>
      </c>
      <c r="L122" s="31">
        <v>24.837173913043479</v>
      </c>
      <c r="M122" s="31">
        <v>8.9402173913043477</v>
      </c>
      <c r="N122" s="36">
        <v>0.35995308574979651</v>
      </c>
      <c r="O122" s="31">
        <v>0</v>
      </c>
      <c r="P122" s="31">
        <v>0</v>
      </c>
      <c r="Q122" s="36" t="s">
        <v>1933</v>
      </c>
      <c r="R122" s="31">
        <v>0</v>
      </c>
      <c r="S122" s="31">
        <v>0</v>
      </c>
      <c r="T122" s="36" t="s">
        <v>1933</v>
      </c>
      <c r="U122" s="31">
        <v>45.595978260869558</v>
      </c>
      <c r="V122" s="31">
        <v>7.5923913043478262</v>
      </c>
      <c r="W122" s="36">
        <v>0.16651449522388276</v>
      </c>
      <c r="X122" s="31">
        <v>0</v>
      </c>
      <c r="Y122" s="31">
        <v>0</v>
      </c>
      <c r="Z122" s="36" t="s">
        <v>1933</v>
      </c>
      <c r="AA122" s="31">
        <v>122.73358695652176</v>
      </c>
      <c r="AB122" s="31">
        <v>20.736413043478262</v>
      </c>
      <c r="AC122" s="36">
        <v>0.16895467294396044</v>
      </c>
      <c r="AD122" s="31">
        <v>1.2398913043478259</v>
      </c>
      <c r="AE122" s="31">
        <v>0</v>
      </c>
      <c r="AF122" s="36">
        <v>0</v>
      </c>
      <c r="AG122" s="31">
        <v>0</v>
      </c>
      <c r="AH122" s="31">
        <v>0</v>
      </c>
      <c r="AI122" s="36" t="s">
        <v>1933</v>
      </c>
      <c r="AJ122" t="s">
        <v>296</v>
      </c>
      <c r="AK122" s="37">
        <v>3</v>
      </c>
      <c r="AT122"/>
    </row>
    <row r="123" spans="1:46" x14ac:dyDescent="0.25">
      <c r="A123" t="s">
        <v>1777</v>
      </c>
      <c r="B123" t="s">
        <v>957</v>
      </c>
      <c r="C123" t="s">
        <v>1412</v>
      </c>
      <c r="D123" t="s">
        <v>1673</v>
      </c>
      <c r="E123" s="31">
        <v>98.217391304347828</v>
      </c>
      <c r="F123" s="31">
        <v>270.71086956521737</v>
      </c>
      <c r="G123" s="31">
        <v>27.808695652173917</v>
      </c>
      <c r="H123" s="36">
        <v>0.10272471030378956</v>
      </c>
      <c r="I123" s="31">
        <v>40.665978260869565</v>
      </c>
      <c r="J123" s="31">
        <v>12.174130434782608</v>
      </c>
      <c r="K123" s="36">
        <v>0.29936893087106781</v>
      </c>
      <c r="L123" s="31">
        <v>29.239347826086956</v>
      </c>
      <c r="M123" s="31">
        <v>12.174130434782608</v>
      </c>
      <c r="N123" s="36">
        <v>0.4163612166452294</v>
      </c>
      <c r="O123" s="31">
        <v>6.2092391304347823</v>
      </c>
      <c r="P123" s="31">
        <v>0</v>
      </c>
      <c r="Q123" s="36">
        <v>0</v>
      </c>
      <c r="R123" s="31">
        <v>5.2173913043478262</v>
      </c>
      <c r="S123" s="31">
        <v>0</v>
      </c>
      <c r="T123" s="36">
        <v>0</v>
      </c>
      <c r="U123" s="31">
        <v>76.159021739130409</v>
      </c>
      <c r="V123" s="31">
        <v>9.3764130434782622</v>
      </c>
      <c r="W123" s="36">
        <v>0.12311624846752296</v>
      </c>
      <c r="X123" s="31">
        <v>0</v>
      </c>
      <c r="Y123" s="31">
        <v>0</v>
      </c>
      <c r="Z123" s="36" t="s">
        <v>1933</v>
      </c>
      <c r="AA123" s="31">
        <v>112.4483695652174</v>
      </c>
      <c r="AB123" s="31">
        <v>6.2581521739130448</v>
      </c>
      <c r="AC123" s="36">
        <v>5.5653560812933475E-2</v>
      </c>
      <c r="AD123" s="31">
        <v>41.4375</v>
      </c>
      <c r="AE123" s="31">
        <v>0</v>
      </c>
      <c r="AF123" s="36">
        <v>0</v>
      </c>
      <c r="AG123" s="31">
        <v>0</v>
      </c>
      <c r="AH123" s="31">
        <v>0</v>
      </c>
      <c r="AI123" s="36" t="s">
        <v>1933</v>
      </c>
      <c r="AJ123" t="s">
        <v>271</v>
      </c>
      <c r="AK123" s="37">
        <v>3</v>
      </c>
      <c r="AT123"/>
    </row>
    <row r="124" spans="1:46" x14ac:dyDescent="0.25">
      <c r="A124" t="s">
        <v>1777</v>
      </c>
      <c r="B124" t="s">
        <v>900</v>
      </c>
      <c r="C124" t="s">
        <v>1552</v>
      </c>
      <c r="D124" t="s">
        <v>1726</v>
      </c>
      <c r="E124" s="31">
        <v>108.52173913043478</v>
      </c>
      <c r="F124" s="31">
        <v>437.34641304347849</v>
      </c>
      <c r="G124" s="31">
        <v>143.37260869565216</v>
      </c>
      <c r="H124" s="36">
        <v>0.32782390439177761</v>
      </c>
      <c r="I124" s="31">
        <v>89.017391304347825</v>
      </c>
      <c r="J124" s="31">
        <v>0.75815217391304346</v>
      </c>
      <c r="K124" s="36">
        <v>8.5168994822701957E-3</v>
      </c>
      <c r="L124" s="31">
        <v>56.264673913043474</v>
      </c>
      <c r="M124" s="31">
        <v>0.75815217391304346</v>
      </c>
      <c r="N124" s="36">
        <v>1.3474745718508216E-2</v>
      </c>
      <c r="O124" s="31">
        <v>27.796195652173918</v>
      </c>
      <c r="P124" s="31">
        <v>0</v>
      </c>
      <c r="Q124" s="36">
        <v>0</v>
      </c>
      <c r="R124" s="31">
        <v>4.9565217391304346</v>
      </c>
      <c r="S124" s="31">
        <v>0</v>
      </c>
      <c r="T124" s="36">
        <v>0</v>
      </c>
      <c r="U124" s="31">
        <v>123.18043478260876</v>
      </c>
      <c r="V124" s="31">
        <v>67.622934782608695</v>
      </c>
      <c r="W124" s="36">
        <v>0.54897463953549908</v>
      </c>
      <c r="X124" s="31">
        <v>0</v>
      </c>
      <c r="Y124" s="31">
        <v>0</v>
      </c>
      <c r="Z124" s="36" t="s">
        <v>1933</v>
      </c>
      <c r="AA124" s="31">
        <v>217.46750000000017</v>
      </c>
      <c r="AB124" s="31">
        <v>74.991521739130434</v>
      </c>
      <c r="AC124" s="36">
        <v>0.34484013353319631</v>
      </c>
      <c r="AD124" s="31">
        <v>7.6810869565217397</v>
      </c>
      <c r="AE124" s="31">
        <v>0</v>
      </c>
      <c r="AF124" s="36">
        <v>0</v>
      </c>
      <c r="AG124" s="31">
        <v>0</v>
      </c>
      <c r="AH124" s="31">
        <v>0</v>
      </c>
      <c r="AI124" s="36" t="s">
        <v>1933</v>
      </c>
      <c r="AJ124" t="s">
        <v>214</v>
      </c>
      <c r="AK124" s="37">
        <v>3</v>
      </c>
      <c r="AT124"/>
    </row>
    <row r="125" spans="1:46" x14ac:dyDescent="0.25">
      <c r="A125" t="s">
        <v>1777</v>
      </c>
      <c r="B125" t="s">
        <v>995</v>
      </c>
      <c r="C125" t="s">
        <v>1586</v>
      </c>
      <c r="D125" t="s">
        <v>1710</v>
      </c>
      <c r="E125" s="31">
        <v>71.923913043478265</v>
      </c>
      <c r="F125" s="31">
        <v>211.38869565217394</v>
      </c>
      <c r="G125" s="31">
        <v>53.706630434782618</v>
      </c>
      <c r="H125" s="36">
        <v>0.25406576387203461</v>
      </c>
      <c r="I125" s="31">
        <v>41.461304347826086</v>
      </c>
      <c r="J125" s="31">
        <v>6.056413043478261</v>
      </c>
      <c r="K125" s="36">
        <v>0.14607386667505584</v>
      </c>
      <c r="L125" s="31">
        <v>25.341739130434782</v>
      </c>
      <c r="M125" s="31">
        <v>6.056413043478261</v>
      </c>
      <c r="N125" s="36">
        <v>0.2389896373056995</v>
      </c>
      <c r="O125" s="31">
        <v>10.538043478260869</v>
      </c>
      <c r="P125" s="31">
        <v>0</v>
      </c>
      <c r="Q125" s="36">
        <v>0</v>
      </c>
      <c r="R125" s="31">
        <v>5.5815217391304346</v>
      </c>
      <c r="S125" s="31">
        <v>0</v>
      </c>
      <c r="T125" s="36">
        <v>0</v>
      </c>
      <c r="U125" s="31">
        <v>55.035326086956523</v>
      </c>
      <c r="V125" s="31">
        <v>7.7608695652173916</v>
      </c>
      <c r="W125" s="36">
        <v>0.14101614575618426</v>
      </c>
      <c r="X125" s="31">
        <v>0.3858695652173913</v>
      </c>
      <c r="Y125" s="31">
        <v>0</v>
      </c>
      <c r="Z125" s="36">
        <v>0</v>
      </c>
      <c r="AA125" s="31">
        <v>107.67467391304349</v>
      </c>
      <c r="AB125" s="31">
        <v>39.748043478260875</v>
      </c>
      <c r="AC125" s="36">
        <v>0.36914942050682059</v>
      </c>
      <c r="AD125" s="31">
        <v>6.8315217391304346</v>
      </c>
      <c r="AE125" s="31">
        <v>0.14130434782608695</v>
      </c>
      <c r="AF125" s="36">
        <v>2.0684168655529037E-2</v>
      </c>
      <c r="AG125" s="31">
        <v>0</v>
      </c>
      <c r="AH125" s="31">
        <v>0</v>
      </c>
      <c r="AI125" s="36" t="s">
        <v>1933</v>
      </c>
      <c r="AJ125" t="s">
        <v>310</v>
      </c>
      <c r="AK125" s="37">
        <v>3</v>
      </c>
      <c r="AT125"/>
    </row>
    <row r="126" spans="1:46" x14ac:dyDescent="0.25">
      <c r="A126" t="s">
        <v>1777</v>
      </c>
      <c r="B126" t="s">
        <v>1127</v>
      </c>
      <c r="C126" t="s">
        <v>1582</v>
      </c>
      <c r="D126" t="s">
        <v>1673</v>
      </c>
      <c r="E126" s="31">
        <v>54.565217391304351</v>
      </c>
      <c r="F126" s="31">
        <v>162.1708695652174</v>
      </c>
      <c r="G126" s="31">
        <v>56.592065217391301</v>
      </c>
      <c r="H126" s="36">
        <v>0.3489656642349856</v>
      </c>
      <c r="I126" s="31">
        <v>44.384565217391291</v>
      </c>
      <c r="J126" s="31">
        <v>20.600760869565214</v>
      </c>
      <c r="K126" s="36">
        <v>0.46414245061689097</v>
      </c>
      <c r="L126" s="31">
        <v>37.457282608695635</v>
      </c>
      <c r="M126" s="31">
        <v>20.600760869565214</v>
      </c>
      <c r="N126" s="36">
        <v>0.54998012228422533</v>
      </c>
      <c r="O126" s="31">
        <v>1.9816304347826088</v>
      </c>
      <c r="P126" s="31">
        <v>0</v>
      </c>
      <c r="Q126" s="36">
        <v>0</v>
      </c>
      <c r="R126" s="31">
        <v>4.9456521739130439</v>
      </c>
      <c r="S126" s="31">
        <v>0</v>
      </c>
      <c r="T126" s="36">
        <v>0</v>
      </c>
      <c r="U126" s="31">
        <v>25.449239130434783</v>
      </c>
      <c r="V126" s="31">
        <v>0.49902173913043474</v>
      </c>
      <c r="W126" s="36">
        <v>1.9608513110069916E-2</v>
      </c>
      <c r="X126" s="31">
        <v>0</v>
      </c>
      <c r="Y126" s="31">
        <v>0</v>
      </c>
      <c r="Z126" s="36" t="s">
        <v>1933</v>
      </c>
      <c r="AA126" s="31">
        <v>89.197500000000019</v>
      </c>
      <c r="AB126" s="31">
        <v>35.492282608695653</v>
      </c>
      <c r="AC126" s="36">
        <v>0.3979066970340609</v>
      </c>
      <c r="AD126" s="31">
        <v>3.1395652173913033</v>
      </c>
      <c r="AE126" s="31">
        <v>0</v>
      </c>
      <c r="AF126" s="36">
        <v>0</v>
      </c>
      <c r="AG126" s="31">
        <v>0</v>
      </c>
      <c r="AH126" s="31">
        <v>0</v>
      </c>
      <c r="AI126" s="36" t="s">
        <v>1933</v>
      </c>
      <c r="AJ126" t="s">
        <v>447</v>
      </c>
      <c r="AK126" s="37">
        <v>3</v>
      </c>
      <c r="AT126"/>
    </row>
    <row r="127" spans="1:46" x14ac:dyDescent="0.25">
      <c r="A127" t="s">
        <v>1777</v>
      </c>
      <c r="B127" t="s">
        <v>1050</v>
      </c>
      <c r="C127" t="s">
        <v>1606</v>
      </c>
      <c r="D127" t="s">
        <v>1701</v>
      </c>
      <c r="E127" s="31">
        <v>101.31521739130434</v>
      </c>
      <c r="F127" s="31">
        <v>330.11402173913052</v>
      </c>
      <c r="G127" s="31">
        <v>28.128695652173914</v>
      </c>
      <c r="H127" s="36">
        <v>8.5209030213210232E-2</v>
      </c>
      <c r="I127" s="31">
        <v>66.696195652173927</v>
      </c>
      <c r="J127" s="31">
        <v>1.7554347826086956</v>
      </c>
      <c r="K127" s="36">
        <v>2.6319863755999373E-2</v>
      </c>
      <c r="L127" s="31">
        <v>22.9375</v>
      </c>
      <c r="M127" s="31">
        <v>0</v>
      </c>
      <c r="N127" s="36">
        <v>0</v>
      </c>
      <c r="O127" s="31">
        <v>37.584782608695662</v>
      </c>
      <c r="P127" s="31">
        <v>1.7554347826086956</v>
      </c>
      <c r="Q127" s="36">
        <v>4.6705998033431645E-2</v>
      </c>
      <c r="R127" s="31">
        <v>6.1739130434782608</v>
      </c>
      <c r="S127" s="31">
        <v>0</v>
      </c>
      <c r="T127" s="36">
        <v>0</v>
      </c>
      <c r="U127" s="31">
        <v>44.894565217391296</v>
      </c>
      <c r="V127" s="31">
        <v>0</v>
      </c>
      <c r="W127" s="36">
        <v>0</v>
      </c>
      <c r="X127" s="31">
        <v>0</v>
      </c>
      <c r="Y127" s="31">
        <v>0</v>
      </c>
      <c r="Z127" s="36" t="s">
        <v>1933</v>
      </c>
      <c r="AA127" s="31">
        <v>218.52326086956529</v>
      </c>
      <c r="AB127" s="31">
        <v>26.373260869565218</v>
      </c>
      <c r="AC127" s="36">
        <v>0.1206885745920989</v>
      </c>
      <c r="AD127" s="31">
        <v>0</v>
      </c>
      <c r="AE127" s="31">
        <v>0</v>
      </c>
      <c r="AF127" s="36" t="s">
        <v>1933</v>
      </c>
      <c r="AG127" s="31">
        <v>0</v>
      </c>
      <c r="AH127" s="31">
        <v>0</v>
      </c>
      <c r="AI127" s="36" t="s">
        <v>1933</v>
      </c>
      <c r="AJ127" t="s">
        <v>368</v>
      </c>
      <c r="AK127" s="37">
        <v>3</v>
      </c>
      <c r="AT127"/>
    </row>
    <row r="128" spans="1:46" x14ac:dyDescent="0.25">
      <c r="A128" t="s">
        <v>1777</v>
      </c>
      <c r="B128" t="s">
        <v>973</v>
      </c>
      <c r="C128" t="s">
        <v>1377</v>
      </c>
      <c r="D128" t="s">
        <v>1677</v>
      </c>
      <c r="E128" s="31">
        <v>71.478260869565219</v>
      </c>
      <c r="F128" s="31">
        <v>252.57717391304348</v>
      </c>
      <c r="G128" s="31">
        <v>40.895108695652169</v>
      </c>
      <c r="H128" s="36">
        <v>0.16191134005534252</v>
      </c>
      <c r="I128" s="31">
        <v>43.595000000000013</v>
      </c>
      <c r="J128" s="31">
        <v>2.8667391304347829</v>
      </c>
      <c r="K128" s="36">
        <v>6.5758438592379453E-2</v>
      </c>
      <c r="L128" s="31">
        <v>27.051521739130443</v>
      </c>
      <c r="M128" s="31">
        <v>2.8667391304347829</v>
      </c>
      <c r="N128" s="36">
        <v>0.10597330376013563</v>
      </c>
      <c r="O128" s="31">
        <v>10.804347826086957</v>
      </c>
      <c r="P128" s="31">
        <v>0</v>
      </c>
      <c r="Q128" s="36">
        <v>0</v>
      </c>
      <c r="R128" s="31">
        <v>5.7391304347826084</v>
      </c>
      <c r="S128" s="31">
        <v>0</v>
      </c>
      <c r="T128" s="36">
        <v>0</v>
      </c>
      <c r="U128" s="31">
        <v>67.001413043478252</v>
      </c>
      <c r="V128" s="31">
        <v>23.822065217391302</v>
      </c>
      <c r="W128" s="36">
        <v>0.35554571366924448</v>
      </c>
      <c r="X128" s="31">
        <v>0</v>
      </c>
      <c r="Y128" s="31">
        <v>0</v>
      </c>
      <c r="Z128" s="36" t="s">
        <v>1933</v>
      </c>
      <c r="AA128" s="31">
        <v>122.48347826086957</v>
      </c>
      <c r="AB128" s="31">
        <v>14.206304347826082</v>
      </c>
      <c r="AC128" s="36">
        <v>0.11598547452717664</v>
      </c>
      <c r="AD128" s="31">
        <v>19.497282608695652</v>
      </c>
      <c r="AE128" s="31">
        <v>0</v>
      </c>
      <c r="AF128" s="36">
        <v>0</v>
      </c>
      <c r="AG128" s="31">
        <v>0</v>
      </c>
      <c r="AH128" s="31">
        <v>0</v>
      </c>
      <c r="AI128" s="36" t="s">
        <v>1933</v>
      </c>
      <c r="AJ128" t="s">
        <v>287</v>
      </c>
      <c r="AK128" s="37">
        <v>3</v>
      </c>
      <c r="AT128"/>
    </row>
    <row r="129" spans="1:46" x14ac:dyDescent="0.25">
      <c r="A129" t="s">
        <v>1777</v>
      </c>
      <c r="B129" t="s">
        <v>694</v>
      </c>
      <c r="C129" t="s">
        <v>1449</v>
      </c>
      <c r="D129" t="s">
        <v>1706</v>
      </c>
      <c r="E129" s="31">
        <v>44.630434782608695</v>
      </c>
      <c r="F129" s="31">
        <v>144.04076086956522</v>
      </c>
      <c r="G129" s="31">
        <v>10.040760869565217</v>
      </c>
      <c r="H129" s="36">
        <v>6.9707774444884629E-2</v>
      </c>
      <c r="I129" s="31">
        <v>48.198369565217391</v>
      </c>
      <c r="J129" s="31">
        <v>0.17119565217391305</v>
      </c>
      <c r="K129" s="36">
        <v>3.551897164120201E-3</v>
      </c>
      <c r="L129" s="31">
        <v>34.605978260869563</v>
      </c>
      <c r="M129" s="31">
        <v>0.17119565217391305</v>
      </c>
      <c r="N129" s="36">
        <v>4.9469964664310964E-3</v>
      </c>
      <c r="O129" s="31">
        <v>8.4619565217391308</v>
      </c>
      <c r="P129" s="31">
        <v>0</v>
      </c>
      <c r="Q129" s="36">
        <v>0</v>
      </c>
      <c r="R129" s="31">
        <v>5.1304347826086953</v>
      </c>
      <c r="S129" s="31">
        <v>0</v>
      </c>
      <c r="T129" s="36">
        <v>0</v>
      </c>
      <c r="U129" s="31">
        <v>18.081521739130434</v>
      </c>
      <c r="V129" s="31">
        <v>0.33423913043478259</v>
      </c>
      <c r="W129" s="36">
        <v>1.8485121731289449E-2</v>
      </c>
      <c r="X129" s="31">
        <v>0</v>
      </c>
      <c r="Y129" s="31">
        <v>0</v>
      </c>
      <c r="Z129" s="36" t="s">
        <v>1933</v>
      </c>
      <c r="AA129" s="31">
        <v>63.872282608695649</v>
      </c>
      <c r="AB129" s="31">
        <v>9.5353260869565215</v>
      </c>
      <c r="AC129" s="36">
        <v>0.14928738566262498</v>
      </c>
      <c r="AD129" s="31">
        <v>13.888586956521738</v>
      </c>
      <c r="AE129" s="31">
        <v>0</v>
      </c>
      <c r="AF129" s="36">
        <v>0</v>
      </c>
      <c r="AG129" s="31">
        <v>0</v>
      </c>
      <c r="AH129" s="31">
        <v>0</v>
      </c>
      <c r="AI129" s="36" t="s">
        <v>1933</v>
      </c>
      <c r="AJ129" t="s">
        <v>6</v>
      </c>
      <c r="AK129" s="37">
        <v>3</v>
      </c>
      <c r="AT129"/>
    </row>
    <row r="130" spans="1:46" x14ac:dyDescent="0.25">
      <c r="A130" t="s">
        <v>1777</v>
      </c>
      <c r="B130" t="s">
        <v>1186</v>
      </c>
      <c r="C130" t="s">
        <v>1406</v>
      </c>
      <c r="D130" t="s">
        <v>1699</v>
      </c>
      <c r="E130" s="31">
        <v>41.380434782608695</v>
      </c>
      <c r="F130" s="31">
        <v>159.17282608695649</v>
      </c>
      <c r="G130" s="31">
        <v>4.2945652173913045</v>
      </c>
      <c r="H130" s="36">
        <v>2.6980517485096188E-2</v>
      </c>
      <c r="I130" s="31">
        <v>39.872826086956522</v>
      </c>
      <c r="J130" s="31">
        <v>0.54673913043478262</v>
      </c>
      <c r="K130" s="36">
        <v>1.3712073712618924E-2</v>
      </c>
      <c r="L130" s="31">
        <v>27.916304347826085</v>
      </c>
      <c r="M130" s="31">
        <v>0.54673913043478262</v>
      </c>
      <c r="N130" s="36">
        <v>1.9584939454113617E-2</v>
      </c>
      <c r="O130" s="31">
        <v>7.3478260869565215</v>
      </c>
      <c r="P130" s="31">
        <v>0</v>
      </c>
      <c r="Q130" s="36">
        <v>0</v>
      </c>
      <c r="R130" s="31">
        <v>4.6086956521739131</v>
      </c>
      <c r="S130" s="31">
        <v>0</v>
      </c>
      <c r="T130" s="36">
        <v>0</v>
      </c>
      <c r="U130" s="31">
        <v>35.511956521739137</v>
      </c>
      <c r="V130" s="31">
        <v>3.5141304347826088</v>
      </c>
      <c r="W130" s="36">
        <v>9.895626090416576E-2</v>
      </c>
      <c r="X130" s="31">
        <v>0</v>
      </c>
      <c r="Y130" s="31">
        <v>0</v>
      </c>
      <c r="Z130" s="36" t="s">
        <v>1933</v>
      </c>
      <c r="AA130" s="31">
        <v>83.788043478260846</v>
      </c>
      <c r="AB130" s="31">
        <v>0.23369565217391305</v>
      </c>
      <c r="AC130" s="36">
        <v>2.7891288836998126E-3</v>
      </c>
      <c r="AD130" s="31">
        <v>0</v>
      </c>
      <c r="AE130" s="31">
        <v>0</v>
      </c>
      <c r="AF130" s="36" t="s">
        <v>1933</v>
      </c>
      <c r="AG130" s="31">
        <v>0</v>
      </c>
      <c r="AH130" s="31">
        <v>0</v>
      </c>
      <c r="AI130" s="36" t="s">
        <v>1933</v>
      </c>
      <c r="AJ130" t="s">
        <v>508</v>
      </c>
      <c r="AK130" s="37">
        <v>3</v>
      </c>
      <c r="AT130"/>
    </row>
    <row r="131" spans="1:46" x14ac:dyDescent="0.25">
      <c r="A131" t="s">
        <v>1777</v>
      </c>
      <c r="B131" t="s">
        <v>835</v>
      </c>
      <c r="C131" t="s">
        <v>1384</v>
      </c>
      <c r="D131" t="s">
        <v>1723</v>
      </c>
      <c r="E131" s="31">
        <v>94.967391304347828</v>
      </c>
      <c r="F131" s="31">
        <v>322.9728260869565</v>
      </c>
      <c r="G131" s="31">
        <v>0</v>
      </c>
      <c r="H131" s="36">
        <v>0</v>
      </c>
      <c r="I131" s="31">
        <v>75.736413043478265</v>
      </c>
      <c r="J131" s="31">
        <v>0</v>
      </c>
      <c r="K131" s="36">
        <v>0</v>
      </c>
      <c r="L131" s="31">
        <v>57.089673913043477</v>
      </c>
      <c r="M131" s="31">
        <v>0</v>
      </c>
      <c r="N131" s="36">
        <v>0</v>
      </c>
      <c r="O131" s="31">
        <v>12.994565217391305</v>
      </c>
      <c r="P131" s="31">
        <v>0</v>
      </c>
      <c r="Q131" s="36">
        <v>0</v>
      </c>
      <c r="R131" s="31">
        <v>5.6521739130434785</v>
      </c>
      <c r="S131" s="31">
        <v>0</v>
      </c>
      <c r="T131" s="36">
        <v>0</v>
      </c>
      <c r="U131" s="31">
        <v>58.277173913043477</v>
      </c>
      <c r="V131" s="31">
        <v>0</v>
      </c>
      <c r="W131" s="36">
        <v>0</v>
      </c>
      <c r="X131" s="31">
        <v>0</v>
      </c>
      <c r="Y131" s="31">
        <v>0</v>
      </c>
      <c r="Z131" s="36" t="s">
        <v>1933</v>
      </c>
      <c r="AA131" s="31">
        <v>188.95923913043478</v>
      </c>
      <c r="AB131" s="31">
        <v>0</v>
      </c>
      <c r="AC131" s="36">
        <v>0</v>
      </c>
      <c r="AD131" s="31">
        <v>0</v>
      </c>
      <c r="AE131" s="31">
        <v>0</v>
      </c>
      <c r="AF131" s="36" t="s">
        <v>1933</v>
      </c>
      <c r="AG131" s="31">
        <v>0</v>
      </c>
      <c r="AH131" s="31">
        <v>0</v>
      </c>
      <c r="AI131" s="36" t="s">
        <v>1933</v>
      </c>
      <c r="AJ131" t="s">
        <v>148</v>
      </c>
      <c r="AK131" s="37">
        <v>3</v>
      </c>
      <c r="AT131"/>
    </row>
    <row r="132" spans="1:46" x14ac:dyDescent="0.25">
      <c r="A132" t="s">
        <v>1777</v>
      </c>
      <c r="B132" t="s">
        <v>1096</v>
      </c>
      <c r="C132" t="s">
        <v>1618</v>
      </c>
      <c r="D132" t="s">
        <v>1673</v>
      </c>
      <c r="E132" s="31">
        <v>136.03260869565219</v>
      </c>
      <c r="F132" s="31">
        <v>390.3125</v>
      </c>
      <c r="G132" s="31">
        <v>0</v>
      </c>
      <c r="H132" s="36">
        <v>0</v>
      </c>
      <c r="I132" s="31">
        <v>65.309782608695656</v>
      </c>
      <c r="J132" s="31">
        <v>0</v>
      </c>
      <c r="K132" s="36">
        <v>0</v>
      </c>
      <c r="L132" s="31">
        <v>43.921195652173914</v>
      </c>
      <c r="M132" s="31">
        <v>0</v>
      </c>
      <c r="N132" s="36">
        <v>0</v>
      </c>
      <c r="O132" s="31">
        <v>15.736413043478262</v>
      </c>
      <c r="P132" s="31">
        <v>0</v>
      </c>
      <c r="Q132" s="36">
        <v>0</v>
      </c>
      <c r="R132" s="31">
        <v>5.6521739130434785</v>
      </c>
      <c r="S132" s="31">
        <v>0</v>
      </c>
      <c r="T132" s="36">
        <v>0</v>
      </c>
      <c r="U132" s="31">
        <v>124</v>
      </c>
      <c r="V132" s="31">
        <v>0</v>
      </c>
      <c r="W132" s="36">
        <v>0</v>
      </c>
      <c r="X132" s="31">
        <v>4.3722826086956523</v>
      </c>
      <c r="Y132" s="31">
        <v>0</v>
      </c>
      <c r="Z132" s="36">
        <v>0</v>
      </c>
      <c r="AA132" s="31">
        <v>128.09510869565219</v>
      </c>
      <c r="AB132" s="31">
        <v>0</v>
      </c>
      <c r="AC132" s="36">
        <v>0</v>
      </c>
      <c r="AD132" s="31">
        <v>68.535326086956516</v>
      </c>
      <c r="AE132" s="31">
        <v>0</v>
      </c>
      <c r="AF132" s="36">
        <v>0</v>
      </c>
      <c r="AG132" s="31">
        <v>0</v>
      </c>
      <c r="AH132" s="31">
        <v>0</v>
      </c>
      <c r="AI132" s="36" t="s">
        <v>1933</v>
      </c>
      <c r="AJ132" t="s">
        <v>415</v>
      </c>
      <c r="AK132" s="37">
        <v>3</v>
      </c>
      <c r="AT132"/>
    </row>
    <row r="133" spans="1:46" x14ac:dyDescent="0.25">
      <c r="A133" t="s">
        <v>1777</v>
      </c>
      <c r="B133" t="s">
        <v>849</v>
      </c>
      <c r="C133" t="s">
        <v>1532</v>
      </c>
      <c r="D133" t="s">
        <v>1690</v>
      </c>
      <c r="E133" s="31">
        <v>87.282608695652172</v>
      </c>
      <c r="F133" s="31">
        <v>294.43119565217393</v>
      </c>
      <c r="G133" s="31">
        <v>7.1304347826086953</v>
      </c>
      <c r="H133" s="36">
        <v>2.421766065519847E-2</v>
      </c>
      <c r="I133" s="31">
        <v>51.366086956521734</v>
      </c>
      <c r="J133" s="31">
        <v>0.39130434782608697</v>
      </c>
      <c r="K133" s="36">
        <v>7.6179512789693767E-3</v>
      </c>
      <c r="L133" s="31">
        <v>46.121521739130429</v>
      </c>
      <c r="M133" s="31">
        <v>0.39130434782608697</v>
      </c>
      <c r="N133" s="36">
        <v>8.4842028855716713E-3</v>
      </c>
      <c r="O133" s="31">
        <v>5.2445652173913047</v>
      </c>
      <c r="P133" s="31">
        <v>0</v>
      </c>
      <c r="Q133" s="36">
        <v>0</v>
      </c>
      <c r="R133" s="31">
        <v>0</v>
      </c>
      <c r="S133" s="31">
        <v>0</v>
      </c>
      <c r="T133" s="36" t="s">
        <v>1933</v>
      </c>
      <c r="U133" s="31">
        <v>72.682391304347831</v>
      </c>
      <c r="V133" s="31">
        <v>6.7391304347826084</v>
      </c>
      <c r="W133" s="36">
        <v>9.2720262966629663E-2</v>
      </c>
      <c r="X133" s="31">
        <v>9.7038043478260878</v>
      </c>
      <c r="Y133" s="31">
        <v>0</v>
      </c>
      <c r="Z133" s="36">
        <v>0</v>
      </c>
      <c r="AA133" s="31">
        <v>158.05369565217393</v>
      </c>
      <c r="AB133" s="31">
        <v>0</v>
      </c>
      <c r="AC133" s="36">
        <v>0</v>
      </c>
      <c r="AD133" s="31">
        <v>2.6252173913043477</v>
      </c>
      <c r="AE133" s="31">
        <v>0</v>
      </c>
      <c r="AF133" s="36">
        <v>0</v>
      </c>
      <c r="AG133" s="31">
        <v>0</v>
      </c>
      <c r="AH133" s="31">
        <v>0</v>
      </c>
      <c r="AI133" s="36" t="s">
        <v>1933</v>
      </c>
      <c r="AJ133" t="s">
        <v>163</v>
      </c>
      <c r="AK133" s="37">
        <v>3</v>
      </c>
      <c r="AT133"/>
    </row>
    <row r="134" spans="1:46" x14ac:dyDescent="0.25">
      <c r="A134" t="s">
        <v>1777</v>
      </c>
      <c r="B134" t="s">
        <v>956</v>
      </c>
      <c r="C134" t="s">
        <v>1495</v>
      </c>
      <c r="D134" t="s">
        <v>1673</v>
      </c>
      <c r="E134" s="31">
        <v>69.565217391304344</v>
      </c>
      <c r="F134" s="31">
        <v>287.91956521739132</v>
      </c>
      <c r="G134" s="31">
        <v>11.293260869565218</v>
      </c>
      <c r="H134" s="36">
        <v>3.9223666029914755E-2</v>
      </c>
      <c r="I134" s="31">
        <v>61.214673913043477</v>
      </c>
      <c r="J134" s="31">
        <v>3.0788043478260869</v>
      </c>
      <c r="K134" s="36">
        <v>5.0295201313978778E-2</v>
      </c>
      <c r="L134" s="31">
        <v>45.103260869565219</v>
      </c>
      <c r="M134" s="31">
        <v>3.0788043478260869</v>
      </c>
      <c r="N134" s="36">
        <v>6.8261236293529343E-2</v>
      </c>
      <c r="O134" s="31">
        <v>12.198369565217391</v>
      </c>
      <c r="P134" s="31">
        <v>0</v>
      </c>
      <c r="Q134" s="36">
        <v>0</v>
      </c>
      <c r="R134" s="31">
        <v>3.9130434782608696</v>
      </c>
      <c r="S134" s="31">
        <v>0</v>
      </c>
      <c r="T134" s="36">
        <v>0</v>
      </c>
      <c r="U134" s="31">
        <v>66.005326086956515</v>
      </c>
      <c r="V134" s="31">
        <v>6.9020652173913044</v>
      </c>
      <c r="W134" s="36">
        <v>0.10456830723475874</v>
      </c>
      <c r="X134" s="31">
        <v>0</v>
      </c>
      <c r="Y134" s="31">
        <v>0</v>
      </c>
      <c r="Z134" s="36" t="s">
        <v>1933</v>
      </c>
      <c r="AA134" s="31">
        <v>160.69956521739132</v>
      </c>
      <c r="AB134" s="31">
        <v>1.3123913043478261</v>
      </c>
      <c r="AC134" s="36">
        <v>8.1667383640549873E-3</v>
      </c>
      <c r="AD134" s="31">
        <v>0</v>
      </c>
      <c r="AE134" s="31">
        <v>0</v>
      </c>
      <c r="AF134" s="36" t="s">
        <v>1933</v>
      </c>
      <c r="AG134" s="31">
        <v>0</v>
      </c>
      <c r="AH134" s="31">
        <v>0</v>
      </c>
      <c r="AI134" s="36" t="s">
        <v>1933</v>
      </c>
      <c r="AJ134" t="s">
        <v>270</v>
      </c>
      <c r="AK134" s="37">
        <v>3</v>
      </c>
      <c r="AT134"/>
    </row>
    <row r="135" spans="1:46" x14ac:dyDescent="0.25">
      <c r="A135" t="s">
        <v>1777</v>
      </c>
      <c r="B135" t="s">
        <v>931</v>
      </c>
      <c r="C135" t="s">
        <v>1456</v>
      </c>
      <c r="D135" t="s">
        <v>1701</v>
      </c>
      <c r="E135" s="31">
        <v>45.336956521739133</v>
      </c>
      <c r="F135" s="31">
        <v>154.54891304347828</v>
      </c>
      <c r="G135" s="31">
        <v>0</v>
      </c>
      <c r="H135" s="36">
        <v>0</v>
      </c>
      <c r="I135" s="31">
        <v>29.559782608695652</v>
      </c>
      <c r="J135" s="31">
        <v>0</v>
      </c>
      <c r="K135" s="36">
        <v>0</v>
      </c>
      <c r="L135" s="31">
        <v>13.777173913043478</v>
      </c>
      <c r="M135" s="31">
        <v>0</v>
      </c>
      <c r="N135" s="36">
        <v>0</v>
      </c>
      <c r="O135" s="31">
        <v>10.217391304347826</v>
      </c>
      <c r="P135" s="31">
        <v>0</v>
      </c>
      <c r="Q135" s="36">
        <v>0</v>
      </c>
      <c r="R135" s="31">
        <v>5.5652173913043477</v>
      </c>
      <c r="S135" s="31">
        <v>0</v>
      </c>
      <c r="T135" s="36">
        <v>0</v>
      </c>
      <c r="U135" s="31">
        <v>29.269021739130434</v>
      </c>
      <c r="V135" s="31">
        <v>0</v>
      </c>
      <c r="W135" s="36">
        <v>0</v>
      </c>
      <c r="X135" s="31">
        <v>0</v>
      </c>
      <c r="Y135" s="31">
        <v>0</v>
      </c>
      <c r="Z135" s="36" t="s">
        <v>1933</v>
      </c>
      <c r="AA135" s="31">
        <v>94.771739130434781</v>
      </c>
      <c r="AB135" s="31">
        <v>0</v>
      </c>
      <c r="AC135" s="36">
        <v>0</v>
      </c>
      <c r="AD135" s="31">
        <v>0.94836956521739135</v>
      </c>
      <c r="AE135" s="31">
        <v>0</v>
      </c>
      <c r="AF135" s="36">
        <v>0</v>
      </c>
      <c r="AG135" s="31">
        <v>0</v>
      </c>
      <c r="AH135" s="31">
        <v>0</v>
      </c>
      <c r="AI135" s="36" t="s">
        <v>1933</v>
      </c>
      <c r="AJ135" t="s">
        <v>245</v>
      </c>
      <c r="AK135" s="37">
        <v>3</v>
      </c>
      <c r="AT135"/>
    </row>
    <row r="136" spans="1:46" x14ac:dyDescent="0.25">
      <c r="A136" t="s">
        <v>1777</v>
      </c>
      <c r="B136" t="s">
        <v>1201</v>
      </c>
      <c r="C136" t="s">
        <v>1621</v>
      </c>
      <c r="D136" t="s">
        <v>1735</v>
      </c>
      <c r="E136" s="31">
        <v>115.01086956521739</v>
      </c>
      <c r="F136" s="31">
        <v>324.8396739130435</v>
      </c>
      <c r="G136" s="31">
        <v>9.9320652173913047</v>
      </c>
      <c r="H136" s="36">
        <v>3.057528379384479E-2</v>
      </c>
      <c r="I136" s="31">
        <v>34.635869565217391</v>
      </c>
      <c r="J136" s="31">
        <v>0</v>
      </c>
      <c r="K136" s="36">
        <v>0</v>
      </c>
      <c r="L136" s="31">
        <v>23.502717391304348</v>
      </c>
      <c r="M136" s="31">
        <v>0</v>
      </c>
      <c r="N136" s="36">
        <v>0</v>
      </c>
      <c r="O136" s="31">
        <v>7.7635869565217392</v>
      </c>
      <c r="P136" s="31">
        <v>0</v>
      </c>
      <c r="Q136" s="36">
        <v>0</v>
      </c>
      <c r="R136" s="31">
        <v>3.3695652173913042</v>
      </c>
      <c r="S136" s="31">
        <v>0</v>
      </c>
      <c r="T136" s="36">
        <v>0</v>
      </c>
      <c r="U136" s="31">
        <v>101.1304347826087</v>
      </c>
      <c r="V136" s="31">
        <v>4.2961956521739131</v>
      </c>
      <c r="W136" s="36">
        <v>4.2481728288907991E-2</v>
      </c>
      <c r="X136" s="31">
        <v>7.9157608695652177</v>
      </c>
      <c r="Y136" s="31">
        <v>0</v>
      </c>
      <c r="Z136" s="36">
        <v>0</v>
      </c>
      <c r="AA136" s="31">
        <v>178.85054347826087</v>
      </c>
      <c r="AB136" s="31">
        <v>5.6358695652173916</v>
      </c>
      <c r="AC136" s="36">
        <v>3.151161554005804E-2</v>
      </c>
      <c r="AD136" s="31">
        <v>2.3070652173913042</v>
      </c>
      <c r="AE136" s="31">
        <v>0</v>
      </c>
      <c r="AF136" s="36">
        <v>0</v>
      </c>
      <c r="AG136" s="31">
        <v>0</v>
      </c>
      <c r="AH136" s="31">
        <v>0</v>
      </c>
      <c r="AI136" s="36" t="s">
        <v>1933</v>
      </c>
      <c r="AJ136" t="s">
        <v>523</v>
      </c>
      <c r="AK136" s="37">
        <v>3</v>
      </c>
      <c r="AT136"/>
    </row>
    <row r="137" spans="1:46" x14ac:dyDescent="0.25">
      <c r="A137" t="s">
        <v>1777</v>
      </c>
      <c r="B137" t="s">
        <v>997</v>
      </c>
      <c r="C137" t="s">
        <v>1420</v>
      </c>
      <c r="D137" t="s">
        <v>1725</v>
      </c>
      <c r="E137" s="31">
        <v>66.891304347826093</v>
      </c>
      <c r="F137" s="31">
        <v>213.72228260869565</v>
      </c>
      <c r="G137" s="31">
        <v>0</v>
      </c>
      <c r="H137" s="36">
        <v>0</v>
      </c>
      <c r="I137" s="31">
        <v>38.100434782608694</v>
      </c>
      <c r="J137" s="31">
        <v>0</v>
      </c>
      <c r="K137" s="36">
        <v>0</v>
      </c>
      <c r="L137" s="31">
        <v>25.018913043478257</v>
      </c>
      <c r="M137" s="31">
        <v>0</v>
      </c>
      <c r="N137" s="36">
        <v>0</v>
      </c>
      <c r="O137" s="31">
        <v>7.8641304347826084</v>
      </c>
      <c r="P137" s="31">
        <v>0</v>
      </c>
      <c r="Q137" s="36">
        <v>0</v>
      </c>
      <c r="R137" s="31">
        <v>5.2173913043478262</v>
      </c>
      <c r="S137" s="31">
        <v>0</v>
      </c>
      <c r="T137" s="36">
        <v>0</v>
      </c>
      <c r="U137" s="31">
        <v>61.267717391304359</v>
      </c>
      <c r="V137" s="31">
        <v>0</v>
      </c>
      <c r="W137" s="36">
        <v>0</v>
      </c>
      <c r="X137" s="31">
        <v>0</v>
      </c>
      <c r="Y137" s="31">
        <v>0</v>
      </c>
      <c r="Z137" s="36" t="s">
        <v>1933</v>
      </c>
      <c r="AA137" s="31">
        <v>114.3541304347826</v>
      </c>
      <c r="AB137" s="31">
        <v>0</v>
      </c>
      <c r="AC137" s="36">
        <v>0</v>
      </c>
      <c r="AD137" s="31">
        <v>0</v>
      </c>
      <c r="AE137" s="31">
        <v>0</v>
      </c>
      <c r="AF137" s="36" t="s">
        <v>1933</v>
      </c>
      <c r="AG137" s="31">
        <v>0</v>
      </c>
      <c r="AH137" s="31">
        <v>0</v>
      </c>
      <c r="AI137" s="36" t="s">
        <v>1933</v>
      </c>
      <c r="AJ137" t="s">
        <v>312</v>
      </c>
      <c r="AK137" s="37">
        <v>3</v>
      </c>
      <c r="AT137"/>
    </row>
    <row r="138" spans="1:46" x14ac:dyDescent="0.25">
      <c r="A138" t="s">
        <v>1777</v>
      </c>
      <c r="B138" t="s">
        <v>810</v>
      </c>
      <c r="C138" t="s">
        <v>1510</v>
      </c>
      <c r="D138" t="s">
        <v>1724</v>
      </c>
      <c r="E138" s="31">
        <v>83.130434782608702</v>
      </c>
      <c r="F138" s="31">
        <v>212.00195652173912</v>
      </c>
      <c r="G138" s="31">
        <v>0</v>
      </c>
      <c r="H138" s="36">
        <v>0</v>
      </c>
      <c r="I138" s="31">
        <v>26.426413043478263</v>
      </c>
      <c r="J138" s="31">
        <v>0</v>
      </c>
      <c r="K138" s="36">
        <v>0</v>
      </c>
      <c r="L138" s="31">
        <v>9.2826086956521738</v>
      </c>
      <c r="M138" s="31">
        <v>0</v>
      </c>
      <c r="N138" s="36">
        <v>0</v>
      </c>
      <c r="O138" s="31">
        <v>13.41554347826087</v>
      </c>
      <c r="P138" s="31">
        <v>0</v>
      </c>
      <c r="Q138" s="36">
        <v>0</v>
      </c>
      <c r="R138" s="31">
        <v>3.7282608695652173</v>
      </c>
      <c r="S138" s="31">
        <v>0</v>
      </c>
      <c r="T138" s="36">
        <v>0</v>
      </c>
      <c r="U138" s="31">
        <v>53.299782608695658</v>
      </c>
      <c r="V138" s="31">
        <v>0</v>
      </c>
      <c r="W138" s="36">
        <v>0</v>
      </c>
      <c r="X138" s="31">
        <v>3.3516304347826091</v>
      </c>
      <c r="Y138" s="31">
        <v>0</v>
      </c>
      <c r="Z138" s="36">
        <v>0</v>
      </c>
      <c r="AA138" s="31">
        <v>97.972391304347823</v>
      </c>
      <c r="AB138" s="31">
        <v>0</v>
      </c>
      <c r="AC138" s="36">
        <v>0</v>
      </c>
      <c r="AD138" s="31">
        <v>30.951739130434778</v>
      </c>
      <c r="AE138" s="31">
        <v>0</v>
      </c>
      <c r="AF138" s="36">
        <v>0</v>
      </c>
      <c r="AG138" s="31">
        <v>0</v>
      </c>
      <c r="AH138" s="31">
        <v>0</v>
      </c>
      <c r="AI138" s="36" t="s">
        <v>1933</v>
      </c>
      <c r="AJ138" t="s">
        <v>123</v>
      </c>
      <c r="AK138" s="37">
        <v>3</v>
      </c>
      <c r="AT138"/>
    </row>
    <row r="139" spans="1:46" x14ac:dyDescent="0.25">
      <c r="A139" t="s">
        <v>1777</v>
      </c>
      <c r="B139" t="s">
        <v>967</v>
      </c>
      <c r="C139" t="s">
        <v>1429</v>
      </c>
      <c r="D139" t="s">
        <v>1711</v>
      </c>
      <c r="E139" s="31">
        <v>100.67391304347827</v>
      </c>
      <c r="F139" s="31">
        <v>327.80163043478262</v>
      </c>
      <c r="G139" s="31">
        <v>0</v>
      </c>
      <c r="H139" s="36">
        <v>0</v>
      </c>
      <c r="I139" s="31">
        <v>60.095108695652172</v>
      </c>
      <c r="J139" s="31">
        <v>0</v>
      </c>
      <c r="K139" s="36">
        <v>0</v>
      </c>
      <c r="L139" s="31">
        <v>18.339673913043477</v>
      </c>
      <c r="M139" s="31">
        <v>0</v>
      </c>
      <c r="N139" s="36">
        <v>0</v>
      </c>
      <c r="O139" s="31">
        <v>34.532608695652172</v>
      </c>
      <c r="P139" s="31">
        <v>0</v>
      </c>
      <c r="Q139" s="36">
        <v>0</v>
      </c>
      <c r="R139" s="31">
        <v>7.2228260869565215</v>
      </c>
      <c r="S139" s="31">
        <v>0</v>
      </c>
      <c r="T139" s="36">
        <v>0</v>
      </c>
      <c r="U139" s="31">
        <v>77.972826086956516</v>
      </c>
      <c r="V139" s="31">
        <v>0</v>
      </c>
      <c r="W139" s="36">
        <v>0</v>
      </c>
      <c r="X139" s="31">
        <v>0</v>
      </c>
      <c r="Y139" s="31">
        <v>0</v>
      </c>
      <c r="Z139" s="36" t="s">
        <v>1933</v>
      </c>
      <c r="AA139" s="31">
        <v>148.58152173913044</v>
      </c>
      <c r="AB139" s="31">
        <v>0</v>
      </c>
      <c r="AC139" s="36">
        <v>0</v>
      </c>
      <c r="AD139" s="31">
        <v>41.152173913043477</v>
      </c>
      <c r="AE139" s="31">
        <v>0</v>
      </c>
      <c r="AF139" s="36">
        <v>0</v>
      </c>
      <c r="AG139" s="31">
        <v>0</v>
      </c>
      <c r="AH139" s="31">
        <v>0</v>
      </c>
      <c r="AI139" s="36" t="s">
        <v>1933</v>
      </c>
      <c r="AJ139" t="s">
        <v>281</v>
      </c>
      <c r="AK139" s="37">
        <v>3</v>
      </c>
      <c r="AT139"/>
    </row>
    <row r="140" spans="1:46" x14ac:dyDescent="0.25">
      <c r="A140" t="s">
        <v>1777</v>
      </c>
      <c r="B140" t="s">
        <v>865</v>
      </c>
      <c r="C140" t="s">
        <v>1538</v>
      </c>
      <c r="D140" t="s">
        <v>1731</v>
      </c>
      <c r="E140" s="31">
        <v>98.684782608695656</v>
      </c>
      <c r="F140" s="31">
        <v>231.92663043478262</v>
      </c>
      <c r="G140" s="31">
        <v>5.0298913043478262</v>
      </c>
      <c r="H140" s="36">
        <v>2.1687424574394543E-2</v>
      </c>
      <c r="I140" s="31">
        <v>12.921195652173914</v>
      </c>
      <c r="J140" s="31">
        <v>0</v>
      </c>
      <c r="K140" s="36">
        <v>0</v>
      </c>
      <c r="L140" s="31">
        <v>2.6385869565217392</v>
      </c>
      <c r="M140" s="31">
        <v>0</v>
      </c>
      <c r="N140" s="36">
        <v>0</v>
      </c>
      <c r="O140" s="31">
        <v>10.282608695652174</v>
      </c>
      <c r="P140" s="31">
        <v>0</v>
      </c>
      <c r="Q140" s="36">
        <v>0</v>
      </c>
      <c r="R140" s="31">
        <v>0</v>
      </c>
      <c r="S140" s="31">
        <v>0</v>
      </c>
      <c r="T140" s="36" t="s">
        <v>1933</v>
      </c>
      <c r="U140" s="31">
        <v>61.347826086956523</v>
      </c>
      <c r="V140" s="31">
        <v>5.0298913043478262</v>
      </c>
      <c r="W140" s="36">
        <v>8.198972360028349E-2</v>
      </c>
      <c r="X140" s="31">
        <v>0.20108695652173914</v>
      </c>
      <c r="Y140" s="31">
        <v>0</v>
      </c>
      <c r="Z140" s="36">
        <v>0</v>
      </c>
      <c r="AA140" s="31">
        <v>140.61141304347825</v>
      </c>
      <c r="AB140" s="31">
        <v>0</v>
      </c>
      <c r="AC140" s="36">
        <v>0</v>
      </c>
      <c r="AD140" s="31">
        <v>16.845108695652176</v>
      </c>
      <c r="AE140" s="31">
        <v>0</v>
      </c>
      <c r="AF140" s="36">
        <v>0</v>
      </c>
      <c r="AG140" s="31">
        <v>0</v>
      </c>
      <c r="AH140" s="31">
        <v>0</v>
      </c>
      <c r="AI140" s="36" t="s">
        <v>1933</v>
      </c>
      <c r="AJ140" t="s">
        <v>179</v>
      </c>
      <c r="AK140" s="37">
        <v>3</v>
      </c>
      <c r="AT140"/>
    </row>
    <row r="141" spans="1:46" x14ac:dyDescent="0.25">
      <c r="A141" t="s">
        <v>1777</v>
      </c>
      <c r="B141" t="s">
        <v>1009</v>
      </c>
      <c r="C141" t="s">
        <v>1430</v>
      </c>
      <c r="D141" t="s">
        <v>1683</v>
      </c>
      <c r="E141" s="31">
        <v>101.54347826086956</v>
      </c>
      <c r="F141" s="31">
        <v>315.53804347826087</v>
      </c>
      <c r="G141" s="31">
        <v>5.4945652173913047</v>
      </c>
      <c r="H141" s="36">
        <v>1.7413320932155221E-2</v>
      </c>
      <c r="I141" s="31">
        <v>41.160326086956516</v>
      </c>
      <c r="J141" s="31">
        <v>0</v>
      </c>
      <c r="K141" s="36">
        <v>0</v>
      </c>
      <c r="L141" s="31">
        <v>35.975543478260867</v>
      </c>
      <c r="M141" s="31">
        <v>0</v>
      </c>
      <c r="N141" s="36">
        <v>0</v>
      </c>
      <c r="O141" s="31">
        <v>0</v>
      </c>
      <c r="P141" s="31">
        <v>0</v>
      </c>
      <c r="Q141" s="36" t="s">
        <v>1933</v>
      </c>
      <c r="R141" s="31">
        <v>5.1847826086956523</v>
      </c>
      <c r="S141" s="31">
        <v>0</v>
      </c>
      <c r="T141" s="36">
        <v>0</v>
      </c>
      <c r="U141" s="31">
        <v>114.82608695652173</v>
      </c>
      <c r="V141" s="31">
        <v>0</v>
      </c>
      <c r="W141" s="36">
        <v>0</v>
      </c>
      <c r="X141" s="31">
        <v>3.3913043478260869</v>
      </c>
      <c r="Y141" s="31">
        <v>0</v>
      </c>
      <c r="Z141" s="36">
        <v>0</v>
      </c>
      <c r="AA141" s="31">
        <v>138.9891304347826</v>
      </c>
      <c r="AB141" s="31">
        <v>5.4945652173913047</v>
      </c>
      <c r="AC141" s="36">
        <v>3.9532337530304218E-2</v>
      </c>
      <c r="AD141" s="31">
        <v>17.171195652173914</v>
      </c>
      <c r="AE141" s="31">
        <v>0</v>
      </c>
      <c r="AF141" s="36">
        <v>0</v>
      </c>
      <c r="AG141" s="31">
        <v>0</v>
      </c>
      <c r="AH141" s="31">
        <v>0</v>
      </c>
      <c r="AI141" s="36" t="s">
        <v>1933</v>
      </c>
      <c r="AJ141" t="s">
        <v>325</v>
      </c>
      <c r="AK141" s="37">
        <v>3</v>
      </c>
      <c r="AT141"/>
    </row>
    <row r="142" spans="1:46" x14ac:dyDescent="0.25">
      <c r="A142" t="s">
        <v>1777</v>
      </c>
      <c r="B142" t="s">
        <v>1084</v>
      </c>
      <c r="C142" t="s">
        <v>1615</v>
      </c>
      <c r="D142" t="s">
        <v>1724</v>
      </c>
      <c r="E142" s="31">
        <v>118.67391304347827</v>
      </c>
      <c r="F142" s="31">
        <v>367.98641304347819</v>
      </c>
      <c r="G142" s="31">
        <v>0</v>
      </c>
      <c r="H142" s="36">
        <v>0</v>
      </c>
      <c r="I142" s="31">
        <v>31.456521739130434</v>
      </c>
      <c r="J142" s="31">
        <v>0</v>
      </c>
      <c r="K142" s="36">
        <v>0</v>
      </c>
      <c r="L142" s="31">
        <v>19.002717391304348</v>
      </c>
      <c r="M142" s="31">
        <v>0</v>
      </c>
      <c r="N142" s="36">
        <v>0</v>
      </c>
      <c r="O142" s="31">
        <v>7.1494565217391308</v>
      </c>
      <c r="P142" s="31">
        <v>0</v>
      </c>
      <c r="Q142" s="36">
        <v>0</v>
      </c>
      <c r="R142" s="31">
        <v>5.3043478260869561</v>
      </c>
      <c r="S142" s="31">
        <v>0</v>
      </c>
      <c r="T142" s="36">
        <v>0</v>
      </c>
      <c r="U142" s="31">
        <v>102.80163043478261</v>
      </c>
      <c r="V142" s="31">
        <v>0</v>
      </c>
      <c r="W142" s="36">
        <v>0</v>
      </c>
      <c r="X142" s="31">
        <v>10.051630434782609</v>
      </c>
      <c r="Y142" s="31">
        <v>0</v>
      </c>
      <c r="Z142" s="36">
        <v>0</v>
      </c>
      <c r="AA142" s="31">
        <v>160.20923913043478</v>
      </c>
      <c r="AB142" s="31">
        <v>0</v>
      </c>
      <c r="AC142" s="36">
        <v>0</v>
      </c>
      <c r="AD142" s="31">
        <v>63.467391304347828</v>
      </c>
      <c r="AE142" s="31">
        <v>0</v>
      </c>
      <c r="AF142" s="36">
        <v>0</v>
      </c>
      <c r="AG142" s="31">
        <v>0</v>
      </c>
      <c r="AH142" s="31">
        <v>0</v>
      </c>
      <c r="AI142" s="36" t="s">
        <v>1933</v>
      </c>
      <c r="AJ142" t="s">
        <v>403</v>
      </c>
      <c r="AK142" s="37">
        <v>3</v>
      </c>
      <c r="AT142"/>
    </row>
    <row r="143" spans="1:46" x14ac:dyDescent="0.25">
      <c r="A143" t="s">
        <v>1777</v>
      </c>
      <c r="B143" t="s">
        <v>927</v>
      </c>
      <c r="C143" t="s">
        <v>1406</v>
      </c>
      <c r="D143" t="s">
        <v>1699</v>
      </c>
      <c r="E143" s="31">
        <v>67.456521739130437</v>
      </c>
      <c r="F143" s="31">
        <v>290.38913043478266</v>
      </c>
      <c r="G143" s="31">
        <v>5.5206521739130441</v>
      </c>
      <c r="H143" s="36">
        <v>1.9011221823789667E-2</v>
      </c>
      <c r="I143" s="31">
        <v>48.955434782608698</v>
      </c>
      <c r="J143" s="31">
        <v>0.64130434782608692</v>
      </c>
      <c r="K143" s="36">
        <v>1.3099757987521924E-2</v>
      </c>
      <c r="L143" s="31">
        <v>33.960869565217394</v>
      </c>
      <c r="M143" s="31">
        <v>0.64130434782608692</v>
      </c>
      <c r="N143" s="36">
        <v>1.8883625656125974E-2</v>
      </c>
      <c r="O143" s="31">
        <v>9.1119565217391294</v>
      </c>
      <c r="P143" s="31">
        <v>0</v>
      </c>
      <c r="Q143" s="36">
        <v>0</v>
      </c>
      <c r="R143" s="31">
        <v>5.8826086956521744</v>
      </c>
      <c r="S143" s="31">
        <v>0</v>
      </c>
      <c r="T143" s="36">
        <v>0</v>
      </c>
      <c r="U143" s="31">
        <v>62.518478260869585</v>
      </c>
      <c r="V143" s="31">
        <v>3.7804347826086966</v>
      </c>
      <c r="W143" s="36">
        <v>6.0469078707164836E-2</v>
      </c>
      <c r="X143" s="31">
        <v>0</v>
      </c>
      <c r="Y143" s="31">
        <v>0</v>
      </c>
      <c r="Z143" s="36" t="s">
        <v>1933</v>
      </c>
      <c r="AA143" s="31">
        <v>143.36630434782609</v>
      </c>
      <c r="AB143" s="31">
        <v>1.0989130434782608</v>
      </c>
      <c r="AC143" s="36">
        <v>7.6650719879906284E-3</v>
      </c>
      <c r="AD143" s="31">
        <v>8.1521739130434784E-2</v>
      </c>
      <c r="AE143" s="31">
        <v>0</v>
      </c>
      <c r="AF143" s="36">
        <v>0</v>
      </c>
      <c r="AG143" s="31">
        <v>35.467391304347828</v>
      </c>
      <c r="AH143" s="31">
        <v>0</v>
      </c>
      <c r="AI143" s="36">
        <v>0</v>
      </c>
      <c r="AJ143" t="s">
        <v>241</v>
      </c>
      <c r="AK143" s="37">
        <v>3</v>
      </c>
      <c r="AT143"/>
    </row>
    <row r="144" spans="1:46" x14ac:dyDescent="0.25">
      <c r="A144" t="s">
        <v>1777</v>
      </c>
      <c r="B144" t="s">
        <v>1172</v>
      </c>
      <c r="C144" t="s">
        <v>1364</v>
      </c>
      <c r="D144" t="s">
        <v>1737</v>
      </c>
      <c r="E144" s="31">
        <v>71.923913043478265</v>
      </c>
      <c r="F144" s="31">
        <v>238.5829347826087</v>
      </c>
      <c r="G144" s="31">
        <v>18.210108695652174</v>
      </c>
      <c r="H144" s="36">
        <v>7.6326115747736969E-2</v>
      </c>
      <c r="I144" s="31">
        <v>40.657608695652179</v>
      </c>
      <c r="J144" s="31">
        <v>2.8695652173913042</v>
      </c>
      <c r="K144" s="36">
        <v>7.0578799625718475E-2</v>
      </c>
      <c r="L144" s="31">
        <v>7.3369565217391308</v>
      </c>
      <c r="M144" s="31">
        <v>2.8695652173913042</v>
      </c>
      <c r="N144" s="36">
        <v>0.39111111111111108</v>
      </c>
      <c r="O144" s="31">
        <v>28.233695652173914</v>
      </c>
      <c r="P144" s="31">
        <v>0</v>
      </c>
      <c r="Q144" s="36">
        <v>0</v>
      </c>
      <c r="R144" s="31">
        <v>5.0869565217391308</v>
      </c>
      <c r="S144" s="31">
        <v>0</v>
      </c>
      <c r="T144" s="36">
        <v>0</v>
      </c>
      <c r="U144" s="31">
        <v>60.953804347826086</v>
      </c>
      <c r="V144" s="31">
        <v>8.6956521739130432E-2</v>
      </c>
      <c r="W144" s="36">
        <v>1.4265971200570638E-3</v>
      </c>
      <c r="X144" s="31">
        <v>4.7173913043478262</v>
      </c>
      <c r="Y144" s="31">
        <v>0</v>
      </c>
      <c r="Z144" s="36">
        <v>0</v>
      </c>
      <c r="AA144" s="31">
        <v>132.25413043478261</v>
      </c>
      <c r="AB144" s="31">
        <v>15.253586956521739</v>
      </c>
      <c r="AC144" s="36">
        <v>0.11533542964878223</v>
      </c>
      <c r="AD144" s="31">
        <v>0</v>
      </c>
      <c r="AE144" s="31">
        <v>0</v>
      </c>
      <c r="AF144" s="36" t="s">
        <v>1933</v>
      </c>
      <c r="AG144" s="31">
        <v>0</v>
      </c>
      <c r="AH144" s="31">
        <v>0</v>
      </c>
      <c r="AI144" s="36" t="s">
        <v>1933</v>
      </c>
      <c r="AJ144" t="s">
        <v>494</v>
      </c>
      <c r="AK144" s="37">
        <v>3</v>
      </c>
      <c r="AT144"/>
    </row>
    <row r="145" spans="1:46" x14ac:dyDescent="0.25">
      <c r="A145" t="s">
        <v>1777</v>
      </c>
      <c r="B145" t="s">
        <v>1195</v>
      </c>
      <c r="C145" t="s">
        <v>1632</v>
      </c>
      <c r="D145" t="s">
        <v>1699</v>
      </c>
      <c r="E145" s="31">
        <v>96.739130434782609</v>
      </c>
      <c r="F145" s="31">
        <v>427.63065217391306</v>
      </c>
      <c r="G145" s="31">
        <v>0</v>
      </c>
      <c r="H145" s="36">
        <v>0</v>
      </c>
      <c r="I145" s="31">
        <v>87.865000000000009</v>
      </c>
      <c r="J145" s="31">
        <v>0</v>
      </c>
      <c r="K145" s="36">
        <v>0</v>
      </c>
      <c r="L145" s="31">
        <v>70.01173913043479</v>
      </c>
      <c r="M145" s="31">
        <v>0</v>
      </c>
      <c r="N145" s="36">
        <v>0</v>
      </c>
      <c r="O145" s="31">
        <v>13.940217391304348</v>
      </c>
      <c r="P145" s="31">
        <v>0</v>
      </c>
      <c r="Q145" s="36">
        <v>0</v>
      </c>
      <c r="R145" s="31">
        <v>3.9130434782608696</v>
      </c>
      <c r="S145" s="31">
        <v>0</v>
      </c>
      <c r="T145" s="36">
        <v>0</v>
      </c>
      <c r="U145" s="31">
        <v>78.972826086956516</v>
      </c>
      <c r="V145" s="31">
        <v>0</v>
      </c>
      <c r="W145" s="36">
        <v>0</v>
      </c>
      <c r="X145" s="31">
        <v>0</v>
      </c>
      <c r="Y145" s="31">
        <v>0</v>
      </c>
      <c r="Z145" s="36" t="s">
        <v>1933</v>
      </c>
      <c r="AA145" s="31">
        <v>241.52804347826088</v>
      </c>
      <c r="AB145" s="31">
        <v>0</v>
      </c>
      <c r="AC145" s="36">
        <v>0</v>
      </c>
      <c r="AD145" s="31">
        <v>19.264782608695644</v>
      </c>
      <c r="AE145" s="31">
        <v>0</v>
      </c>
      <c r="AF145" s="36">
        <v>0</v>
      </c>
      <c r="AG145" s="31">
        <v>0</v>
      </c>
      <c r="AH145" s="31">
        <v>0</v>
      </c>
      <c r="AI145" s="36" t="s">
        <v>1933</v>
      </c>
      <c r="AJ145" t="s">
        <v>517</v>
      </c>
      <c r="AK145" s="37">
        <v>3</v>
      </c>
      <c r="AT145"/>
    </row>
    <row r="146" spans="1:46" x14ac:dyDescent="0.25">
      <c r="A146" t="s">
        <v>1777</v>
      </c>
      <c r="B146" t="s">
        <v>874</v>
      </c>
      <c r="C146" t="s">
        <v>1544</v>
      </c>
      <c r="D146" t="s">
        <v>1709</v>
      </c>
      <c r="E146" s="31">
        <v>83.010869565217391</v>
      </c>
      <c r="F146" s="31">
        <v>267.07804347826084</v>
      </c>
      <c r="G146" s="31">
        <v>54.509021739130432</v>
      </c>
      <c r="H146" s="36">
        <v>0.20409398327634246</v>
      </c>
      <c r="I146" s="31">
        <v>52.573369565217391</v>
      </c>
      <c r="J146" s="31">
        <v>5.0733695652173907</v>
      </c>
      <c r="K146" s="36">
        <v>9.6500749470202082E-2</v>
      </c>
      <c r="L146" s="31">
        <v>37.497282608695649</v>
      </c>
      <c r="M146" s="31">
        <v>4.3967391304347823</v>
      </c>
      <c r="N146" s="36">
        <v>0.11725487354156099</v>
      </c>
      <c r="O146" s="31">
        <v>9.1141304347826093</v>
      </c>
      <c r="P146" s="31">
        <v>0</v>
      </c>
      <c r="Q146" s="36">
        <v>0</v>
      </c>
      <c r="R146" s="31">
        <v>5.9619565217391308</v>
      </c>
      <c r="S146" s="31">
        <v>0.67663043478260865</v>
      </c>
      <c r="T146" s="36">
        <v>0.11349134001823152</v>
      </c>
      <c r="U146" s="31">
        <v>60.739130434782609</v>
      </c>
      <c r="V146" s="31">
        <v>22.421195652173914</v>
      </c>
      <c r="W146" s="36">
        <v>0.36913922691481749</v>
      </c>
      <c r="X146" s="31">
        <v>0</v>
      </c>
      <c r="Y146" s="31">
        <v>0</v>
      </c>
      <c r="Z146" s="36" t="s">
        <v>1933</v>
      </c>
      <c r="AA146" s="31">
        <v>150.39326086956521</v>
      </c>
      <c r="AB146" s="31">
        <v>27.014456521739131</v>
      </c>
      <c r="AC146" s="36">
        <v>0.17962544575164532</v>
      </c>
      <c r="AD146" s="31">
        <v>3.3722826086956523</v>
      </c>
      <c r="AE146" s="31">
        <v>0</v>
      </c>
      <c r="AF146" s="36">
        <v>0</v>
      </c>
      <c r="AG146" s="31">
        <v>0</v>
      </c>
      <c r="AH146" s="31">
        <v>0</v>
      </c>
      <c r="AI146" s="36" t="s">
        <v>1933</v>
      </c>
      <c r="AJ146" t="s">
        <v>188</v>
      </c>
      <c r="AK146" s="37">
        <v>3</v>
      </c>
      <c r="AT146"/>
    </row>
    <row r="147" spans="1:46" x14ac:dyDescent="0.25">
      <c r="A147" t="s">
        <v>1777</v>
      </c>
      <c r="B147" t="s">
        <v>1143</v>
      </c>
      <c r="C147" t="s">
        <v>1438</v>
      </c>
      <c r="D147" t="s">
        <v>1694</v>
      </c>
      <c r="E147" s="31">
        <v>422.79347826086956</v>
      </c>
      <c r="F147" s="31">
        <v>1472.9692391304347</v>
      </c>
      <c r="G147" s="31">
        <v>46.377826086956517</v>
      </c>
      <c r="H147" s="36">
        <v>3.1485943395759983E-2</v>
      </c>
      <c r="I147" s="31">
        <v>308.4834782608695</v>
      </c>
      <c r="J147" s="31">
        <v>0</v>
      </c>
      <c r="K147" s="36">
        <v>0</v>
      </c>
      <c r="L147" s="31">
        <v>204.14749999999995</v>
      </c>
      <c r="M147" s="31">
        <v>0</v>
      </c>
      <c r="N147" s="36">
        <v>0</v>
      </c>
      <c r="O147" s="31">
        <v>93.607717391304348</v>
      </c>
      <c r="P147" s="31">
        <v>0</v>
      </c>
      <c r="Q147" s="36">
        <v>0</v>
      </c>
      <c r="R147" s="31">
        <v>10.728260869565217</v>
      </c>
      <c r="S147" s="31">
        <v>0</v>
      </c>
      <c r="T147" s="36">
        <v>0</v>
      </c>
      <c r="U147" s="31">
        <v>442.72054347826094</v>
      </c>
      <c r="V147" s="31">
        <v>40.280543478260867</v>
      </c>
      <c r="W147" s="36">
        <v>9.0984129992690926E-2</v>
      </c>
      <c r="X147" s="31">
        <v>0</v>
      </c>
      <c r="Y147" s="31">
        <v>0</v>
      </c>
      <c r="Z147" s="36" t="s">
        <v>1933</v>
      </c>
      <c r="AA147" s="31">
        <v>721.76521739130442</v>
      </c>
      <c r="AB147" s="31">
        <v>6.0972826086956529</v>
      </c>
      <c r="AC147" s="36">
        <v>8.447736828789321E-3</v>
      </c>
      <c r="AD147" s="31">
        <v>0</v>
      </c>
      <c r="AE147" s="31">
        <v>0</v>
      </c>
      <c r="AF147" s="36" t="s">
        <v>1933</v>
      </c>
      <c r="AG147" s="31">
        <v>0</v>
      </c>
      <c r="AH147" s="31">
        <v>0</v>
      </c>
      <c r="AI147" s="36" t="s">
        <v>1933</v>
      </c>
      <c r="AJ147" t="s">
        <v>464</v>
      </c>
      <c r="AK147" s="37">
        <v>3</v>
      </c>
      <c r="AT147"/>
    </row>
    <row r="148" spans="1:46" x14ac:dyDescent="0.25">
      <c r="A148" t="s">
        <v>1777</v>
      </c>
      <c r="B148" t="s">
        <v>1038</v>
      </c>
      <c r="C148" t="s">
        <v>1415</v>
      </c>
      <c r="D148" t="s">
        <v>1713</v>
      </c>
      <c r="E148" s="31">
        <v>103.70652173913044</v>
      </c>
      <c r="F148" s="31">
        <v>329.69293478260869</v>
      </c>
      <c r="G148" s="31">
        <v>120.15489130434784</v>
      </c>
      <c r="H148" s="36">
        <v>0.36444484739588062</v>
      </c>
      <c r="I148" s="31">
        <v>57.040760869565219</v>
      </c>
      <c r="J148" s="31">
        <v>26.282608695652176</v>
      </c>
      <c r="K148" s="36">
        <v>0.46076890095755324</v>
      </c>
      <c r="L148" s="31">
        <v>44.084239130434781</v>
      </c>
      <c r="M148" s="31">
        <v>26.282608695652176</v>
      </c>
      <c r="N148" s="36">
        <v>0.5961905936016767</v>
      </c>
      <c r="O148" s="31">
        <v>7.4782608695652177</v>
      </c>
      <c r="P148" s="31">
        <v>0</v>
      </c>
      <c r="Q148" s="36">
        <v>0</v>
      </c>
      <c r="R148" s="31">
        <v>5.4782608695652177</v>
      </c>
      <c r="S148" s="31">
        <v>0</v>
      </c>
      <c r="T148" s="36">
        <v>0</v>
      </c>
      <c r="U148" s="31">
        <v>66.964673913043484</v>
      </c>
      <c r="V148" s="31">
        <v>30.597826086956523</v>
      </c>
      <c r="W148" s="36">
        <v>0.45692488739195714</v>
      </c>
      <c r="X148" s="31">
        <v>0</v>
      </c>
      <c r="Y148" s="31">
        <v>0</v>
      </c>
      <c r="Z148" s="36" t="s">
        <v>1933</v>
      </c>
      <c r="AA148" s="31">
        <v>196.64673913043478</v>
      </c>
      <c r="AB148" s="31">
        <v>63.274456521739133</v>
      </c>
      <c r="AC148" s="36">
        <v>0.32176712820938008</v>
      </c>
      <c r="AD148" s="31">
        <v>9.0407608695652169</v>
      </c>
      <c r="AE148" s="31">
        <v>0</v>
      </c>
      <c r="AF148" s="36">
        <v>0</v>
      </c>
      <c r="AG148" s="31">
        <v>0</v>
      </c>
      <c r="AH148" s="31">
        <v>0</v>
      </c>
      <c r="AI148" s="36" t="s">
        <v>1933</v>
      </c>
      <c r="AJ148" t="s">
        <v>356</v>
      </c>
      <c r="AK148" s="37">
        <v>3</v>
      </c>
      <c r="AT148"/>
    </row>
    <row r="149" spans="1:46" x14ac:dyDescent="0.25">
      <c r="A149" t="s">
        <v>1777</v>
      </c>
      <c r="B149" t="s">
        <v>1162</v>
      </c>
      <c r="C149" t="s">
        <v>1632</v>
      </c>
      <c r="D149" t="s">
        <v>1699</v>
      </c>
      <c r="E149" s="31">
        <v>95.630434782608702</v>
      </c>
      <c r="F149" s="31">
        <v>426.94021739130432</v>
      </c>
      <c r="G149" s="31">
        <v>0</v>
      </c>
      <c r="H149" s="36">
        <v>0</v>
      </c>
      <c r="I149" s="31">
        <v>84.434782608695656</v>
      </c>
      <c r="J149" s="31">
        <v>0</v>
      </c>
      <c r="K149" s="36">
        <v>0</v>
      </c>
      <c r="L149" s="31">
        <v>70.133152173913047</v>
      </c>
      <c r="M149" s="31">
        <v>0</v>
      </c>
      <c r="N149" s="36">
        <v>0</v>
      </c>
      <c r="O149" s="31">
        <v>8.9320652173913047</v>
      </c>
      <c r="P149" s="31">
        <v>0</v>
      </c>
      <c r="Q149" s="36">
        <v>0</v>
      </c>
      <c r="R149" s="31">
        <v>5.3695652173913047</v>
      </c>
      <c r="S149" s="31">
        <v>0</v>
      </c>
      <c r="T149" s="36">
        <v>0</v>
      </c>
      <c r="U149" s="31">
        <v>85.220108695652172</v>
      </c>
      <c r="V149" s="31">
        <v>0</v>
      </c>
      <c r="W149" s="36">
        <v>0</v>
      </c>
      <c r="X149" s="31">
        <v>4.3423913043478262</v>
      </c>
      <c r="Y149" s="31">
        <v>0</v>
      </c>
      <c r="Z149" s="36">
        <v>0</v>
      </c>
      <c r="AA149" s="31">
        <v>252.94293478260869</v>
      </c>
      <c r="AB149" s="31">
        <v>0</v>
      </c>
      <c r="AC149" s="36">
        <v>0</v>
      </c>
      <c r="AD149" s="31">
        <v>0</v>
      </c>
      <c r="AE149" s="31">
        <v>0</v>
      </c>
      <c r="AF149" s="36" t="s">
        <v>1933</v>
      </c>
      <c r="AG149" s="31">
        <v>0</v>
      </c>
      <c r="AH149" s="31">
        <v>0</v>
      </c>
      <c r="AI149" s="36" t="s">
        <v>1933</v>
      </c>
      <c r="AJ149" t="s">
        <v>484</v>
      </c>
      <c r="AK149" s="37">
        <v>3</v>
      </c>
      <c r="AT149"/>
    </row>
    <row r="150" spans="1:46" x14ac:dyDescent="0.25">
      <c r="A150" t="s">
        <v>1777</v>
      </c>
      <c r="B150" t="s">
        <v>686</v>
      </c>
      <c r="C150" t="s">
        <v>675</v>
      </c>
      <c r="D150" t="s">
        <v>1701</v>
      </c>
      <c r="E150" s="31">
        <v>107.20652173913044</v>
      </c>
      <c r="F150" s="31">
        <v>353.04021739130445</v>
      </c>
      <c r="G150" s="31">
        <v>69.611413043478265</v>
      </c>
      <c r="H150" s="36">
        <v>0.19717700594525192</v>
      </c>
      <c r="I150" s="31">
        <v>67.676086956521758</v>
      </c>
      <c r="J150" s="31">
        <v>1.1847826086956521</v>
      </c>
      <c r="K150" s="36">
        <v>1.7506665381773787E-2</v>
      </c>
      <c r="L150" s="31">
        <v>5.6304347826086945</v>
      </c>
      <c r="M150" s="31">
        <v>0</v>
      </c>
      <c r="N150" s="36">
        <v>0</v>
      </c>
      <c r="O150" s="31">
        <v>48.828260869565234</v>
      </c>
      <c r="P150" s="31">
        <v>1.1847826086956521</v>
      </c>
      <c r="Q150" s="36">
        <v>2.4264280308089567E-2</v>
      </c>
      <c r="R150" s="31">
        <v>13.217391304347826</v>
      </c>
      <c r="S150" s="31">
        <v>0</v>
      </c>
      <c r="T150" s="36">
        <v>0</v>
      </c>
      <c r="U150" s="31">
        <v>69.940217391304358</v>
      </c>
      <c r="V150" s="31">
        <v>0</v>
      </c>
      <c r="W150" s="36">
        <v>0</v>
      </c>
      <c r="X150" s="31">
        <v>0</v>
      </c>
      <c r="Y150" s="31">
        <v>0</v>
      </c>
      <c r="Z150" s="36" t="s">
        <v>1933</v>
      </c>
      <c r="AA150" s="31">
        <v>205.13586956521746</v>
      </c>
      <c r="AB150" s="31">
        <v>68.426630434782609</v>
      </c>
      <c r="AC150" s="36">
        <v>0.33356735991522046</v>
      </c>
      <c r="AD150" s="31">
        <v>10.288043478260867</v>
      </c>
      <c r="AE150" s="31">
        <v>0</v>
      </c>
      <c r="AF150" s="36">
        <v>0</v>
      </c>
      <c r="AG150" s="31">
        <v>0</v>
      </c>
      <c r="AH150" s="31">
        <v>0</v>
      </c>
      <c r="AI150" s="36" t="s">
        <v>1933</v>
      </c>
      <c r="AJ150" t="s">
        <v>315</v>
      </c>
      <c r="AK150" s="37">
        <v>3</v>
      </c>
      <c r="AT150"/>
    </row>
    <row r="151" spans="1:46" x14ac:dyDescent="0.25">
      <c r="A151" t="s">
        <v>1777</v>
      </c>
      <c r="B151" t="s">
        <v>1144</v>
      </c>
      <c r="C151" t="s">
        <v>1429</v>
      </c>
      <c r="D151" t="s">
        <v>1711</v>
      </c>
      <c r="E151" s="31">
        <v>119.6304347826087</v>
      </c>
      <c r="F151" s="31">
        <v>400.38804347826084</v>
      </c>
      <c r="G151" s="31">
        <v>108.52467391304349</v>
      </c>
      <c r="H151" s="36">
        <v>0.27104873804488583</v>
      </c>
      <c r="I151" s="31">
        <v>47.04336956521739</v>
      </c>
      <c r="J151" s="31">
        <v>22.277065217391304</v>
      </c>
      <c r="K151" s="36">
        <v>0.47354314589451452</v>
      </c>
      <c r="L151" s="31">
        <v>40.869456521739131</v>
      </c>
      <c r="M151" s="31">
        <v>22.277065217391304</v>
      </c>
      <c r="N151" s="36">
        <v>0.54507857733664178</v>
      </c>
      <c r="O151" s="31">
        <v>0.86956521739130432</v>
      </c>
      <c r="P151" s="31">
        <v>0</v>
      </c>
      <c r="Q151" s="36">
        <v>0</v>
      </c>
      <c r="R151" s="31">
        <v>5.3043478260869561</v>
      </c>
      <c r="S151" s="31">
        <v>0</v>
      </c>
      <c r="T151" s="36">
        <v>0</v>
      </c>
      <c r="U151" s="31">
        <v>105.22065217391304</v>
      </c>
      <c r="V151" s="31">
        <v>29.691521739130444</v>
      </c>
      <c r="W151" s="36">
        <v>0.28218340340691933</v>
      </c>
      <c r="X151" s="31">
        <v>9.8967391304347831</v>
      </c>
      <c r="Y151" s="31">
        <v>0</v>
      </c>
      <c r="Z151" s="36">
        <v>0</v>
      </c>
      <c r="AA151" s="31">
        <v>202.29249999999999</v>
      </c>
      <c r="AB151" s="31">
        <v>56.556086956521739</v>
      </c>
      <c r="AC151" s="36">
        <v>0.27957579720712206</v>
      </c>
      <c r="AD151" s="31">
        <v>35.934782608695649</v>
      </c>
      <c r="AE151" s="31">
        <v>0</v>
      </c>
      <c r="AF151" s="36">
        <v>0</v>
      </c>
      <c r="AG151" s="31">
        <v>0</v>
      </c>
      <c r="AH151" s="31">
        <v>0</v>
      </c>
      <c r="AI151" s="36" t="s">
        <v>1933</v>
      </c>
      <c r="AJ151" t="s">
        <v>465</v>
      </c>
      <c r="AK151" s="37">
        <v>3</v>
      </c>
      <c r="AT151"/>
    </row>
    <row r="152" spans="1:46" x14ac:dyDescent="0.25">
      <c r="A152" t="s">
        <v>1777</v>
      </c>
      <c r="B152" t="s">
        <v>1131</v>
      </c>
      <c r="C152" t="s">
        <v>1421</v>
      </c>
      <c r="D152" t="s">
        <v>1707</v>
      </c>
      <c r="E152" s="31">
        <v>117.84782608695652</v>
      </c>
      <c r="F152" s="31">
        <v>571.0271739130435</v>
      </c>
      <c r="G152" s="31">
        <v>12.27717391304348</v>
      </c>
      <c r="H152" s="36">
        <v>2.1500157039659656E-2</v>
      </c>
      <c r="I152" s="31">
        <v>148.19184782608696</v>
      </c>
      <c r="J152" s="31">
        <v>0.93478260869565222</v>
      </c>
      <c r="K152" s="36">
        <v>6.3079219431333503E-3</v>
      </c>
      <c r="L152" s="31">
        <v>73.996739130434776</v>
      </c>
      <c r="M152" s="31">
        <v>0.93478260869565222</v>
      </c>
      <c r="N152" s="36">
        <v>1.2632754087283518E-2</v>
      </c>
      <c r="O152" s="31">
        <v>64.341847826086948</v>
      </c>
      <c r="P152" s="31">
        <v>0</v>
      </c>
      <c r="Q152" s="36">
        <v>0</v>
      </c>
      <c r="R152" s="31">
        <v>9.8532608695652169</v>
      </c>
      <c r="S152" s="31">
        <v>0</v>
      </c>
      <c r="T152" s="36">
        <v>0</v>
      </c>
      <c r="U152" s="31">
        <v>56.692934782608695</v>
      </c>
      <c r="V152" s="31">
        <v>2.2635869565217392</v>
      </c>
      <c r="W152" s="36">
        <v>3.9927143747303842E-2</v>
      </c>
      <c r="X152" s="31">
        <v>12.417391304347827</v>
      </c>
      <c r="Y152" s="31">
        <v>0</v>
      </c>
      <c r="Z152" s="36">
        <v>0</v>
      </c>
      <c r="AA152" s="31">
        <v>353.72500000000002</v>
      </c>
      <c r="AB152" s="31">
        <v>9.0788043478260878</v>
      </c>
      <c r="AC152" s="36">
        <v>2.566627845876341E-2</v>
      </c>
      <c r="AD152" s="31">
        <v>0</v>
      </c>
      <c r="AE152" s="31">
        <v>0</v>
      </c>
      <c r="AF152" s="36" t="s">
        <v>1933</v>
      </c>
      <c r="AG152" s="31">
        <v>0</v>
      </c>
      <c r="AH152" s="31">
        <v>0</v>
      </c>
      <c r="AI152" s="36" t="s">
        <v>1933</v>
      </c>
      <c r="AJ152" t="s">
        <v>451</v>
      </c>
      <c r="AK152" s="37">
        <v>3</v>
      </c>
      <c r="AT152"/>
    </row>
    <row r="153" spans="1:46" x14ac:dyDescent="0.25">
      <c r="A153" t="s">
        <v>1777</v>
      </c>
      <c r="B153" t="s">
        <v>983</v>
      </c>
      <c r="C153" t="s">
        <v>1398</v>
      </c>
      <c r="D153" t="s">
        <v>1712</v>
      </c>
      <c r="E153" s="31">
        <v>79.902173913043484</v>
      </c>
      <c r="F153" s="31">
        <v>236.7853260869565</v>
      </c>
      <c r="G153" s="31">
        <v>7.2853260869565215</v>
      </c>
      <c r="H153" s="36">
        <v>3.0767641759528102E-2</v>
      </c>
      <c r="I153" s="31">
        <v>42.347826086956523</v>
      </c>
      <c r="J153" s="31">
        <v>0</v>
      </c>
      <c r="K153" s="36">
        <v>0</v>
      </c>
      <c r="L153" s="31">
        <v>22.459239130434781</v>
      </c>
      <c r="M153" s="31">
        <v>0</v>
      </c>
      <c r="N153" s="36">
        <v>0</v>
      </c>
      <c r="O153" s="31">
        <v>14.853260869565217</v>
      </c>
      <c r="P153" s="31">
        <v>0</v>
      </c>
      <c r="Q153" s="36">
        <v>0</v>
      </c>
      <c r="R153" s="31">
        <v>5.0353260869565215</v>
      </c>
      <c r="S153" s="31">
        <v>0</v>
      </c>
      <c r="T153" s="36">
        <v>0</v>
      </c>
      <c r="U153" s="31">
        <v>63.644021739130437</v>
      </c>
      <c r="V153" s="31">
        <v>5.3233695652173916</v>
      </c>
      <c r="W153" s="36">
        <v>8.3642884590751893E-2</v>
      </c>
      <c r="X153" s="31">
        <v>0.17391304347826086</v>
      </c>
      <c r="Y153" s="31">
        <v>0</v>
      </c>
      <c r="Z153" s="36">
        <v>0</v>
      </c>
      <c r="AA153" s="31">
        <v>113.92119565217391</v>
      </c>
      <c r="AB153" s="31">
        <v>1.9619565217391304</v>
      </c>
      <c r="AC153" s="36">
        <v>1.7222049948715502E-2</v>
      </c>
      <c r="AD153" s="31">
        <v>16.698369565217391</v>
      </c>
      <c r="AE153" s="31">
        <v>0</v>
      </c>
      <c r="AF153" s="36">
        <v>0</v>
      </c>
      <c r="AG153" s="31">
        <v>0</v>
      </c>
      <c r="AH153" s="31">
        <v>0</v>
      </c>
      <c r="AI153" s="36" t="s">
        <v>1933</v>
      </c>
      <c r="AJ153" t="s">
        <v>298</v>
      </c>
      <c r="AK153" s="37">
        <v>3</v>
      </c>
      <c r="AT153"/>
    </row>
    <row r="154" spans="1:46" x14ac:dyDescent="0.25">
      <c r="A154" t="s">
        <v>1777</v>
      </c>
      <c r="B154" t="s">
        <v>794</v>
      </c>
      <c r="C154" t="s">
        <v>1361</v>
      </c>
      <c r="D154" t="s">
        <v>1693</v>
      </c>
      <c r="E154" s="31">
        <v>91.576086956521735</v>
      </c>
      <c r="F154" s="31">
        <v>308.05434782608694</v>
      </c>
      <c r="G154" s="31">
        <v>76.364130434782609</v>
      </c>
      <c r="H154" s="36">
        <v>0.24789174693906357</v>
      </c>
      <c r="I154" s="31">
        <v>50.815217391304344</v>
      </c>
      <c r="J154" s="31">
        <v>15.559782608695652</v>
      </c>
      <c r="K154" s="36">
        <v>0.30620320855614974</v>
      </c>
      <c r="L154" s="31">
        <v>34.548913043478258</v>
      </c>
      <c r="M154" s="31">
        <v>13.5</v>
      </c>
      <c r="N154" s="36">
        <v>0.39075035394053803</v>
      </c>
      <c r="O154" s="31">
        <v>10.032608695652174</v>
      </c>
      <c r="P154" s="31">
        <v>0</v>
      </c>
      <c r="Q154" s="36">
        <v>0</v>
      </c>
      <c r="R154" s="31">
        <v>6.2336956521739131</v>
      </c>
      <c r="S154" s="31">
        <v>2.0597826086956523</v>
      </c>
      <c r="T154" s="36">
        <v>0.33042720139494336</v>
      </c>
      <c r="U154" s="31">
        <v>78.510869565217391</v>
      </c>
      <c r="V154" s="31">
        <v>16.282608695652176</v>
      </c>
      <c r="W154" s="36">
        <v>0.20739304997923302</v>
      </c>
      <c r="X154" s="31">
        <v>0</v>
      </c>
      <c r="Y154" s="31">
        <v>0</v>
      </c>
      <c r="Z154" s="36" t="s">
        <v>1933</v>
      </c>
      <c r="AA154" s="31">
        <v>156.46739130434781</v>
      </c>
      <c r="AB154" s="31">
        <v>44.521739130434781</v>
      </c>
      <c r="AC154" s="36">
        <v>0.28454324418200766</v>
      </c>
      <c r="AD154" s="31">
        <v>22.260869565217391</v>
      </c>
      <c r="AE154" s="31">
        <v>0</v>
      </c>
      <c r="AF154" s="36">
        <v>0</v>
      </c>
      <c r="AG154" s="31">
        <v>0</v>
      </c>
      <c r="AH154" s="31">
        <v>0</v>
      </c>
      <c r="AI154" s="36" t="s">
        <v>1933</v>
      </c>
      <c r="AJ154" t="s">
        <v>106</v>
      </c>
      <c r="AK154" s="37">
        <v>3</v>
      </c>
      <c r="AT154"/>
    </row>
    <row r="155" spans="1:46" x14ac:dyDescent="0.25">
      <c r="A155" t="s">
        <v>1777</v>
      </c>
      <c r="B155" t="s">
        <v>1229</v>
      </c>
      <c r="C155" t="s">
        <v>1456</v>
      </c>
      <c r="D155" t="s">
        <v>1701</v>
      </c>
      <c r="E155" s="31">
        <v>71.413043478260875</v>
      </c>
      <c r="F155" s="31">
        <v>259.75043478260869</v>
      </c>
      <c r="G155" s="31">
        <v>40.489565217391309</v>
      </c>
      <c r="H155" s="36">
        <v>0.15587871970754538</v>
      </c>
      <c r="I155" s="31">
        <v>54.858695652173914</v>
      </c>
      <c r="J155" s="31">
        <v>0.39130434782608697</v>
      </c>
      <c r="K155" s="36">
        <v>7.1329502674856351E-3</v>
      </c>
      <c r="L155" s="31">
        <v>30.25</v>
      </c>
      <c r="M155" s="31">
        <v>0.39130434782608697</v>
      </c>
      <c r="N155" s="36">
        <v>1.2935680919870643E-2</v>
      </c>
      <c r="O155" s="31">
        <v>18.608695652173914</v>
      </c>
      <c r="P155" s="31">
        <v>0</v>
      </c>
      <c r="Q155" s="36">
        <v>0</v>
      </c>
      <c r="R155" s="31">
        <v>6</v>
      </c>
      <c r="S155" s="31">
        <v>0</v>
      </c>
      <c r="T155" s="36">
        <v>0</v>
      </c>
      <c r="U155" s="31">
        <v>55.065217391304351</v>
      </c>
      <c r="V155" s="31">
        <v>2.4347826086956523</v>
      </c>
      <c r="W155" s="36">
        <v>4.4216344255823138E-2</v>
      </c>
      <c r="X155" s="31">
        <v>0</v>
      </c>
      <c r="Y155" s="31">
        <v>0</v>
      </c>
      <c r="Z155" s="36" t="s">
        <v>1933</v>
      </c>
      <c r="AA155" s="31">
        <v>149.82652173913044</v>
      </c>
      <c r="AB155" s="31">
        <v>37.663478260869567</v>
      </c>
      <c r="AC155" s="36">
        <v>0.25138058218055082</v>
      </c>
      <c r="AD155" s="31">
        <v>0</v>
      </c>
      <c r="AE155" s="31">
        <v>0</v>
      </c>
      <c r="AF155" s="36" t="s">
        <v>1933</v>
      </c>
      <c r="AG155" s="31">
        <v>0</v>
      </c>
      <c r="AH155" s="31">
        <v>0</v>
      </c>
      <c r="AI155" s="36" t="s">
        <v>1933</v>
      </c>
      <c r="AJ155" t="s">
        <v>551</v>
      </c>
      <c r="AK155" s="37">
        <v>3</v>
      </c>
      <c r="AT155"/>
    </row>
    <row r="156" spans="1:46" x14ac:dyDescent="0.25">
      <c r="A156" t="s">
        <v>1777</v>
      </c>
      <c r="B156" t="s">
        <v>1189</v>
      </c>
      <c r="C156" t="s">
        <v>1451</v>
      </c>
      <c r="D156" t="s">
        <v>1673</v>
      </c>
      <c r="E156" s="31">
        <v>50.130434782608695</v>
      </c>
      <c r="F156" s="31">
        <v>300.26902173913044</v>
      </c>
      <c r="G156" s="31">
        <v>0</v>
      </c>
      <c r="H156" s="36">
        <v>0</v>
      </c>
      <c r="I156" s="31">
        <v>95.220108695652172</v>
      </c>
      <c r="J156" s="31">
        <v>0</v>
      </c>
      <c r="K156" s="36">
        <v>0</v>
      </c>
      <c r="L156" s="31">
        <v>68.054347826086953</v>
      </c>
      <c r="M156" s="31">
        <v>0</v>
      </c>
      <c r="N156" s="36">
        <v>0</v>
      </c>
      <c r="O156" s="31">
        <v>21.448369565217391</v>
      </c>
      <c r="P156" s="31">
        <v>0</v>
      </c>
      <c r="Q156" s="36">
        <v>0</v>
      </c>
      <c r="R156" s="31">
        <v>5.7173913043478262</v>
      </c>
      <c r="S156" s="31">
        <v>0</v>
      </c>
      <c r="T156" s="36">
        <v>0</v>
      </c>
      <c r="U156" s="31">
        <v>69.293478260869563</v>
      </c>
      <c r="V156" s="31">
        <v>0</v>
      </c>
      <c r="W156" s="36">
        <v>0</v>
      </c>
      <c r="X156" s="31">
        <v>0</v>
      </c>
      <c r="Y156" s="31">
        <v>0</v>
      </c>
      <c r="Z156" s="36" t="s">
        <v>1933</v>
      </c>
      <c r="AA156" s="31">
        <v>135.75543478260869</v>
      </c>
      <c r="AB156" s="31">
        <v>0</v>
      </c>
      <c r="AC156" s="36">
        <v>0</v>
      </c>
      <c r="AD156" s="31">
        <v>0</v>
      </c>
      <c r="AE156" s="31">
        <v>0</v>
      </c>
      <c r="AF156" s="36" t="s">
        <v>1933</v>
      </c>
      <c r="AG156" s="31">
        <v>0</v>
      </c>
      <c r="AH156" s="31">
        <v>0</v>
      </c>
      <c r="AI156" s="36" t="s">
        <v>1933</v>
      </c>
      <c r="AJ156" t="s">
        <v>511</v>
      </c>
      <c r="AK156" s="37">
        <v>3</v>
      </c>
      <c r="AT156"/>
    </row>
    <row r="157" spans="1:46" x14ac:dyDescent="0.25">
      <c r="A157" t="s">
        <v>1777</v>
      </c>
      <c r="B157" t="s">
        <v>1323</v>
      </c>
      <c r="C157" t="s">
        <v>1541</v>
      </c>
      <c r="D157" t="s">
        <v>1693</v>
      </c>
      <c r="E157" s="31">
        <v>48.869565217391305</v>
      </c>
      <c r="F157" s="31">
        <v>259.3396739130435</v>
      </c>
      <c r="G157" s="31">
        <v>78.470108695652186</v>
      </c>
      <c r="H157" s="36">
        <v>0.30257656883598605</v>
      </c>
      <c r="I157" s="31">
        <v>69.676630434782609</v>
      </c>
      <c r="J157" s="31">
        <v>13.771739130434783</v>
      </c>
      <c r="K157" s="36">
        <v>0.19765219765219766</v>
      </c>
      <c r="L157" s="31">
        <v>49.605978260869563</v>
      </c>
      <c r="M157" s="31">
        <v>13.771739130434783</v>
      </c>
      <c r="N157" s="36">
        <v>0.27762256915913452</v>
      </c>
      <c r="O157" s="31">
        <v>15.027173913043478</v>
      </c>
      <c r="P157" s="31">
        <v>0</v>
      </c>
      <c r="Q157" s="36">
        <v>0</v>
      </c>
      <c r="R157" s="31">
        <v>5.0434782608695654</v>
      </c>
      <c r="S157" s="31">
        <v>0</v>
      </c>
      <c r="T157" s="36">
        <v>0</v>
      </c>
      <c r="U157" s="31">
        <v>65.195652173913047</v>
      </c>
      <c r="V157" s="31">
        <v>21.695652173913043</v>
      </c>
      <c r="W157" s="36">
        <v>0.3327775925308436</v>
      </c>
      <c r="X157" s="31">
        <v>0</v>
      </c>
      <c r="Y157" s="31">
        <v>0</v>
      </c>
      <c r="Z157" s="36" t="s">
        <v>1933</v>
      </c>
      <c r="AA157" s="31">
        <v>124.46739130434783</v>
      </c>
      <c r="AB157" s="31">
        <v>43.002717391304351</v>
      </c>
      <c r="AC157" s="36">
        <v>0.34549384333246008</v>
      </c>
      <c r="AD157" s="31">
        <v>0</v>
      </c>
      <c r="AE157" s="31">
        <v>0</v>
      </c>
      <c r="AF157" s="36" t="s">
        <v>1933</v>
      </c>
      <c r="AG157" s="31">
        <v>0</v>
      </c>
      <c r="AH157" s="31">
        <v>0</v>
      </c>
      <c r="AI157" s="36" t="s">
        <v>1933</v>
      </c>
      <c r="AJ157" t="s">
        <v>648</v>
      </c>
      <c r="AK157" s="37">
        <v>3</v>
      </c>
      <c r="AT157"/>
    </row>
    <row r="158" spans="1:46" x14ac:dyDescent="0.25">
      <c r="A158" t="s">
        <v>1777</v>
      </c>
      <c r="B158" t="s">
        <v>1337</v>
      </c>
      <c r="C158" t="s">
        <v>1429</v>
      </c>
      <c r="D158" t="s">
        <v>1711</v>
      </c>
      <c r="E158" s="31">
        <v>35.173913043478258</v>
      </c>
      <c r="F158" s="31">
        <v>218.0896739130435</v>
      </c>
      <c r="G158" s="31">
        <v>10.527173913043478</v>
      </c>
      <c r="H158" s="36">
        <v>4.826993284074909E-2</v>
      </c>
      <c r="I158" s="31">
        <v>70.168478260869563</v>
      </c>
      <c r="J158" s="31">
        <v>4.2336956521739131</v>
      </c>
      <c r="K158" s="36">
        <v>6.0336147471148634E-2</v>
      </c>
      <c r="L158" s="31">
        <v>50.342391304347828</v>
      </c>
      <c r="M158" s="31">
        <v>4.2336956521739131</v>
      </c>
      <c r="N158" s="36">
        <v>8.4098024398143151E-2</v>
      </c>
      <c r="O158" s="31">
        <v>15.304347826086957</v>
      </c>
      <c r="P158" s="31">
        <v>0</v>
      </c>
      <c r="Q158" s="36">
        <v>0</v>
      </c>
      <c r="R158" s="31">
        <v>4.5217391304347823</v>
      </c>
      <c r="S158" s="31">
        <v>0</v>
      </c>
      <c r="T158" s="36">
        <v>0</v>
      </c>
      <c r="U158" s="31">
        <v>49.141304347826086</v>
      </c>
      <c r="V158" s="31">
        <v>5.375</v>
      </c>
      <c r="W158" s="36">
        <v>0.10937845609378456</v>
      </c>
      <c r="X158" s="31">
        <v>0</v>
      </c>
      <c r="Y158" s="31">
        <v>0</v>
      </c>
      <c r="Z158" s="36" t="s">
        <v>1933</v>
      </c>
      <c r="AA158" s="31">
        <v>98.779891304347828</v>
      </c>
      <c r="AB158" s="31">
        <v>0.91847826086956519</v>
      </c>
      <c r="AC158" s="36">
        <v>9.2982311353195235E-3</v>
      </c>
      <c r="AD158" s="31">
        <v>0</v>
      </c>
      <c r="AE158" s="31">
        <v>0</v>
      </c>
      <c r="AF158" s="36" t="s">
        <v>1933</v>
      </c>
      <c r="AG158" s="31">
        <v>0</v>
      </c>
      <c r="AH158" s="31">
        <v>0</v>
      </c>
      <c r="AI158" s="36" t="s">
        <v>1933</v>
      </c>
      <c r="AJ158" t="s">
        <v>662</v>
      </c>
      <c r="AK158" s="37">
        <v>3</v>
      </c>
      <c r="AT158"/>
    </row>
    <row r="159" spans="1:46" x14ac:dyDescent="0.25">
      <c r="A159" t="s">
        <v>1777</v>
      </c>
      <c r="B159" t="s">
        <v>758</v>
      </c>
      <c r="C159" t="s">
        <v>1446</v>
      </c>
      <c r="D159" t="s">
        <v>1705</v>
      </c>
      <c r="E159" s="31">
        <v>48.652173913043477</v>
      </c>
      <c r="F159" s="31">
        <v>276.45108695652175</v>
      </c>
      <c r="G159" s="31">
        <v>25.3125</v>
      </c>
      <c r="H159" s="36">
        <v>9.1562309552362039E-2</v>
      </c>
      <c r="I159" s="31">
        <v>72.336956521739125</v>
      </c>
      <c r="J159" s="31">
        <v>4.6956521739130439</v>
      </c>
      <c r="K159" s="36">
        <v>6.4913598797896335E-2</v>
      </c>
      <c r="L159" s="31">
        <v>53.684782608695649</v>
      </c>
      <c r="M159" s="31">
        <v>4.6956521739130439</v>
      </c>
      <c r="N159" s="36">
        <v>8.7467098602956081E-2</v>
      </c>
      <c r="O159" s="31">
        <v>13.347826086956522</v>
      </c>
      <c r="P159" s="31">
        <v>0</v>
      </c>
      <c r="Q159" s="36">
        <v>0</v>
      </c>
      <c r="R159" s="31">
        <v>5.3043478260869561</v>
      </c>
      <c r="S159" s="31">
        <v>0</v>
      </c>
      <c r="T159" s="36">
        <v>0</v>
      </c>
      <c r="U159" s="31">
        <v>89.320652173913047</v>
      </c>
      <c r="V159" s="31">
        <v>5.8994565217391308</v>
      </c>
      <c r="W159" s="36">
        <v>6.604806814724673E-2</v>
      </c>
      <c r="X159" s="31">
        <v>0</v>
      </c>
      <c r="Y159" s="31">
        <v>0</v>
      </c>
      <c r="Z159" s="36" t="s">
        <v>1933</v>
      </c>
      <c r="AA159" s="31">
        <v>114.79347826086956</v>
      </c>
      <c r="AB159" s="31">
        <v>14.717391304347826</v>
      </c>
      <c r="AC159" s="36">
        <v>0.12820755610264181</v>
      </c>
      <c r="AD159" s="31">
        <v>0</v>
      </c>
      <c r="AE159" s="31">
        <v>0</v>
      </c>
      <c r="AF159" s="36" t="s">
        <v>1933</v>
      </c>
      <c r="AG159" s="31">
        <v>0</v>
      </c>
      <c r="AH159" s="31">
        <v>0</v>
      </c>
      <c r="AI159" s="36" t="s">
        <v>1933</v>
      </c>
      <c r="AJ159" t="s">
        <v>70</v>
      </c>
      <c r="AK159" s="37">
        <v>3</v>
      </c>
      <c r="AT159"/>
    </row>
    <row r="160" spans="1:46" x14ac:dyDescent="0.25">
      <c r="A160" t="s">
        <v>1777</v>
      </c>
      <c r="B160" t="s">
        <v>1182</v>
      </c>
      <c r="C160" t="s">
        <v>1621</v>
      </c>
      <c r="D160" t="s">
        <v>1735</v>
      </c>
      <c r="E160" s="31">
        <v>41.782608695652172</v>
      </c>
      <c r="F160" s="31">
        <v>214.61673913043478</v>
      </c>
      <c r="G160" s="31">
        <v>1.0434782608695652</v>
      </c>
      <c r="H160" s="36">
        <v>4.8620544003111716E-3</v>
      </c>
      <c r="I160" s="31">
        <v>52.072499999999991</v>
      </c>
      <c r="J160" s="31">
        <v>1.0434782608695652</v>
      </c>
      <c r="K160" s="36">
        <v>2.0038950710443426E-2</v>
      </c>
      <c r="L160" s="31">
        <v>36.770434782608689</v>
      </c>
      <c r="M160" s="31">
        <v>1.0434782608695652</v>
      </c>
      <c r="N160" s="36">
        <v>2.8378186633874099E-2</v>
      </c>
      <c r="O160" s="31">
        <v>10.497717391304349</v>
      </c>
      <c r="P160" s="31">
        <v>0</v>
      </c>
      <c r="Q160" s="36">
        <v>0</v>
      </c>
      <c r="R160" s="31">
        <v>4.8043478260869561</v>
      </c>
      <c r="S160" s="31">
        <v>0</v>
      </c>
      <c r="T160" s="36">
        <v>0</v>
      </c>
      <c r="U160" s="31">
        <v>47.91195652173915</v>
      </c>
      <c r="V160" s="31">
        <v>0</v>
      </c>
      <c r="W160" s="36">
        <v>0</v>
      </c>
      <c r="X160" s="31">
        <v>0</v>
      </c>
      <c r="Y160" s="31">
        <v>0</v>
      </c>
      <c r="Z160" s="36" t="s">
        <v>1933</v>
      </c>
      <c r="AA160" s="31">
        <v>114.63228260869565</v>
      </c>
      <c r="AB160" s="31">
        <v>0</v>
      </c>
      <c r="AC160" s="36">
        <v>0</v>
      </c>
      <c r="AD160" s="31">
        <v>0</v>
      </c>
      <c r="AE160" s="31">
        <v>0</v>
      </c>
      <c r="AF160" s="36" t="s">
        <v>1933</v>
      </c>
      <c r="AG160" s="31">
        <v>0</v>
      </c>
      <c r="AH160" s="31">
        <v>0</v>
      </c>
      <c r="AI160" s="36" t="s">
        <v>1933</v>
      </c>
      <c r="AJ160" t="s">
        <v>504</v>
      </c>
      <c r="AK160" s="37">
        <v>3</v>
      </c>
      <c r="AT160"/>
    </row>
    <row r="161" spans="1:46" x14ac:dyDescent="0.25">
      <c r="A161" t="s">
        <v>1777</v>
      </c>
      <c r="B161" t="s">
        <v>1059</v>
      </c>
      <c r="C161" t="s">
        <v>1410</v>
      </c>
      <c r="D161" t="s">
        <v>1673</v>
      </c>
      <c r="E161" s="31">
        <v>42.326086956521742</v>
      </c>
      <c r="F161" s="31">
        <v>190.71391304347827</v>
      </c>
      <c r="G161" s="31">
        <v>0</v>
      </c>
      <c r="H161" s="36">
        <v>0</v>
      </c>
      <c r="I161" s="31">
        <v>76.402500000000003</v>
      </c>
      <c r="J161" s="31">
        <v>0</v>
      </c>
      <c r="K161" s="36">
        <v>0</v>
      </c>
      <c r="L161" s="31">
        <v>63.962282608695659</v>
      </c>
      <c r="M161" s="31">
        <v>0</v>
      </c>
      <c r="N161" s="36">
        <v>0</v>
      </c>
      <c r="O161" s="31">
        <v>7.5706521739130439</v>
      </c>
      <c r="P161" s="31">
        <v>0</v>
      </c>
      <c r="Q161" s="36">
        <v>0</v>
      </c>
      <c r="R161" s="31">
        <v>4.8695652173913047</v>
      </c>
      <c r="S161" s="31">
        <v>0</v>
      </c>
      <c r="T161" s="36">
        <v>0</v>
      </c>
      <c r="U161" s="31">
        <v>16.646413043478265</v>
      </c>
      <c r="V161" s="31">
        <v>0</v>
      </c>
      <c r="W161" s="36">
        <v>0</v>
      </c>
      <c r="X161" s="31">
        <v>0</v>
      </c>
      <c r="Y161" s="31">
        <v>0</v>
      </c>
      <c r="Z161" s="36" t="s">
        <v>1933</v>
      </c>
      <c r="AA161" s="31">
        <v>97.665000000000006</v>
      </c>
      <c r="AB161" s="31">
        <v>0</v>
      </c>
      <c r="AC161" s="36">
        <v>0</v>
      </c>
      <c r="AD161" s="31">
        <v>0</v>
      </c>
      <c r="AE161" s="31">
        <v>0</v>
      </c>
      <c r="AF161" s="36" t="s">
        <v>1933</v>
      </c>
      <c r="AG161" s="31">
        <v>0</v>
      </c>
      <c r="AH161" s="31">
        <v>0</v>
      </c>
      <c r="AI161" s="36" t="s">
        <v>1933</v>
      </c>
      <c r="AJ161" t="s">
        <v>377</v>
      </c>
      <c r="AK161" s="37">
        <v>3</v>
      </c>
      <c r="AT161"/>
    </row>
    <row r="162" spans="1:46" x14ac:dyDescent="0.25">
      <c r="A162" t="s">
        <v>1777</v>
      </c>
      <c r="B162" t="s">
        <v>840</v>
      </c>
      <c r="C162" t="s">
        <v>1373</v>
      </c>
      <c r="D162" t="s">
        <v>1714</v>
      </c>
      <c r="E162" s="31">
        <v>128.67391304347825</v>
      </c>
      <c r="F162" s="31">
        <v>427.51260869565215</v>
      </c>
      <c r="G162" s="31">
        <v>38.531630434782606</v>
      </c>
      <c r="H162" s="36">
        <v>9.012981056241412E-2</v>
      </c>
      <c r="I162" s="31">
        <v>60.067608695652176</v>
      </c>
      <c r="J162" s="31">
        <v>4.505108695652174</v>
      </c>
      <c r="K162" s="36">
        <v>7.5000633344311299E-2</v>
      </c>
      <c r="L162" s="31">
        <v>45.589347826086957</v>
      </c>
      <c r="M162" s="31">
        <v>4.505108695652174</v>
      </c>
      <c r="N162" s="36">
        <v>9.881932755077226E-2</v>
      </c>
      <c r="O162" s="31">
        <v>9.8695652173913047</v>
      </c>
      <c r="P162" s="31">
        <v>0</v>
      </c>
      <c r="Q162" s="36">
        <v>0</v>
      </c>
      <c r="R162" s="31">
        <v>4.6086956521739131</v>
      </c>
      <c r="S162" s="31">
        <v>0</v>
      </c>
      <c r="T162" s="36">
        <v>0</v>
      </c>
      <c r="U162" s="31">
        <v>107.26021739130434</v>
      </c>
      <c r="V162" s="31">
        <v>13.322717391304346</v>
      </c>
      <c r="W162" s="36">
        <v>0.12420930812307331</v>
      </c>
      <c r="X162" s="31">
        <v>0</v>
      </c>
      <c r="Y162" s="31">
        <v>0</v>
      </c>
      <c r="Z162" s="36" t="s">
        <v>1933</v>
      </c>
      <c r="AA162" s="31">
        <v>260.18478260869563</v>
      </c>
      <c r="AB162" s="31">
        <v>20.703804347826086</v>
      </c>
      <c r="AC162" s="36">
        <v>7.9573463675481473E-2</v>
      </c>
      <c r="AD162" s="31">
        <v>0</v>
      </c>
      <c r="AE162" s="31">
        <v>0</v>
      </c>
      <c r="AF162" s="36" t="s">
        <v>1933</v>
      </c>
      <c r="AG162" s="31">
        <v>0</v>
      </c>
      <c r="AH162" s="31">
        <v>0</v>
      </c>
      <c r="AI162" s="36" t="s">
        <v>1933</v>
      </c>
      <c r="AJ162" t="s">
        <v>154</v>
      </c>
      <c r="AK162" s="37">
        <v>3</v>
      </c>
      <c r="AT162"/>
    </row>
    <row r="163" spans="1:46" x14ac:dyDescent="0.25">
      <c r="A163" t="s">
        <v>1777</v>
      </c>
      <c r="B163" t="s">
        <v>1079</v>
      </c>
      <c r="C163" t="s">
        <v>1452</v>
      </c>
      <c r="D163" t="s">
        <v>1706</v>
      </c>
      <c r="E163" s="31">
        <v>72.902173913043484</v>
      </c>
      <c r="F163" s="31">
        <v>278.18184782608705</v>
      </c>
      <c r="G163" s="31">
        <v>145.90586956521739</v>
      </c>
      <c r="H163" s="36">
        <v>0.52449816803443772</v>
      </c>
      <c r="I163" s="31">
        <v>55.063804347826085</v>
      </c>
      <c r="J163" s="31">
        <v>13.220978260869565</v>
      </c>
      <c r="K163" s="36">
        <v>0.24010288459830198</v>
      </c>
      <c r="L163" s="31">
        <v>40.624130434782607</v>
      </c>
      <c r="M163" s="31">
        <v>13.220978260869565</v>
      </c>
      <c r="N163" s="36">
        <v>0.32544643096039516</v>
      </c>
      <c r="O163" s="31">
        <v>8.3907608695652165</v>
      </c>
      <c r="P163" s="31">
        <v>0</v>
      </c>
      <c r="Q163" s="36">
        <v>0</v>
      </c>
      <c r="R163" s="31">
        <v>6.0489130434782608</v>
      </c>
      <c r="S163" s="31">
        <v>0</v>
      </c>
      <c r="T163" s="36">
        <v>0</v>
      </c>
      <c r="U163" s="31">
        <v>67.361956521739145</v>
      </c>
      <c r="V163" s="31">
        <v>32.181630434782612</v>
      </c>
      <c r="W163" s="36">
        <v>0.4777419198683297</v>
      </c>
      <c r="X163" s="31">
        <v>0</v>
      </c>
      <c r="Y163" s="31">
        <v>0</v>
      </c>
      <c r="Z163" s="36" t="s">
        <v>1933</v>
      </c>
      <c r="AA163" s="31">
        <v>155.75608695652178</v>
      </c>
      <c r="AB163" s="31">
        <v>100.50326086956521</v>
      </c>
      <c r="AC163" s="36">
        <v>0.64526056627000383</v>
      </c>
      <c r="AD163" s="31">
        <v>0</v>
      </c>
      <c r="AE163" s="31">
        <v>0</v>
      </c>
      <c r="AF163" s="36" t="s">
        <v>1933</v>
      </c>
      <c r="AG163" s="31">
        <v>0</v>
      </c>
      <c r="AH163" s="31">
        <v>0</v>
      </c>
      <c r="AI163" s="36" t="s">
        <v>1933</v>
      </c>
      <c r="AJ163" t="s">
        <v>398</v>
      </c>
      <c r="AK163" s="37">
        <v>3</v>
      </c>
      <c r="AT163"/>
    </row>
    <row r="164" spans="1:46" x14ac:dyDescent="0.25">
      <c r="A164" t="s">
        <v>1777</v>
      </c>
      <c r="B164" t="s">
        <v>870</v>
      </c>
      <c r="C164" t="s">
        <v>1542</v>
      </c>
      <c r="D164" t="s">
        <v>1686</v>
      </c>
      <c r="E164" s="31">
        <v>58.130434782608695</v>
      </c>
      <c r="F164" s="31">
        <v>260.22065217391298</v>
      </c>
      <c r="G164" s="31">
        <v>0</v>
      </c>
      <c r="H164" s="36">
        <v>0</v>
      </c>
      <c r="I164" s="31">
        <v>35.700869565217381</v>
      </c>
      <c r="J164" s="31">
        <v>0</v>
      </c>
      <c r="K164" s="36">
        <v>0</v>
      </c>
      <c r="L164" s="31">
        <v>30.778043478260859</v>
      </c>
      <c r="M164" s="31">
        <v>0</v>
      </c>
      <c r="N164" s="36">
        <v>0</v>
      </c>
      <c r="O164" s="31">
        <v>0</v>
      </c>
      <c r="P164" s="31">
        <v>0</v>
      </c>
      <c r="Q164" s="36" t="s">
        <v>1933</v>
      </c>
      <c r="R164" s="31">
        <v>4.9228260869565217</v>
      </c>
      <c r="S164" s="31">
        <v>0</v>
      </c>
      <c r="T164" s="36">
        <v>0</v>
      </c>
      <c r="U164" s="31">
        <v>68.123043478260882</v>
      </c>
      <c r="V164" s="31">
        <v>0</v>
      </c>
      <c r="W164" s="36">
        <v>0</v>
      </c>
      <c r="X164" s="31">
        <v>5.3944565217391292</v>
      </c>
      <c r="Y164" s="31">
        <v>0</v>
      </c>
      <c r="Z164" s="36">
        <v>0</v>
      </c>
      <c r="AA164" s="31">
        <v>151.00228260869559</v>
      </c>
      <c r="AB164" s="31">
        <v>0</v>
      </c>
      <c r="AC164" s="36">
        <v>0</v>
      </c>
      <c r="AD164" s="31">
        <v>0</v>
      </c>
      <c r="AE164" s="31">
        <v>0</v>
      </c>
      <c r="AF164" s="36" t="s">
        <v>1933</v>
      </c>
      <c r="AG164" s="31">
        <v>0</v>
      </c>
      <c r="AH164" s="31">
        <v>0</v>
      </c>
      <c r="AI164" s="36" t="s">
        <v>1933</v>
      </c>
      <c r="AJ164" t="s">
        <v>184</v>
      </c>
      <c r="AK164" s="37">
        <v>3</v>
      </c>
      <c r="AT164"/>
    </row>
    <row r="165" spans="1:46" x14ac:dyDescent="0.25">
      <c r="A165" t="s">
        <v>1777</v>
      </c>
      <c r="B165" t="s">
        <v>1296</v>
      </c>
      <c r="C165" t="s">
        <v>1667</v>
      </c>
      <c r="D165" t="s">
        <v>1699</v>
      </c>
      <c r="E165" s="31">
        <v>67.347826086956516</v>
      </c>
      <c r="F165" s="31">
        <v>318.11239130434785</v>
      </c>
      <c r="G165" s="31">
        <v>2.4809782608695654</v>
      </c>
      <c r="H165" s="36">
        <v>7.7990619940860387E-3</v>
      </c>
      <c r="I165" s="31">
        <v>66.356956521739136</v>
      </c>
      <c r="J165" s="31">
        <v>0</v>
      </c>
      <c r="K165" s="36">
        <v>0</v>
      </c>
      <c r="L165" s="31">
        <v>31.998913043478261</v>
      </c>
      <c r="M165" s="31">
        <v>0</v>
      </c>
      <c r="N165" s="36">
        <v>0</v>
      </c>
      <c r="O165" s="31">
        <v>29.575434782608696</v>
      </c>
      <c r="P165" s="31">
        <v>0</v>
      </c>
      <c r="Q165" s="36">
        <v>0</v>
      </c>
      <c r="R165" s="31">
        <v>4.7826086956521738</v>
      </c>
      <c r="S165" s="31">
        <v>0</v>
      </c>
      <c r="T165" s="36">
        <v>0</v>
      </c>
      <c r="U165" s="31">
        <v>76.177717391304327</v>
      </c>
      <c r="V165" s="31">
        <v>2.4809782608695654</v>
      </c>
      <c r="W165" s="36">
        <v>3.2568293535568296E-2</v>
      </c>
      <c r="X165" s="31">
        <v>0</v>
      </c>
      <c r="Y165" s="31">
        <v>0</v>
      </c>
      <c r="Z165" s="36" t="s">
        <v>1933</v>
      </c>
      <c r="AA165" s="31">
        <v>146.63097826086957</v>
      </c>
      <c r="AB165" s="31">
        <v>0</v>
      </c>
      <c r="AC165" s="36">
        <v>0</v>
      </c>
      <c r="AD165" s="31">
        <v>28.946739130434796</v>
      </c>
      <c r="AE165" s="31">
        <v>0</v>
      </c>
      <c r="AF165" s="36">
        <v>0</v>
      </c>
      <c r="AG165" s="31">
        <v>0</v>
      </c>
      <c r="AH165" s="31">
        <v>0</v>
      </c>
      <c r="AI165" s="36" t="s">
        <v>1933</v>
      </c>
      <c r="AJ165" t="s">
        <v>620</v>
      </c>
      <c r="AK165" s="37">
        <v>3</v>
      </c>
      <c r="AT165"/>
    </row>
    <row r="166" spans="1:46" x14ac:dyDescent="0.25">
      <c r="A166" t="s">
        <v>1777</v>
      </c>
      <c r="B166" t="s">
        <v>718</v>
      </c>
      <c r="C166" t="s">
        <v>1463</v>
      </c>
      <c r="D166" t="s">
        <v>1673</v>
      </c>
      <c r="E166" s="31">
        <v>129.32608695652175</v>
      </c>
      <c r="F166" s="31">
        <v>411.58891304347821</v>
      </c>
      <c r="G166" s="31">
        <v>149.63293478260869</v>
      </c>
      <c r="H166" s="36">
        <v>0.36354947871689197</v>
      </c>
      <c r="I166" s="31">
        <v>60.399021739130433</v>
      </c>
      <c r="J166" s="31">
        <v>7.5928260869565216</v>
      </c>
      <c r="K166" s="36">
        <v>0.12571107723814992</v>
      </c>
      <c r="L166" s="31">
        <v>38.117282608695653</v>
      </c>
      <c r="M166" s="31">
        <v>7.5928260869565216</v>
      </c>
      <c r="N166" s="36">
        <v>0.1991964160956316</v>
      </c>
      <c r="O166" s="31">
        <v>16.803478260869564</v>
      </c>
      <c r="P166" s="31">
        <v>0</v>
      </c>
      <c r="Q166" s="36">
        <v>0</v>
      </c>
      <c r="R166" s="31">
        <v>5.4782608695652177</v>
      </c>
      <c r="S166" s="31">
        <v>0</v>
      </c>
      <c r="T166" s="36">
        <v>0</v>
      </c>
      <c r="U166" s="31">
        <v>122.42521739130434</v>
      </c>
      <c r="V166" s="31">
        <v>76.441521739130437</v>
      </c>
      <c r="W166" s="36">
        <v>0.62439359609060374</v>
      </c>
      <c r="X166" s="31">
        <v>8.9704347826086934</v>
      </c>
      <c r="Y166" s="31">
        <v>0</v>
      </c>
      <c r="Z166" s="36">
        <v>0</v>
      </c>
      <c r="AA166" s="31">
        <v>161.49532608695651</v>
      </c>
      <c r="AB166" s="31">
        <v>65.598586956521743</v>
      </c>
      <c r="AC166" s="36">
        <v>0.40619495651038501</v>
      </c>
      <c r="AD166" s="31">
        <v>58.298913043478258</v>
      </c>
      <c r="AE166" s="31">
        <v>0</v>
      </c>
      <c r="AF166" s="36">
        <v>0</v>
      </c>
      <c r="AG166" s="31">
        <v>0</v>
      </c>
      <c r="AH166" s="31">
        <v>0</v>
      </c>
      <c r="AI166" s="36" t="s">
        <v>1933</v>
      </c>
      <c r="AJ166" t="s">
        <v>30</v>
      </c>
      <c r="AK166" s="37">
        <v>3</v>
      </c>
      <c r="AT166"/>
    </row>
    <row r="167" spans="1:46" x14ac:dyDescent="0.25">
      <c r="A167" t="s">
        <v>1777</v>
      </c>
      <c r="B167" t="s">
        <v>739</v>
      </c>
      <c r="C167" t="s">
        <v>1362</v>
      </c>
      <c r="D167" t="s">
        <v>1714</v>
      </c>
      <c r="E167" s="31">
        <v>86.076086956521735</v>
      </c>
      <c r="F167" s="31">
        <v>283.02989130434781</v>
      </c>
      <c r="G167" s="31">
        <v>139.71739130434781</v>
      </c>
      <c r="H167" s="36">
        <v>0.49364888867553164</v>
      </c>
      <c r="I167" s="31">
        <v>54.095108695652172</v>
      </c>
      <c r="J167" s="31">
        <v>35.358695652173914</v>
      </c>
      <c r="K167" s="36">
        <v>0.65363942331843072</v>
      </c>
      <c r="L167" s="31">
        <v>42.845108695652172</v>
      </c>
      <c r="M167" s="31">
        <v>35.358695652173914</v>
      </c>
      <c r="N167" s="36">
        <v>0.82526796473647501</v>
      </c>
      <c r="O167" s="31">
        <v>5.5</v>
      </c>
      <c r="P167" s="31">
        <v>0</v>
      </c>
      <c r="Q167" s="36">
        <v>0</v>
      </c>
      <c r="R167" s="31">
        <v>5.75</v>
      </c>
      <c r="S167" s="31">
        <v>0</v>
      </c>
      <c r="T167" s="36">
        <v>0</v>
      </c>
      <c r="U167" s="31">
        <v>64.578804347826093</v>
      </c>
      <c r="V167" s="31">
        <v>34.084239130434781</v>
      </c>
      <c r="W167" s="36">
        <v>0.52779297285924676</v>
      </c>
      <c r="X167" s="31">
        <v>2.2608695652173911</v>
      </c>
      <c r="Y167" s="31">
        <v>0</v>
      </c>
      <c r="Z167" s="36">
        <v>0</v>
      </c>
      <c r="AA167" s="31">
        <v>124.17663043478261</v>
      </c>
      <c r="AB167" s="31">
        <v>70.274456521739125</v>
      </c>
      <c r="AC167" s="36">
        <v>0.56592336477230454</v>
      </c>
      <c r="AD167" s="31">
        <v>37.918478260869563</v>
      </c>
      <c r="AE167" s="31">
        <v>0</v>
      </c>
      <c r="AF167" s="36">
        <v>0</v>
      </c>
      <c r="AG167" s="31">
        <v>0</v>
      </c>
      <c r="AH167" s="31">
        <v>0</v>
      </c>
      <c r="AI167" s="36" t="s">
        <v>1933</v>
      </c>
      <c r="AJ167" t="s">
        <v>51</v>
      </c>
      <c r="AK167" s="37">
        <v>3</v>
      </c>
      <c r="AT167"/>
    </row>
    <row r="168" spans="1:46" x14ac:dyDescent="0.25">
      <c r="A168" t="s">
        <v>1777</v>
      </c>
      <c r="B168" t="s">
        <v>735</v>
      </c>
      <c r="C168" t="s">
        <v>1472</v>
      </c>
      <c r="D168" t="s">
        <v>1693</v>
      </c>
      <c r="E168" s="31">
        <v>91.304347826086953</v>
      </c>
      <c r="F168" s="31">
        <v>292.5978260869565</v>
      </c>
      <c r="G168" s="31">
        <v>86.404891304347828</v>
      </c>
      <c r="H168" s="36">
        <v>0.2953025743898362</v>
      </c>
      <c r="I168" s="31">
        <v>53.239130434782602</v>
      </c>
      <c r="J168" s="31">
        <v>12.035326086956522</v>
      </c>
      <c r="K168" s="36">
        <v>0.2260616578195182</v>
      </c>
      <c r="L168" s="31">
        <v>42.304347826086953</v>
      </c>
      <c r="M168" s="31">
        <v>12.035326086956522</v>
      </c>
      <c r="N168" s="36">
        <v>0.28449383350462487</v>
      </c>
      <c r="O168" s="31">
        <v>5.8913043478260869</v>
      </c>
      <c r="P168" s="31">
        <v>0</v>
      </c>
      <c r="Q168" s="36">
        <v>0</v>
      </c>
      <c r="R168" s="31">
        <v>5.0434782608695654</v>
      </c>
      <c r="S168" s="31">
        <v>0</v>
      </c>
      <c r="T168" s="36">
        <v>0</v>
      </c>
      <c r="U168" s="31">
        <v>56.635869565217391</v>
      </c>
      <c r="V168" s="31">
        <v>10.535326086956522</v>
      </c>
      <c r="W168" s="36">
        <v>0.18601861625563765</v>
      </c>
      <c r="X168" s="31">
        <v>0</v>
      </c>
      <c r="Y168" s="31">
        <v>0</v>
      </c>
      <c r="Z168" s="36" t="s">
        <v>1933</v>
      </c>
      <c r="AA168" s="31">
        <v>167.03804347826087</v>
      </c>
      <c r="AB168" s="31">
        <v>63.5</v>
      </c>
      <c r="AC168" s="36">
        <v>0.38015292012363755</v>
      </c>
      <c r="AD168" s="31">
        <v>15.684782608695652</v>
      </c>
      <c r="AE168" s="31">
        <v>0.33423913043478259</v>
      </c>
      <c r="AF168" s="36">
        <v>2.1309771309771307E-2</v>
      </c>
      <c r="AG168" s="31">
        <v>0</v>
      </c>
      <c r="AH168" s="31">
        <v>0</v>
      </c>
      <c r="AI168" s="36" t="s">
        <v>1933</v>
      </c>
      <c r="AJ168" t="s">
        <v>47</v>
      </c>
      <c r="AK168" s="37">
        <v>3</v>
      </c>
      <c r="AT168"/>
    </row>
    <row r="169" spans="1:46" x14ac:dyDescent="0.25">
      <c r="A169" t="s">
        <v>1777</v>
      </c>
      <c r="B169" t="s">
        <v>1092</v>
      </c>
      <c r="C169" t="s">
        <v>1614</v>
      </c>
      <c r="D169" t="s">
        <v>1715</v>
      </c>
      <c r="E169" s="31">
        <v>105.81521739130434</v>
      </c>
      <c r="F169" s="31">
        <v>319.179347826087</v>
      </c>
      <c r="G169" s="31">
        <v>0</v>
      </c>
      <c r="H169" s="36">
        <v>0</v>
      </c>
      <c r="I169" s="31">
        <v>62.380434782608702</v>
      </c>
      <c r="J169" s="31">
        <v>0</v>
      </c>
      <c r="K169" s="36">
        <v>0</v>
      </c>
      <c r="L169" s="31">
        <v>43.377717391304351</v>
      </c>
      <c r="M169" s="31">
        <v>0</v>
      </c>
      <c r="N169" s="36">
        <v>0</v>
      </c>
      <c r="O169" s="31">
        <v>14.567934782608695</v>
      </c>
      <c r="P169" s="31">
        <v>0</v>
      </c>
      <c r="Q169" s="36">
        <v>0</v>
      </c>
      <c r="R169" s="31">
        <v>4.4347826086956523</v>
      </c>
      <c r="S169" s="31">
        <v>0</v>
      </c>
      <c r="T169" s="36">
        <v>0</v>
      </c>
      <c r="U169" s="31">
        <v>77.953804347826093</v>
      </c>
      <c r="V169" s="31">
        <v>0</v>
      </c>
      <c r="W169" s="36">
        <v>0</v>
      </c>
      <c r="X169" s="31">
        <v>0</v>
      </c>
      <c r="Y169" s="31">
        <v>0</v>
      </c>
      <c r="Z169" s="36" t="s">
        <v>1933</v>
      </c>
      <c r="AA169" s="31">
        <v>145.28260869565219</v>
      </c>
      <c r="AB169" s="31">
        <v>0</v>
      </c>
      <c r="AC169" s="36">
        <v>0</v>
      </c>
      <c r="AD169" s="31">
        <v>33.5625</v>
      </c>
      <c r="AE169" s="31">
        <v>0</v>
      </c>
      <c r="AF169" s="36">
        <v>0</v>
      </c>
      <c r="AG169" s="31">
        <v>0</v>
      </c>
      <c r="AH169" s="31">
        <v>0</v>
      </c>
      <c r="AI169" s="36" t="s">
        <v>1933</v>
      </c>
      <c r="AJ169" t="s">
        <v>411</v>
      </c>
      <c r="AK169" s="37">
        <v>3</v>
      </c>
      <c r="AT169"/>
    </row>
    <row r="170" spans="1:46" x14ac:dyDescent="0.25">
      <c r="A170" t="s">
        <v>1777</v>
      </c>
      <c r="B170" t="s">
        <v>1108</v>
      </c>
      <c r="C170" t="s">
        <v>1402</v>
      </c>
      <c r="D170" t="s">
        <v>1703</v>
      </c>
      <c r="E170" s="31">
        <v>147.78260869565219</v>
      </c>
      <c r="F170" s="31">
        <v>467.46739130434781</v>
      </c>
      <c r="G170" s="31">
        <v>0</v>
      </c>
      <c r="H170" s="36">
        <v>0</v>
      </c>
      <c r="I170" s="31">
        <v>59.434782608695649</v>
      </c>
      <c r="J170" s="31">
        <v>0</v>
      </c>
      <c r="K170" s="36">
        <v>0</v>
      </c>
      <c r="L170" s="31">
        <v>36.410326086956523</v>
      </c>
      <c r="M170" s="31">
        <v>0</v>
      </c>
      <c r="N170" s="36">
        <v>0</v>
      </c>
      <c r="O170" s="31">
        <v>18.154891304347824</v>
      </c>
      <c r="P170" s="31">
        <v>0</v>
      </c>
      <c r="Q170" s="36">
        <v>0</v>
      </c>
      <c r="R170" s="31">
        <v>4.8695652173913047</v>
      </c>
      <c r="S170" s="31">
        <v>0</v>
      </c>
      <c r="T170" s="36">
        <v>0</v>
      </c>
      <c r="U170" s="31">
        <v>118.43478260869566</v>
      </c>
      <c r="V170" s="31">
        <v>0</v>
      </c>
      <c r="W170" s="36">
        <v>0</v>
      </c>
      <c r="X170" s="31">
        <v>20.073369565217391</v>
      </c>
      <c r="Y170" s="31">
        <v>0</v>
      </c>
      <c r="Z170" s="36">
        <v>0</v>
      </c>
      <c r="AA170" s="31">
        <v>232.54347826086956</v>
      </c>
      <c r="AB170" s="31">
        <v>0</v>
      </c>
      <c r="AC170" s="36">
        <v>0</v>
      </c>
      <c r="AD170" s="31">
        <v>36.980978260869563</v>
      </c>
      <c r="AE170" s="31">
        <v>0</v>
      </c>
      <c r="AF170" s="36">
        <v>0</v>
      </c>
      <c r="AG170" s="31">
        <v>0</v>
      </c>
      <c r="AH170" s="31">
        <v>0</v>
      </c>
      <c r="AI170" s="36" t="s">
        <v>1933</v>
      </c>
      <c r="AJ170" t="s">
        <v>428</v>
      </c>
      <c r="AK170" s="37">
        <v>3</v>
      </c>
      <c r="AT170"/>
    </row>
    <row r="171" spans="1:46" x14ac:dyDescent="0.25">
      <c r="A171" t="s">
        <v>1777</v>
      </c>
      <c r="B171" t="s">
        <v>779</v>
      </c>
      <c r="C171" t="s">
        <v>1492</v>
      </c>
      <c r="D171" t="s">
        <v>1687</v>
      </c>
      <c r="E171" s="31">
        <v>94.217391304347828</v>
      </c>
      <c r="F171" s="31">
        <v>297.00184782608693</v>
      </c>
      <c r="G171" s="31">
        <v>64.375</v>
      </c>
      <c r="H171" s="36">
        <v>0.21674949321424952</v>
      </c>
      <c r="I171" s="31">
        <v>40.456521739130437</v>
      </c>
      <c r="J171" s="31">
        <v>3.7092391304347827</v>
      </c>
      <c r="K171" s="36">
        <v>9.1684578183772167E-2</v>
      </c>
      <c r="L171" s="31">
        <v>30.418478260869566</v>
      </c>
      <c r="M171" s="31">
        <v>3.5760869565217392</v>
      </c>
      <c r="N171" s="36">
        <v>0.11756298016794711</v>
      </c>
      <c r="O171" s="31">
        <v>4.7744565217391308</v>
      </c>
      <c r="P171" s="31">
        <v>0</v>
      </c>
      <c r="Q171" s="36">
        <v>0</v>
      </c>
      <c r="R171" s="31">
        <v>5.2635869565217392</v>
      </c>
      <c r="S171" s="31">
        <v>0.13315217391304349</v>
      </c>
      <c r="T171" s="36">
        <v>2.5296850800206504E-2</v>
      </c>
      <c r="U171" s="31">
        <v>82.540760869565219</v>
      </c>
      <c r="V171" s="31">
        <v>22.168478260869566</v>
      </c>
      <c r="W171" s="36">
        <v>0.26857613168724281</v>
      </c>
      <c r="X171" s="31">
        <v>9.7708695652173922</v>
      </c>
      <c r="Y171" s="31">
        <v>0</v>
      </c>
      <c r="Z171" s="36">
        <v>0</v>
      </c>
      <c r="AA171" s="31">
        <v>137.35326086956522</v>
      </c>
      <c r="AB171" s="31">
        <v>38.497282608695649</v>
      </c>
      <c r="AC171" s="36">
        <v>0.28027934950342259</v>
      </c>
      <c r="AD171" s="31">
        <v>26.880434782608695</v>
      </c>
      <c r="AE171" s="31">
        <v>0</v>
      </c>
      <c r="AF171" s="36">
        <v>0</v>
      </c>
      <c r="AG171" s="31">
        <v>0</v>
      </c>
      <c r="AH171" s="31">
        <v>0</v>
      </c>
      <c r="AI171" s="36" t="s">
        <v>1933</v>
      </c>
      <c r="AJ171" t="s">
        <v>91</v>
      </c>
      <c r="AK171" s="37">
        <v>3</v>
      </c>
      <c r="AT171"/>
    </row>
    <row r="172" spans="1:46" x14ac:dyDescent="0.25">
      <c r="A172" t="s">
        <v>1777</v>
      </c>
      <c r="B172" t="s">
        <v>1203</v>
      </c>
      <c r="C172" t="s">
        <v>1434</v>
      </c>
      <c r="D172" t="s">
        <v>1682</v>
      </c>
      <c r="E172" s="31">
        <v>91.760869565217391</v>
      </c>
      <c r="F172" s="31">
        <v>279.31521739130437</v>
      </c>
      <c r="G172" s="31">
        <v>16.635869565217391</v>
      </c>
      <c r="H172" s="36">
        <v>5.9559481651554648E-2</v>
      </c>
      <c r="I172" s="31">
        <v>44.85597826086957</v>
      </c>
      <c r="J172" s="31">
        <v>0</v>
      </c>
      <c r="K172" s="36">
        <v>0</v>
      </c>
      <c r="L172" s="31">
        <v>26.111413043478262</v>
      </c>
      <c r="M172" s="31">
        <v>0</v>
      </c>
      <c r="N172" s="36">
        <v>0</v>
      </c>
      <c r="O172" s="31">
        <v>13.663043478260869</v>
      </c>
      <c r="P172" s="31">
        <v>0</v>
      </c>
      <c r="Q172" s="36">
        <v>0</v>
      </c>
      <c r="R172" s="31">
        <v>5.0815217391304346</v>
      </c>
      <c r="S172" s="31">
        <v>0</v>
      </c>
      <c r="T172" s="36">
        <v>0</v>
      </c>
      <c r="U172" s="31">
        <v>86.358695652173907</v>
      </c>
      <c r="V172" s="31">
        <v>15.869565217391305</v>
      </c>
      <c r="W172" s="36">
        <v>0.18376337319068597</v>
      </c>
      <c r="X172" s="31">
        <v>0</v>
      </c>
      <c r="Y172" s="31">
        <v>0</v>
      </c>
      <c r="Z172" s="36" t="s">
        <v>1933</v>
      </c>
      <c r="AA172" s="31">
        <v>148.10054347826087</v>
      </c>
      <c r="AB172" s="31">
        <v>0.76630434782608692</v>
      </c>
      <c r="AC172" s="36">
        <v>5.1742169868442779E-3</v>
      </c>
      <c r="AD172" s="31">
        <v>0</v>
      </c>
      <c r="AE172" s="31">
        <v>0</v>
      </c>
      <c r="AF172" s="36" t="s">
        <v>1933</v>
      </c>
      <c r="AG172" s="31">
        <v>0</v>
      </c>
      <c r="AH172" s="31">
        <v>0</v>
      </c>
      <c r="AI172" s="36" t="s">
        <v>1933</v>
      </c>
      <c r="AJ172" t="s">
        <v>525</v>
      </c>
      <c r="AK172" s="37">
        <v>3</v>
      </c>
      <c r="AT172"/>
    </row>
    <row r="173" spans="1:46" x14ac:dyDescent="0.25">
      <c r="A173" t="s">
        <v>1777</v>
      </c>
      <c r="B173" t="s">
        <v>1222</v>
      </c>
      <c r="C173" t="s">
        <v>1651</v>
      </c>
      <c r="D173" t="s">
        <v>1682</v>
      </c>
      <c r="E173" s="31">
        <v>90.521739130434781</v>
      </c>
      <c r="F173" s="31">
        <v>266.8396739130435</v>
      </c>
      <c r="G173" s="31">
        <v>0</v>
      </c>
      <c r="H173" s="36">
        <v>0</v>
      </c>
      <c r="I173" s="31">
        <v>51.448369565217391</v>
      </c>
      <c r="J173" s="31">
        <v>0</v>
      </c>
      <c r="K173" s="36">
        <v>0</v>
      </c>
      <c r="L173" s="31">
        <v>36.586956521739133</v>
      </c>
      <c r="M173" s="31">
        <v>0</v>
      </c>
      <c r="N173" s="36">
        <v>0</v>
      </c>
      <c r="O173" s="31">
        <v>10.475543478260869</v>
      </c>
      <c r="P173" s="31">
        <v>0</v>
      </c>
      <c r="Q173" s="36">
        <v>0</v>
      </c>
      <c r="R173" s="31">
        <v>4.3858695652173916</v>
      </c>
      <c r="S173" s="31">
        <v>0</v>
      </c>
      <c r="T173" s="36">
        <v>0</v>
      </c>
      <c r="U173" s="31">
        <v>59.875</v>
      </c>
      <c r="V173" s="31">
        <v>0</v>
      </c>
      <c r="W173" s="36">
        <v>0</v>
      </c>
      <c r="X173" s="31">
        <v>0</v>
      </c>
      <c r="Y173" s="31">
        <v>0</v>
      </c>
      <c r="Z173" s="36" t="s">
        <v>1933</v>
      </c>
      <c r="AA173" s="31">
        <v>118.61413043478261</v>
      </c>
      <c r="AB173" s="31">
        <v>0</v>
      </c>
      <c r="AC173" s="36">
        <v>0</v>
      </c>
      <c r="AD173" s="31">
        <v>36.902173913043477</v>
      </c>
      <c r="AE173" s="31">
        <v>0</v>
      </c>
      <c r="AF173" s="36">
        <v>0</v>
      </c>
      <c r="AG173" s="31">
        <v>0</v>
      </c>
      <c r="AH173" s="31">
        <v>0</v>
      </c>
      <c r="AI173" s="36" t="s">
        <v>1933</v>
      </c>
      <c r="AJ173" t="s">
        <v>544</v>
      </c>
      <c r="AK173" s="37">
        <v>3</v>
      </c>
      <c r="AT173"/>
    </row>
    <row r="174" spans="1:46" x14ac:dyDescent="0.25">
      <c r="A174" t="s">
        <v>1777</v>
      </c>
      <c r="B174" t="s">
        <v>795</v>
      </c>
      <c r="C174" t="s">
        <v>1462</v>
      </c>
      <c r="D174" t="s">
        <v>1710</v>
      </c>
      <c r="E174" s="31">
        <v>75.923913043478265</v>
      </c>
      <c r="F174" s="31">
        <v>222.72826086956525</v>
      </c>
      <c r="G174" s="31">
        <v>42.095108695652172</v>
      </c>
      <c r="H174" s="36">
        <v>0.18899760870626126</v>
      </c>
      <c r="I174" s="31">
        <v>49.092391304347828</v>
      </c>
      <c r="J174" s="31">
        <v>13.230978260869565</v>
      </c>
      <c r="K174" s="36">
        <v>0.26951179010295578</v>
      </c>
      <c r="L174" s="31">
        <v>35.75</v>
      </c>
      <c r="M174" s="31">
        <v>13.230978260869565</v>
      </c>
      <c r="N174" s="36">
        <v>0.37009729401033747</v>
      </c>
      <c r="O174" s="31">
        <v>8.945652173913043</v>
      </c>
      <c r="P174" s="31">
        <v>0</v>
      </c>
      <c r="Q174" s="36">
        <v>0</v>
      </c>
      <c r="R174" s="31">
        <v>4.3967391304347823</v>
      </c>
      <c r="S174" s="31">
        <v>0</v>
      </c>
      <c r="T174" s="36">
        <v>0</v>
      </c>
      <c r="U174" s="31">
        <v>65.005434782608702</v>
      </c>
      <c r="V174" s="31">
        <v>20.722826086956523</v>
      </c>
      <c r="W174" s="36">
        <v>0.31878605467770255</v>
      </c>
      <c r="X174" s="31">
        <v>0</v>
      </c>
      <c r="Y174" s="31">
        <v>0</v>
      </c>
      <c r="Z174" s="36" t="s">
        <v>1933</v>
      </c>
      <c r="AA174" s="31">
        <v>70.741847826086953</v>
      </c>
      <c r="AB174" s="31">
        <v>8.1413043478260878</v>
      </c>
      <c r="AC174" s="36">
        <v>0.11508470018822266</v>
      </c>
      <c r="AD174" s="31">
        <v>37.888586956521742</v>
      </c>
      <c r="AE174" s="31">
        <v>0</v>
      </c>
      <c r="AF174" s="36">
        <v>0</v>
      </c>
      <c r="AG174" s="31">
        <v>0</v>
      </c>
      <c r="AH174" s="31">
        <v>0</v>
      </c>
      <c r="AI174" s="36" t="s">
        <v>1933</v>
      </c>
      <c r="AJ174" t="s">
        <v>107</v>
      </c>
      <c r="AK174" s="37">
        <v>3</v>
      </c>
      <c r="AT174"/>
    </row>
    <row r="175" spans="1:46" x14ac:dyDescent="0.25">
      <c r="A175" t="s">
        <v>1777</v>
      </c>
      <c r="B175" t="s">
        <v>1001</v>
      </c>
      <c r="C175" t="s">
        <v>1588</v>
      </c>
      <c r="D175" t="s">
        <v>1699</v>
      </c>
      <c r="E175" s="31">
        <v>65.847826086956516</v>
      </c>
      <c r="F175" s="31">
        <v>216.00271739130437</v>
      </c>
      <c r="G175" s="31">
        <v>30.239130434782609</v>
      </c>
      <c r="H175" s="36">
        <v>0.13999421303576595</v>
      </c>
      <c r="I175" s="31">
        <v>57.402173913043477</v>
      </c>
      <c r="J175" s="31">
        <v>8.3913043478260878</v>
      </c>
      <c r="K175" s="36">
        <v>0.14618443476614279</v>
      </c>
      <c r="L175" s="31">
        <v>39.505434782608695</v>
      </c>
      <c r="M175" s="31">
        <v>8.3913043478260878</v>
      </c>
      <c r="N175" s="36">
        <v>0.21240885954051453</v>
      </c>
      <c r="O175" s="31">
        <v>13.228260869565217</v>
      </c>
      <c r="P175" s="31">
        <v>0</v>
      </c>
      <c r="Q175" s="36">
        <v>0</v>
      </c>
      <c r="R175" s="31">
        <v>4.6684782608695654</v>
      </c>
      <c r="S175" s="31">
        <v>0</v>
      </c>
      <c r="T175" s="36">
        <v>0</v>
      </c>
      <c r="U175" s="31">
        <v>46.592391304347828</v>
      </c>
      <c r="V175" s="31">
        <v>13.027173913043478</v>
      </c>
      <c r="W175" s="36">
        <v>0.27959874023095765</v>
      </c>
      <c r="X175" s="31">
        <v>0</v>
      </c>
      <c r="Y175" s="31">
        <v>0</v>
      </c>
      <c r="Z175" s="36" t="s">
        <v>1933</v>
      </c>
      <c r="AA175" s="31">
        <v>87.038043478260875</v>
      </c>
      <c r="AB175" s="31">
        <v>8.820652173913043</v>
      </c>
      <c r="AC175" s="36">
        <v>0.10134249141429909</v>
      </c>
      <c r="AD175" s="31">
        <v>24.970108695652176</v>
      </c>
      <c r="AE175" s="31">
        <v>0</v>
      </c>
      <c r="AF175" s="36">
        <v>0</v>
      </c>
      <c r="AG175" s="31">
        <v>0</v>
      </c>
      <c r="AH175" s="31">
        <v>0</v>
      </c>
      <c r="AI175" s="36" t="s">
        <v>1933</v>
      </c>
      <c r="AJ175" t="s">
        <v>317</v>
      </c>
      <c r="AK175" s="37">
        <v>3</v>
      </c>
      <c r="AT175"/>
    </row>
    <row r="176" spans="1:46" x14ac:dyDescent="0.25">
      <c r="A176" t="s">
        <v>1777</v>
      </c>
      <c r="B176" t="s">
        <v>804</v>
      </c>
      <c r="C176" t="s">
        <v>1506</v>
      </c>
      <c r="D176" t="s">
        <v>1681</v>
      </c>
      <c r="E176" s="31">
        <v>99.521739130434781</v>
      </c>
      <c r="F176" s="31">
        <v>312.88043478260869</v>
      </c>
      <c r="G176" s="31">
        <v>14.663043478260867</v>
      </c>
      <c r="H176" s="36">
        <v>4.686468646864686E-2</v>
      </c>
      <c r="I176" s="31">
        <v>50.016304347826079</v>
      </c>
      <c r="J176" s="31">
        <v>3.7989130434782608</v>
      </c>
      <c r="K176" s="36">
        <v>7.5953493426056728E-2</v>
      </c>
      <c r="L176" s="31">
        <v>28.527173913043477</v>
      </c>
      <c r="M176" s="31">
        <v>3.7989130434782608</v>
      </c>
      <c r="N176" s="36">
        <v>0.13316822251857496</v>
      </c>
      <c r="O176" s="31">
        <v>14.445652173913043</v>
      </c>
      <c r="P176" s="31">
        <v>0</v>
      </c>
      <c r="Q176" s="36">
        <v>0</v>
      </c>
      <c r="R176" s="31">
        <v>7.0434782608695654</v>
      </c>
      <c r="S176" s="31">
        <v>0</v>
      </c>
      <c r="T176" s="36">
        <v>0</v>
      </c>
      <c r="U176" s="31">
        <v>89.850543478260875</v>
      </c>
      <c r="V176" s="31">
        <v>10.483695652173912</v>
      </c>
      <c r="W176" s="36">
        <v>0.11667926810827157</v>
      </c>
      <c r="X176" s="31">
        <v>5.4782608695652177</v>
      </c>
      <c r="Y176" s="31">
        <v>0</v>
      </c>
      <c r="Z176" s="36">
        <v>0</v>
      </c>
      <c r="AA176" s="31">
        <v>160.63858695652175</v>
      </c>
      <c r="AB176" s="31">
        <v>0.38043478260869568</v>
      </c>
      <c r="AC176" s="36">
        <v>2.368265245707519E-3</v>
      </c>
      <c r="AD176" s="31">
        <v>6.8967391304347823</v>
      </c>
      <c r="AE176" s="31">
        <v>0</v>
      </c>
      <c r="AF176" s="36">
        <v>0</v>
      </c>
      <c r="AG176" s="31">
        <v>0</v>
      </c>
      <c r="AH176" s="31">
        <v>0</v>
      </c>
      <c r="AI176" s="36" t="s">
        <v>1933</v>
      </c>
      <c r="AJ176" t="s">
        <v>117</v>
      </c>
      <c r="AK176" s="37">
        <v>3</v>
      </c>
      <c r="AT176"/>
    </row>
    <row r="177" spans="1:46" x14ac:dyDescent="0.25">
      <c r="A177" t="s">
        <v>1777</v>
      </c>
      <c r="B177" t="s">
        <v>903</v>
      </c>
      <c r="C177" t="s">
        <v>1554</v>
      </c>
      <c r="D177" t="s">
        <v>1700</v>
      </c>
      <c r="E177" s="31">
        <v>93.760869565217391</v>
      </c>
      <c r="F177" s="31">
        <v>302.00543478260869</v>
      </c>
      <c r="G177" s="31">
        <v>5.2119565217391308</v>
      </c>
      <c r="H177" s="36">
        <v>1.7257823606687185E-2</v>
      </c>
      <c r="I177" s="31">
        <v>48.836956521739133</v>
      </c>
      <c r="J177" s="31">
        <v>0</v>
      </c>
      <c r="K177" s="36">
        <v>0</v>
      </c>
      <c r="L177" s="31">
        <v>31.817934782608695</v>
      </c>
      <c r="M177" s="31">
        <v>0</v>
      </c>
      <c r="N177" s="36">
        <v>0</v>
      </c>
      <c r="O177" s="31">
        <v>14.198369565217391</v>
      </c>
      <c r="P177" s="31">
        <v>0</v>
      </c>
      <c r="Q177" s="36">
        <v>0</v>
      </c>
      <c r="R177" s="31">
        <v>2.8206521739130435</v>
      </c>
      <c r="S177" s="31">
        <v>0</v>
      </c>
      <c r="T177" s="36">
        <v>0</v>
      </c>
      <c r="U177" s="31">
        <v>66.676630434782609</v>
      </c>
      <c r="V177" s="31">
        <v>5.2119565217391308</v>
      </c>
      <c r="W177" s="36">
        <v>7.8167665158739866E-2</v>
      </c>
      <c r="X177" s="31">
        <v>0</v>
      </c>
      <c r="Y177" s="31">
        <v>0</v>
      </c>
      <c r="Z177" s="36" t="s">
        <v>1933</v>
      </c>
      <c r="AA177" s="31">
        <v>141.34239130434781</v>
      </c>
      <c r="AB177" s="31">
        <v>0</v>
      </c>
      <c r="AC177" s="36">
        <v>0</v>
      </c>
      <c r="AD177" s="31">
        <v>45.149456521739133</v>
      </c>
      <c r="AE177" s="31">
        <v>0</v>
      </c>
      <c r="AF177" s="36">
        <v>0</v>
      </c>
      <c r="AG177" s="31">
        <v>0</v>
      </c>
      <c r="AH177" s="31">
        <v>0</v>
      </c>
      <c r="AI177" s="36" t="s">
        <v>1933</v>
      </c>
      <c r="AJ177" t="s">
        <v>217</v>
      </c>
      <c r="AK177" s="37">
        <v>3</v>
      </c>
      <c r="AT177"/>
    </row>
    <row r="178" spans="1:46" x14ac:dyDescent="0.25">
      <c r="A178" t="s">
        <v>1777</v>
      </c>
      <c r="B178" t="s">
        <v>769</v>
      </c>
      <c r="C178" t="s">
        <v>1472</v>
      </c>
      <c r="D178" t="s">
        <v>1693</v>
      </c>
      <c r="E178" s="31">
        <v>171.45652173913044</v>
      </c>
      <c r="F178" s="31">
        <v>537.65489130434776</v>
      </c>
      <c r="G178" s="31">
        <v>179.69565217391303</v>
      </c>
      <c r="H178" s="36">
        <v>0.33422117994309025</v>
      </c>
      <c r="I178" s="31">
        <v>90.682065217391298</v>
      </c>
      <c r="J178" s="31">
        <v>40.83152173913043</v>
      </c>
      <c r="K178" s="36">
        <v>0.45027119355128703</v>
      </c>
      <c r="L178" s="31">
        <v>53.625</v>
      </c>
      <c r="M178" s="31">
        <v>39.475543478260867</v>
      </c>
      <c r="N178" s="36">
        <v>0.73614067092327962</v>
      </c>
      <c r="O178" s="31">
        <v>32.396739130434781</v>
      </c>
      <c r="P178" s="31">
        <v>0</v>
      </c>
      <c r="Q178" s="36">
        <v>0</v>
      </c>
      <c r="R178" s="31">
        <v>4.6603260869565215</v>
      </c>
      <c r="S178" s="31">
        <v>1.3559782608695652</v>
      </c>
      <c r="T178" s="36">
        <v>0.29096209912536442</v>
      </c>
      <c r="U178" s="31">
        <v>122.41032608695652</v>
      </c>
      <c r="V178" s="31">
        <v>48.116847826086953</v>
      </c>
      <c r="W178" s="36">
        <v>0.39307834040002665</v>
      </c>
      <c r="X178" s="31">
        <v>0</v>
      </c>
      <c r="Y178" s="31">
        <v>0</v>
      </c>
      <c r="Z178" s="36" t="s">
        <v>1933</v>
      </c>
      <c r="AA178" s="31">
        <v>319.44293478260869</v>
      </c>
      <c r="AB178" s="31">
        <v>90.502717391304344</v>
      </c>
      <c r="AC178" s="36">
        <v>0.28331419335630131</v>
      </c>
      <c r="AD178" s="31">
        <v>5.1195652173913047</v>
      </c>
      <c r="AE178" s="31">
        <v>0.24456521739130435</v>
      </c>
      <c r="AF178" s="36">
        <v>4.7770700636942671E-2</v>
      </c>
      <c r="AG178" s="31">
        <v>0</v>
      </c>
      <c r="AH178" s="31">
        <v>0</v>
      </c>
      <c r="AI178" s="36" t="s">
        <v>1933</v>
      </c>
      <c r="AJ178" t="s">
        <v>81</v>
      </c>
      <c r="AK178" s="37">
        <v>3</v>
      </c>
      <c r="AT178"/>
    </row>
    <row r="179" spans="1:46" x14ac:dyDescent="0.25">
      <c r="A179" t="s">
        <v>1777</v>
      </c>
      <c r="B179" t="s">
        <v>917</v>
      </c>
      <c r="C179" t="s">
        <v>1474</v>
      </c>
      <c r="D179" t="s">
        <v>1715</v>
      </c>
      <c r="E179" s="31">
        <v>82.782608695652172</v>
      </c>
      <c r="F179" s="31">
        <v>264.87228260869563</v>
      </c>
      <c r="G179" s="31">
        <v>0</v>
      </c>
      <c r="H179" s="36">
        <v>0</v>
      </c>
      <c r="I179" s="31">
        <v>66.073369565217391</v>
      </c>
      <c r="J179" s="31">
        <v>0</v>
      </c>
      <c r="K179" s="36">
        <v>0</v>
      </c>
      <c r="L179" s="31">
        <v>44.760869565217391</v>
      </c>
      <c r="M179" s="31">
        <v>0</v>
      </c>
      <c r="N179" s="36">
        <v>0</v>
      </c>
      <c r="O179" s="31">
        <v>16.529891304347824</v>
      </c>
      <c r="P179" s="31">
        <v>0</v>
      </c>
      <c r="Q179" s="36">
        <v>0</v>
      </c>
      <c r="R179" s="31">
        <v>4.7826086956521738</v>
      </c>
      <c r="S179" s="31">
        <v>0</v>
      </c>
      <c r="T179" s="36">
        <v>0</v>
      </c>
      <c r="U179" s="31">
        <v>51.475543478260867</v>
      </c>
      <c r="V179" s="31">
        <v>0</v>
      </c>
      <c r="W179" s="36">
        <v>0</v>
      </c>
      <c r="X179" s="31">
        <v>0</v>
      </c>
      <c r="Y179" s="31">
        <v>0</v>
      </c>
      <c r="Z179" s="36" t="s">
        <v>1933</v>
      </c>
      <c r="AA179" s="31">
        <v>147.3233695652174</v>
      </c>
      <c r="AB179" s="31">
        <v>0</v>
      </c>
      <c r="AC179" s="36">
        <v>0</v>
      </c>
      <c r="AD179" s="31">
        <v>0</v>
      </c>
      <c r="AE179" s="31">
        <v>0</v>
      </c>
      <c r="AF179" s="36" t="s">
        <v>1933</v>
      </c>
      <c r="AG179" s="31">
        <v>0</v>
      </c>
      <c r="AH179" s="31">
        <v>0</v>
      </c>
      <c r="AI179" s="36" t="s">
        <v>1933</v>
      </c>
      <c r="AJ179" t="s">
        <v>231</v>
      </c>
      <c r="AK179" s="37">
        <v>3</v>
      </c>
      <c r="AT179"/>
    </row>
    <row r="180" spans="1:46" x14ac:dyDescent="0.25">
      <c r="A180" t="s">
        <v>1777</v>
      </c>
      <c r="B180" t="s">
        <v>784</v>
      </c>
      <c r="C180" t="s">
        <v>1494</v>
      </c>
      <c r="D180" t="s">
        <v>1722</v>
      </c>
      <c r="E180" s="31">
        <v>60.673913043478258</v>
      </c>
      <c r="F180" s="31">
        <v>200.32065217391303</v>
      </c>
      <c r="G180" s="31">
        <v>50.057065217391305</v>
      </c>
      <c r="H180" s="36">
        <v>0.24988469573238559</v>
      </c>
      <c r="I180" s="31">
        <v>42.948369565217391</v>
      </c>
      <c r="J180" s="31">
        <v>5.3777173913043477</v>
      </c>
      <c r="K180" s="36">
        <v>0.12521354001898133</v>
      </c>
      <c r="L180" s="31">
        <v>30.114130434782609</v>
      </c>
      <c r="M180" s="31">
        <v>5.3777173913043477</v>
      </c>
      <c r="N180" s="36">
        <v>0.17857787402995848</v>
      </c>
      <c r="O180" s="31">
        <v>8.0516304347826093</v>
      </c>
      <c r="P180" s="31">
        <v>0</v>
      </c>
      <c r="Q180" s="36">
        <v>0</v>
      </c>
      <c r="R180" s="31">
        <v>4.7826086956521738</v>
      </c>
      <c r="S180" s="31">
        <v>0</v>
      </c>
      <c r="T180" s="36">
        <v>0</v>
      </c>
      <c r="U180" s="31">
        <v>36.875</v>
      </c>
      <c r="V180" s="31">
        <v>9.5869565217391308</v>
      </c>
      <c r="W180" s="36">
        <v>0.25998526160648489</v>
      </c>
      <c r="X180" s="31">
        <v>0</v>
      </c>
      <c r="Y180" s="31">
        <v>0</v>
      </c>
      <c r="Z180" s="36" t="s">
        <v>1933</v>
      </c>
      <c r="AA180" s="31">
        <v>117.86413043478261</v>
      </c>
      <c r="AB180" s="31">
        <v>35.092391304347828</v>
      </c>
      <c r="AC180" s="36">
        <v>0.29773597085811776</v>
      </c>
      <c r="AD180" s="31">
        <v>2.6331521739130435</v>
      </c>
      <c r="AE180" s="31">
        <v>0</v>
      </c>
      <c r="AF180" s="36">
        <v>0</v>
      </c>
      <c r="AG180" s="31">
        <v>0</v>
      </c>
      <c r="AH180" s="31">
        <v>0</v>
      </c>
      <c r="AI180" s="36" t="s">
        <v>1933</v>
      </c>
      <c r="AJ180" t="s">
        <v>96</v>
      </c>
      <c r="AK180" s="37">
        <v>3</v>
      </c>
      <c r="AT180"/>
    </row>
    <row r="181" spans="1:46" x14ac:dyDescent="0.25">
      <c r="A181" t="s">
        <v>1777</v>
      </c>
      <c r="B181" t="s">
        <v>1094</v>
      </c>
      <c r="C181" t="s">
        <v>1402</v>
      </c>
      <c r="D181" t="s">
        <v>1703</v>
      </c>
      <c r="E181" s="31">
        <v>100.70652173913044</v>
      </c>
      <c r="F181" s="31">
        <v>321.30978260869563</v>
      </c>
      <c r="G181" s="31">
        <v>0</v>
      </c>
      <c r="H181" s="36">
        <v>0</v>
      </c>
      <c r="I181" s="31">
        <v>51.779891304347828</v>
      </c>
      <c r="J181" s="31">
        <v>0</v>
      </c>
      <c r="K181" s="36">
        <v>0</v>
      </c>
      <c r="L181" s="31">
        <v>32.097826086956523</v>
      </c>
      <c r="M181" s="31">
        <v>0</v>
      </c>
      <c r="N181" s="36">
        <v>0</v>
      </c>
      <c r="O181" s="31">
        <v>14.899456521739131</v>
      </c>
      <c r="P181" s="31">
        <v>0</v>
      </c>
      <c r="Q181" s="36">
        <v>0</v>
      </c>
      <c r="R181" s="31">
        <v>4.7826086956521738</v>
      </c>
      <c r="S181" s="31">
        <v>0</v>
      </c>
      <c r="T181" s="36">
        <v>0</v>
      </c>
      <c r="U181" s="31">
        <v>73.641304347826093</v>
      </c>
      <c r="V181" s="31">
        <v>0</v>
      </c>
      <c r="W181" s="36">
        <v>0</v>
      </c>
      <c r="X181" s="31">
        <v>5.0353260869565215</v>
      </c>
      <c r="Y181" s="31">
        <v>0</v>
      </c>
      <c r="Z181" s="36">
        <v>0</v>
      </c>
      <c r="AA181" s="31">
        <v>147.79076086956522</v>
      </c>
      <c r="AB181" s="31">
        <v>0</v>
      </c>
      <c r="AC181" s="36">
        <v>0</v>
      </c>
      <c r="AD181" s="31">
        <v>43.0625</v>
      </c>
      <c r="AE181" s="31">
        <v>0</v>
      </c>
      <c r="AF181" s="36">
        <v>0</v>
      </c>
      <c r="AG181" s="31">
        <v>0</v>
      </c>
      <c r="AH181" s="31">
        <v>0</v>
      </c>
      <c r="AI181" s="36" t="s">
        <v>1933</v>
      </c>
      <c r="AJ181" t="s">
        <v>413</v>
      </c>
      <c r="AK181" s="37">
        <v>3</v>
      </c>
      <c r="AT181"/>
    </row>
    <row r="182" spans="1:46" x14ac:dyDescent="0.25">
      <c r="A182" t="s">
        <v>1777</v>
      </c>
      <c r="B182" t="s">
        <v>711</v>
      </c>
      <c r="C182" t="s">
        <v>1459</v>
      </c>
      <c r="D182" t="s">
        <v>1709</v>
      </c>
      <c r="E182" s="31">
        <v>121.58695652173913</v>
      </c>
      <c r="F182" s="31">
        <v>550.06293478260875</v>
      </c>
      <c r="G182" s="31">
        <v>47.146630434782608</v>
      </c>
      <c r="H182" s="36">
        <v>8.5711338564223569E-2</v>
      </c>
      <c r="I182" s="31">
        <v>83.334999999999994</v>
      </c>
      <c r="J182" s="31">
        <v>0.60054347826086951</v>
      </c>
      <c r="K182" s="36">
        <v>7.2063776115782029E-3</v>
      </c>
      <c r="L182" s="31">
        <v>56.053804347826087</v>
      </c>
      <c r="M182" s="31">
        <v>0.60054347826086951</v>
      </c>
      <c r="N182" s="36">
        <v>1.0713697049612657E-2</v>
      </c>
      <c r="O182" s="31">
        <v>23.042065217391304</v>
      </c>
      <c r="P182" s="31">
        <v>0</v>
      </c>
      <c r="Q182" s="36">
        <v>0</v>
      </c>
      <c r="R182" s="31">
        <v>4.2391304347826084</v>
      </c>
      <c r="S182" s="31">
        <v>0</v>
      </c>
      <c r="T182" s="36">
        <v>0</v>
      </c>
      <c r="U182" s="31">
        <v>134.61945652173918</v>
      </c>
      <c r="V182" s="31">
        <v>8.2905434782608705</v>
      </c>
      <c r="W182" s="36">
        <v>6.158503155836216E-2</v>
      </c>
      <c r="X182" s="31">
        <v>4.3684782608695656</v>
      </c>
      <c r="Y182" s="31">
        <v>0</v>
      </c>
      <c r="Z182" s="36">
        <v>0</v>
      </c>
      <c r="AA182" s="31">
        <v>306.84880434782616</v>
      </c>
      <c r="AB182" s="31">
        <v>38.255543478260869</v>
      </c>
      <c r="AC182" s="36">
        <v>0.1246722911616647</v>
      </c>
      <c r="AD182" s="31">
        <v>20.891195652173916</v>
      </c>
      <c r="AE182" s="31">
        <v>0</v>
      </c>
      <c r="AF182" s="36">
        <v>0</v>
      </c>
      <c r="AG182" s="31">
        <v>0</v>
      </c>
      <c r="AH182" s="31">
        <v>0</v>
      </c>
      <c r="AI182" s="36" t="s">
        <v>1933</v>
      </c>
      <c r="AJ182" t="s">
        <v>23</v>
      </c>
      <c r="AK182" s="37">
        <v>3</v>
      </c>
      <c r="AT182"/>
    </row>
    <row r="183" spans="1:46" x14ac:dyDescent="0.25">
      <c r="A183" t="s">
        <v>1777</v>
      </c>
      <c r="B183" t="s">
        <v>851</v>
      </c>
      <c r="C183" t="s">
        <v>1429</v>
      </c>
      <c r="D183" t="s">
        <v>1711</v>
      </c>
      <c r="E183" s="31">
        <v>159.5108695652174</v>
      </c>
      <c r="F183" s="31">
        <v>538.05771739130432</v>
      </c>
      <c r="G183" s="31">
        <v>0</v>
      </c>
      <c r="H183" s="36">
        <v>0</v>
      </c>
      <c r="I183" s="31">
        <v>99.952500000000001</v>
      </c>
      <c r="J183" s="31">
        <v>0</v>
      </c>
      <c r="K183" s="36">
        <v>0</v>
      </c>
      <c r="L183" s="31">
        <v>69.778586956521735</v>
      </c>
      <c r="M183" s="31">
        <v>0</v>
      </c>
      <c r="N183" s="36">
        <v>0</v>
      </c>
      <c r="O183" s="31">
        <v>26</v>
      </c>
      <c r="P183" s="31">
        <v>0</v>
      </c>
      <c r="Q183" s="36">
        <v>0</v>
      </c>
      <c r="R183" s="31">
        <v>4.1739130434782608</v>
      </c>
      <c r="S183" s="31">
        <v>0</v>
      </c>
      <c r="T183" s="36">
        <v>0</v>
      </c>
      <c r="U183" s="31">
        <v>127.17043478260868</v>
      </c>
      <c r="V183" s="31">
        <v>0</v>
      </c>
      <c r="W183" s="36">
        <v>0</v>
      </c>
      <c r="X183" s="31">
        <v>0</v>
      </c>
      <c r="Y183" s="31">
        <v>0</v>
      </c>
      <c r="Z183" s="36" t="s">
        <v>1933</v>
      </c>
      <c r="AA183" s="31">
        <v>310.93478260869563</v>
      </c>
      <c r="AB183" s="31">
        <v>0</v>
      </c>
      <c r="AC183" s="36">
        <v>0</v>
      </c>
      <c r="AD183" s="31">
        <v>0</v>
      </c>
      <c r="AE183" s="31">
        <v>0</v>
      </c>
      <c r="AF183" s="36" t="s">
        <v>1933</v>
      </c>
      <c r="AG183" s="31">
        <v>0</v>
      </c>
      <c r="AH183" s="31">
        <v>0</v>
      </c>
      <c r="AI183" s="36" t="s">
        <v>1933</v>
      </c>
      <c r="AJ183" t="s">
        <v>165</v>
      </c>
      <c r="AK183" s="37">
        <v>3</v>
      </c>
      <c r="AT183"/>
    </row>
    <row r="184" spans="1:46" x14ac:dyDescent="0.25">
      <c r="A184" t="s">
        <v>1777</v>
      </c>
      <c r="B184" t="s">
        <v>1112</v>
      </c>
      <c r="C184" t="s">
        <v>1492</v>
      </c>
      <c r="D184" t="s">
        <v>1687</v>
      </c>
      <c r="E184" s="31">
        <v>85.608695652173907</v>
      </c>
      <c r="F184" s="31">
        <v>267.38065217391306</v>
      </c>
      <c r="G184" s="31">
        <v>19.254021739130433</v>
      </c>
      <c r="H184" s="36">
        <v>7.2009779251368533E-2</v>
      </c>
      <c r="I184" s="31">
        <v>57.613695652173888</v>
      </c>
      <c r="J184" s="31">
        <v>2.3260869565217392</v>
      </c>
      <c r="K184" s="36">
        <v>4.0373854344717269E-2</v>
      </c>
      <c r="L184" s="31">
        <v>43.430543478260851</v>
      </c>
      <c r="M184" s="31">
        <v>2.3260869565217392</v>
      </c>
      <c r="N184" s="36">
        <v>5.3558780761886193E-2</v>
      </c>
      <c r="O184" s="31">
        <v>9.8054347826086961</v>
      </c>
      <c r="P184" s="31">
        <v>0</v>
      </c>
      <c r="Q184" s="36">
        <v>0</v>
      </c>
      <c r="R184" s="31">
        <v>4.3777173913043477</v>
      </c>
      <c r="S184" s="31">
        <v>0</v>
      </c>
      <c r="T184" s="36">
        <v>0</v>
      </c>
      <c r="U184" s="31">
        <v>67.066304347826105</v>
      </c>
      <c r="V184" s="31">
        <v>4.9666304347826085</v>
      </c>
      <c r="W184" s="36">
        <v>7.4055525842368825E-2</v>
      </c>
      <c r="X184" s="31">
        <v>3.5434782608695654</v>
      </c>
      <c r="Y184" s="31">
        <v>0</v>
      </c>
      <c r="Z184" s="36">
        <v>0</v>
      </c>
      <c r="AA184" s="31">
        <v>139.15717391304347</v>
      </c>
      <c r="AB184" s="31">
        <v>11.961304347826085</v>
      </c>
      <c r="AC184" s="36">
        <v>8.5955355455123464E-2</v>
      </c>
      <c r="AD184" s="31">
        <v>0</v>
      </c>
      <c r="AE184" s="31">
        <v>0</v>
      </c>
      <c r="AF184" s="36" t="s">
        <v>1933</v>
      </c>
      <c r="AG184" s="31">
        <v>0</v>
      </c>
      <c r="AH184" s="31">
        <v>0</v>
      </c>
      <c r="AI184" s="36" t="s">
        <v>1933</v>
      </c>
      <c r="AJ184" t="s">
        <v>432</v>
      </c>
      <c r="AK184" s="37">
        <v>3</v>
      </c>
      <c r="AT184"/>
    </row>
    <row r="185" spans="1:46" x14ac:dyDescent="0.25">
      <c r="A185" t="s">
        <v>1777</v>
      </c>
      <c r="B185" t="s">
        <v>1343</v>
      </c>
      <c r="C185" t="s">
        <v>1462</v>
      </c>
      <c r="D185" t="s">
        <v>1710</v>
      </c>
      <c r="E185" s="31">
        <v>136.2608695652174</v>
      </c>
      <c r="F185" s="31">
        <v>611.7044565217393</v>
      </c>
      <c r="G185" s="31">
        <v>5.1304347826086953</v>
      </c>
      <c r="H185" s="36">
        <v>8.3871136263764749E-3</v>
      </c>
      <c r="I185" s="31">
        <v>127.9601086956522</v>
      </c>
      <c r="J185" s="31">
        <v>0</v>
      </c>
      <c r="K185" s="36">
        <v>0</v>
      </c>
      <c r="L185" s="31">
        <v>107.05793478260871</v>
      </c>
      <c r="M185" s="31">
        <v>0</v>
      </c>
      <c r="N185" s="36">
        <v>0</v>
      </c>
      <c r="O185" s="31">
        <v>15.521739130434783</v>
      </c>
      <c r="P185" s="31">
        <v>0</v>
      </c>
      <c r="Q185" s="36">
        <v>0</v>
      </c>
      <c r="R185" s="31">
        <v>5.3804347826086953</v>
      </c>
      <c r="S185" s="31">
        <v>0</v>
      </c>
      <c r="T185" s="36">
        <v>0</v>
      </c>
      <c r="U185" s="31">
        <v>161.2858695652175</v>
      </c>
      <c r="V185" s="31">
        <v>5.1304347826086953</v>
      </c>
      <c r="W185" s="36">
        <v>3.1809573873017777E-2</v>
      </c>
      <c r="X185" s="31">
        <v>0</v>
      </c>
      <c r="Y185" s="31">
        <v>0</v>
      </c>
      <c r="Z185" s="36" t="s">
        <v>1933</v>
      </c>
      <c r="AA185" s="31">
        <v>322.45847826086953</v>
      </c>
      <c r="AB185" s="31">
        <v>0</v>
      </c>
      <c r="AC185" s="36">
        <v>0</v>
      </c>
      <c r="AD185" s="31">
        <v>0</v>
      </c>
      <c r="AE185" s="31">
        <v>0</v>
      </c>
      <c r="AF185" s="36" t="s">
        <v>1933</v>
      </c>
      <c r="AG185" s="31">
        <v>0</v>
      </c>
      <c r="AH185" s="31">
        <v>0</v>
      </c>
      <c r="AI185" s="36" t="s">
        <v>1933</v>
      </c>
      <c r="AJ185" t="s">
        <v>668</v>
      </c>
      <c r="AK185" s="37">
        <v>3</v>
      </c>
      <c r="AT185"/>
    </row>
    <row r="186" spans="1:46" x14ac:dyDescent="0.25">
      <c r="A186" t="s">
        <v>1777</v>
      </c>
      <c r="B186" t="s">
        <v>1252</v>
      </c>
      <c r="C186" t="s">
        <v>1366</v>
      </c>
      <c r="D186" t="s">
        <v>1699</v>
      </c>
      <c r="E186" s="31">
        <v>189.80434782608697</v>
      </c>
      <c r="F186" s="31">
        <v>822.61467391304336</v>
      </c>
      <c r="G186" s="31">
        <v>3.2282608695652173</v>
      </c>
      <c r="H186" s="36">
        <v>3.9243900843743875E-3</v>
      </c>
      <c r="I186" s="31">
        <v>145.65869565217389</v>
      </c>
      <c r="J186" s="31">
        <v>0</v>
      </c>
      <c r="K186" s="36">
        <v>0</v>
      </c>
      <c r="L186" s="31">
        <v>76.101630434782606</v>
      </c>
      <c r="M186" s="31">
        <v>0</v>
      </c>
      <c r="N186" s="36">
        <v>0</v>
      </c>
      <c r="O186" s="31">
        <v>69.557065217391298</v>
      </c>
      <c r="P186" s="31">
        <v>0</v>
      </c>
      <c r="Q186" s="36">
        <v>0</v>
      </c>
      <c r="R186" s="31">
        <v>0</v>
      </c>
      <c r="S186" s="31">
        <v>0</v>
      </c>
      <c r="T186" s="36" t="s">
        <v>1933</v>
      </c>
      <c r="U186" s="31">
        <v>197.7391304347826</v>
      </c>
      <c r="V186" s="31">
        <v>9.2391304347826081E-2</v>
      </c>
      <c r="W186" s="36">
        <v>4.672383465259455E-4</v>
      </c>
      <c r="X186" s="31">
        <v>0</v>
      </c>
      <c r="Y186" s="31">
        <v>0</v>
      </c>
      <c r="Z186" s="36" t="s">
        <v>1933</v>
      </c>
      <c r="AA186" s="31">
        <v>473.68423913043478</v>
      </c>
      <c r="AB186" s="31">
        <v>3.1358695652173911</v>
      </c>
      <c r="AC186" s="36">
        <v>6.6201686823569635E-3</v>
      </c>
      <c r="AD186" s="31">
        <v>5.5326086956521738</v>
      </c>
      <c r="AE186" s="31">
        <v>0</v>
      </c>
      <c r="AF186" s="36">
        <v>0</v>
      </c>
      <c r="AG186" s="31">
        <v>0</v>
      </c>
      <c r="AH186" s="31">
        <v>0</v>
      </c>
      <c r="AI186" s="36" t="s">
        <v>1933</v>
      </c>
      <c r="AJ186" t="s">
        <v>574</v>
      </c>
      <c r="AK186" s="37">
        <v>3</v>
      </c>
      <c r="AT186"/>
    </row>
    <row r="187" spans="1:46" x14ac:dyDescent="0.25">
      <c r="A187" t="s">
        <v>1777</v>
      </c>
      <c r="B187" t="s">
        <v>893</v>
      </c>
      <c r="C187" t="s">
        <v>1550</v>
      </c>
      <c r="D187" t="s">
        <v>1682</v>
      </c>
      <c r="E187" s="31">
        <v>94.173913043478265</v>
      </c>
      <c r="F187" s="31">
        <v>307.50739130434783</v>
      </c>
      <c r="G187" s="31">
        <v>0</v>
      </c>
      <c r="H187" s="36">
        <v>0</v>
      </c>
      <c r="I187" s="31">
        <v>43.142173913043479</v>
      </c>
      <c r="J187" s="31">
        <v>0</v>
      </c>
      <c r="K187" s="36">
        <v>0</v>
      </c>
      <c r="L187" s="31">
        <v>27.480000000000004</v>
      </c>
      <c r="M187" s="31">
        <v>0</v>
      </c>
      <c r="N187" s="36">
        <v>0</v>
      </c>
      <c r="O187" s="31">
        <v>9.923043478260869</v>
      </c>
      <c r="P187" s="31">
        <v>0</v>
      </c>
      <c r="Q187" s="36">
        <v>0</v>
      </c>
      <c r="R187" s="31">
        <v>5.7391304347826084</v>
      </c>
      <c r="S187" s="31">
        <v>0</v>
      </c>
      <c r="T187" s="36">
        <v>0</v>
      </c>
      <c r="U187" s="31">
        <v>79.994565217391298</v>
      </c>
      <c r="V187" s="31">
        <v>0</v>
      </c>
      <c r="W187" s="36">
        <v>0</v>
      </c>
      <c r="X187" s="31">
        <v>5.7391304347826084</v>
      </c>
      <c r="Y187" s="31">
        <v>0</v>
      </c>
      <c r="Z187" s="36">
        <v>0</v>
      </c>
      <c r="AA187" s="31">
        <v>160.22554347826087</v>
      </c>
      <c r="AB187" s="31">
        <v>0</v>
      </c>
      <c r="AC187" s="36">
        <v>0</v>
      </c>
      <c r="AD187" s="31">
        <v>18.405978260869563</v>
      </c>
      <c r="AE187" s="31">
        <v>0</v>
      </c>
      <c r="AF187" s="36">
        <v>0</v>
      </c>
      <c r="AG187" s="31">
        <v>0</v>
      </c>
      <c r="AH187" s="31">
        <v>0</v>
      </c>
      <c r="AI187" s="36" t="s">
        <v>1933</v>
      </c>
      <c r="AJ187" t="s">
        <v>207</v>
      </c>
      <c r="AK187" s="37">
        <v>3</v>
      </c>
      <c r="AT187"/>
    </row>
    <row r="188" spans="1:46" x14ac:dyDescent="0.25">
      <c r="A188" t="s">
        <v>1777</v>
      </c>
      <c r="B188" t="s">
        <v>697</v>
      </c>
      <c r="C188" t="s">
        <v>1450</v>
      </c>
      <c r="D188" t="s">
        <v>1707</v>
      </c>
      <c r="E188" s="31">
        <v>97.554347826086953</v>
      </c>
      <c r="F188" s="31">
        <v>383.2853260869565</v>
      </c>
      <c r="G188" s="31">
        <v>0.49456521739130432</v>
      </c>
      <c r="H188" s="36">
        <v>1.2903317286900298E-3</v>
      </c>
      <c r="I188" s="31">
        <v>149.27445652173913</v>
      </c>
      <c r="J188" s="31">
        <v>0</v>
      </c>
      <c r="K188" s="36">
        <v>0</v>
      </c>
      <c r="L188" s="31">
        <v>94.858695652173907</v>
      </c>
      <c r="M188" s="31">
        <v>0</v>
      </c>
      <c r="N188" s="36">
        <v>0</v>
      </c>
      <c r="O188" s="31">
        <v>49.459239130434781</v>
      </c>
      <c r="P188" s="31">
        <v>0</v>
      </c>
      <c r="Q188" s="36">
        <v>0</v>
      </c>
      <c r="R188" s="31">
        <v>4.9565217391304346</v>
      </c>
      <c r="S188" s="31">
        <v>0</v>
      </c>
      <c r="T188" s="36">
        <v>0</v>
      </c>
      <c r="U188" s="31">
        <v>21.505434782608695</v>
      </c>
      <c r="V188" s="31">
        <v>0</v>
      </c>
      <c r="W188" s="36">
        <v>0</v>
      </c>
      <c r="X188" s="31">
        <v>0</v>
      </c>
      <c r="Y188" s="31">
        <v>0</v>
      </c>
      <c r="Z188" s="36" t="s">
        <v>1933</v>
      </c>
      <c r="AA188" s="31">
        <v>212.50543478260869</v>
      </c>
      <c r="AB188" s="31">
        <v>0.49456521739130432</v>
      </c>
      <c r="AC188" s="36">
        <v>2.3273062070023783E-3</v>
      </c>
      <c r="AD188" s="31">
        <v>0</v>
      </c>
      <c r="AE188" s="31">
        <v>0</v>
      </c>
      <c r="AF188" s="36" t="s">
        <v>1933</v>
      </c>
      <c r="AG188" s="31">
        <v>0</v>
      </c>
      <c r="AH188" s="31">
        <v>0</v>
      </c>
      <c r="AI188" s="36" t="s">
        <v>1933</v>
      </c>
      <c r="AJ188" t="s">
        <v>9</v>
      </c>
      <c r="AK188" s="37">
        <v>3</v>
      </c>
      <c r="AT188"/>
    </row>
    <row r="189" spans="1:46" x14ac:dyDescent="0.25">
      <c r="A189" t="s">
        <v>1777</v>
      </c>
      <c r="B189" t="s">
        <v>1315</v>
      </c>
      <c r="C189" t="s">
        <v>1493</v>
      </c>
      <c r="D189" t="s">
        <v>1707</v>
      </c>
      <c r="E189" s="31">
        <v>59.097826086956523</v>
      </c>
      <c r="F189" s="31">
        <v>232.49184782608697</v>
      </c>
      <c r="G189" s="31">
        <v>0</v>
      </c>
      <c r="H189" s="36">
        <v>0</v>
      </c>
      <c r="I189" s="31">
        <v>68.546195652173921</v>
      </c>
      <c r="J189" s="31">
        <v>0</v>
      </c>
      <c r="K189" s="36">
        <v>0</v>
      </c>
      <c r="L189" s="31">
        <v>36.122282608695649</v>
      </c>
      <c r="M189" s="31">
        <v>0</v>
      </c>
      <c r="N189" s="36">
        <v>0</v>
      </c>
      <c r="O189" s="31">
        <v>27.032608695652176</v>
      </c>
      <c r="P189" s="31">
        <v>0</v>
      </c>
      <c r="Q189" s="36">
        <v>0</v>
      </c>
      <c r="R189" s="31">
        <v>5.3913043478260869</v>
      </c>
      <c r="S189" s="31">
        <v>0</v>
      </c>
      <c r="T189" s="36">
        <v>0</v>
      </c>
      <c r="U189" s="31">
        <v>30.361413043478262</v>
      </c>
      <c r="V189" s="31">
        <v>0</v>
      </c>
      <c r="W189" s="36">
        <v>0</v>
      </c>
      <c r="X189" s="31">
        <v>0</v>
      </c>
      <c r="Y189" s="31">
        <v>0</v>
      </c>
      <c r="Z189" s="36" t="s">
        <v>1933</v>
      </c>
      <c r="AA189" s="31">
        <v>133.58423913043478</v>
      </c>
      <c r="AB189" s="31">
        <v>0</v>
      </c>
      <c r="AC189" s="36">
        <v>0</v>
      </c>
      <c r="AD189" s="31">
        <v>0</v>
      </c>
      <c r="AE189" s="31">
        <v>0</v>
      </c>
      <c r="AF189" s="36" t="s">
        <v>1933</v>
      </c>
      <c r="AG189" s="31">
        <v>0</v>
      </c>
      <c r="AH189" s="31">
        <v>0</v>
      </c>
      <c r="AI189" s="36" t="s">
        <v>1933</v>
      </c>
      <c r="AJ189" t="s">
        <v>639</v>
      </c>
      <c r="AK189" s="37">
        <v>3</v>
      </c>
      <c r="AT189"/>
    </row>
    <row r="190" spans="1:46" x14ac:dyDescent="0.25">
      <c r="A190" t="s">
        <v>1777</v>
      </c>
      <c r="B190" t="s">
        <v>1035</v>
      </c>
      <c r="C190" t="s">
        <v>1364</v>
      </c>
      <c r="D190" t="s">
        <v>1737</v>
      </c>
      <c r="E190" s="31">
        <v>151.83695652173913</v>
      </c>
      <c r="F190" s="31">
        <v>544.54076086956525</v>
      </c>
      <c r="G190" s="31">
        <v>142.26902173913044</v>
      </c>
      <c r="H190" s="36">
        <v>0.26126422843341268</v>
      </c>
      <c r="I190" s="31">
        <v>81.817934782608702</v>
      </c>
      <c r="J190" s="31">
        <v>3.4538043478260869</v>
      </c>
      <c r="K190" s="36">
        <v>4.2213291706798627E-2</v>
      </c>
      <c r="L190" s="31">
        <v>62.961956521739133</v>
      </c>
      <c r="M190" s="31">
        <v>3.4538043478260869</v>
      </c>
      <c r="N190" s="36">
        <v>5.4855416486836422E-2</v>
      </c>
      <c r="O190" s="31">
        <v>12.646739130434783</v>
      </c>
      <c r="P190" s="31">
        <v>0</v>
      </c>
      <c r="Q190" s="36">
        <v>0</v>
      </c>
      <c r="R190" s="31">
        <v>6.2092391304347823</v>
      </c>
      <c r="S190" s="31">
        <v>0</v>
      </c>
      <c r="T190" s="36">
        <v>0</v>
      </c>
      <c r="U190" s="31">
        <v>116.47282608695652</v>
      </c>
      <c r="V190" s="31">
        <v>36.774456521739133</v>
      </c>
      <c r="W190" s="36">
        <v>0.31573421678876396</v>
      </c>
      <c r="X190" s="31">
        <v>6.8804347826086953</v>
      </c>
      <c r="Y190" s="31">
        <v>0</v>
      </c>
      <c r="Z190" s="36">
        <v>0</v>
      </c>
      <c r="AA190" s="31">
        <v>339.36956521739131</v>
      </c>
      <c r="AB190" s="31">
        <v>102.04076086956522</v>
      </c>
      <c r="AC190" s="36">
        <v>0.30067740695663314</v>
      </c>
      <c r="AD190" s="31">
        <v>0</v>
      </c>
      <c r="AE190" s="31">
        <v>0</v>
      </c>
      <c r="AF190" s="36" t="s">
        <v>1933</v>
      </c>
      <c r="AG190" s="31">
        <v>0</v>
      </c>
      <c r="AH190" s="31">
        <v>0</v>
      </c>
      <c r="AI190" s="36" t="s">
        <v>1933</v>
      </c>
      <c r="AJ190" t="s">
        <v>352</v>
      </c>
      <c r="AK190" s="37">
        <v>3</v>
      </c>
      <c r="AT190"/>
    </row>
    <row r="191" spans="1:46" x14ac:dyDescent="0.25">
      <c r="A191" t="s">
        <v>1777</v>
      </c>
      <c r="B191" t="s">
        <v>819</v>
      </c>
      <c r="C191" t="s">
        <v>1516</v>
      </c>
      <c r="D191" t="s">
        <v>1702</v>
      </c>
      <c r="E191" s="31">
        <v>74.380434782608702</v>
      </c>
      <c r="F191" s="31">
        <v>338.29086956521746</v>
      </c>
      <c r="G191" s="31">
        <v>17.701630434782608</v>
      </c>
      <c r="H191" s="36">
        <v>5.2326657404420419E-2</v>
      </c>
      <c r="I191" s="31">
        <v>74.625543478260866</v>
      </c>
      <c r="J191" s="31">
        <v>17.701630434782608</v>
      </c>
      <c r="K191" s="36">
        <v>0.23720605049850341</v>
      </c>
      <c r="L191" s="31">
        <v>55.060326086956515</v>
      </c>
      <c r="M191" s="31">
        <v>17.701630434782608</v>
      </c>
      <c r="N191" s="36">
        <v>0.32149519795481246</v>
      </c>
      <c r="O191" s="31">
        <v>17.891304347826086</v>
      </c>
      <c r="P191" s="31">
        <v>0</v>
      </c>
      <c r="Q191" s="36">
        <v>0</v>
      </c>
      <c r="R191" s="31">
        <v>1.673913043478261</v>
      </c>
      <c r="S191" s="31">
        <v>0</v>
      </c>
      <c r="T191" s="36">
        <v>0</v>
      </c>
      <c r="U191" s="31">
        <v>91.596195652173932</v>
      </c>
      <c r="V191" s="31">
        <v>0</v>
      </c>
      <c r="W191" s="36">
        <v>0</v>
      </c>
      <c r="X191" s="31">
        <v>7.0760869565217401</v>
      </c>
      <c r="Y191" s="31">
        <v>0</v>
      </c>
      <c r="Z191" s="36">
        <v>0</v>
      </c>
      <c r="AA191" s="31">
        <v>151.69847826086956</v>
      </c>
      <c r="AB191" s="31">
        <v>0</v>
      </c>
      <c r="AC191" s="36">
        <v>0</v>
      </c>
      <c r="AD191" s="31">
        <v>13.294565217391305</v>
      </c>
      <c r="AE191" s="31">
        <v>0</v>
      </c>
      <c r="AF191" s="36">
        <v>0</v>
      </c>
      <c r="AG191" s="31">
        <v>0</v>
      </c>
      <c r="AH191" s="31">
        <v>0</v>
      </c>
      <c r="AI191" s="36" t="s">
        <v>1933</v>
      </c>
      <c r="AJ191" t="s">
        <v>132</v>
      </c>
      <c r="AK191" s="37">
        <v>3</v>
      </c>
      <c r="AT191"/>
    </row>
    <row r="192" spans="1:46" x14ac:dyDescent="0.25">
      <c r="A192" t="s">
        <v>1777</v>
      </c>
      <c r="B192" t="s">
        <v>963</v>
      </c>
      <c r="C192" t="s">
        <v>1360</v>
      </c>
      <c r="D192" t="s">
        <v>1716</v>
      </c>
      <c r="E192" s="31">
        <v>153.75</v>
      </c>
      <c r="F192" s="31">
        <v>448.47282608695662</v>
      </c>
      <c r="G192" s="31">
        <v>72.430434782608685</v>
      </c>
      <c r="H192" s="36">
        <v>0.16150462317769235</v>
      </c>
      <c r="I192" s="31">
        <v>80.056521739130446</v>
      </c>
      <c r="J192" s="31">
        <v>18.915217391304349</v>
      </c>
      <c r="K192" s="36">
        <v>0.23627328517894963</v>
      </c>
      <c r="L192" s="31">
        <v>61.765217391304354</v>
      </c>
      <c r="M192" s="31">
        <v>18.915217391304349</v>
      </c>
      <c r="N192" s="36">
        <v>0.30624384063071941</v>
      </c>
      <c r="O192" s="31">
        <v>15.07391304347826</v>
      </c>
      <c r="P192" s="31">
        <v>0</v>
      </c>
      <c r="Q192" s="36">
        <v>0</v>
      </c>
      <c r="R192" s="31">
        <v>3.2173913043478262</v>
      </c>
      <c r="S192" s="31">
        <v>0</v>
      </c>
      <c r="T192" s="36">
        <v>0</v>
      </c>
      <c r="U192" s="31">
        <v>112.66847826086952</v>
      </c>
      <c r="V192" s="31">
        <v>22.385869565217387</v>
      </c>
      <c r="W192" s="36">
        <v>0.19868795523611987</v>
      </c>
      <c r="X192" s="31">
        <v>0</v>
      </c>
      <c r="Y192" s="31">
        <v>0</v>
      </c>
      <c r="Z192" s="36" t="s">
        <v>1933</v>
      </c>
      <c r="AA192" s="31">
        <v>255.74782608695662</v>
      </c>
      <c r="AB192" s="31">
        <v>31.129347826086953</v>
      </c>
      <c r="AC192" s="36">
        <v>0.12171891469178192</v>
      </c>
      <c r="AD192" s="31">
        <v>0</v>
      </c>
      <c r="AE192" s="31">
        <v>0</v>
      </c>
      <c r="AF192" s="36" t="s">
        <v>1933</v>
      </c>
      <c r="AG192" s="31">
        <v>0</v>
      </c>
      <c r="AH192" s="31">
        <v>0</v>
      </c>
      <c r="AI192" s="36" t="s">
        <v>1933</v>
      </c>
      <c r="AJ192" t="s">
        <v>277</v>
      </c>
      <c r="AK192" s="37">
        <v>3</v>
      </c>
      <c r="AT192"/>
    </row>
    <row r="193" spans="1:46" x14ac:dyDescent="0.25">
      <c r="A193" t="s">
        <v>1777</v>
      </c>
      <c r="B193" t="s">
        <v>715</v>
      </c>
      <c r="C193" t="s">
        <v>1462</v>
      </c>
      <c r="D193" t="s">
        <v>1710</v>
      </c>
      <c r="E193" s="31">
        <v>85.956521739130437</v>
      </c>
      <c r="F193" s="31">
        <v>279.7146739130435</v>
      </c>
      <c r="G193" s="31">
        <v>3.3994565217391308</v>
      </c>
      <c r="H193" s="36">
        <v>1.2153300626609026E-2</v>
      </c>
      <c r="I193" s="31">
        <v>51.834239130434781</v>
      </c>
      <c r="J193" s="31">
        <v>3.097826086956522</v>
      </c>
      <c r="K193" s="36">
        <v>5.9764089121887291E-2</v>
      </c>
      <c r="L193" s="31">
        <v>31.654891304347824</v>
      </c>
      <c r="M193" s="31">
        <v>3.097826086956522</v>
      </c>
      <c r="N193" s="36">
        <v>9.786247746587691E-2</v>
      </c>
      <c r="O193" s="31">
        <v>15.461956521739131</v>
      </c>
      <c r="P193" s="31">
        <v>0</v>
      </c>
      <c r="Q193" s="36">
        <v>0</v>
      </c>
      <c r="R193" s="31">
        <v>4.7173913043478262</v>
      </c>
      <c r="S193" s="31">
        <v>0</v>
      </c>
      <c r="T193" s="36">
        <v>0</v>
      </c>
      <c r="U193" s="31">
        <v>66.010869565217391</v>
      </c>
      <c r="V193" s="31">
        <v>0</v>
      </c>
      <c r="W193" s="36">
        <v>0</v>
      </c>
      <c r="X193" s="31">
        <v>0</v>
      </c>
      <c r="Y193" s="31">
        <v>0</v>
      </c>
      <c r="Z193" s="36" t="s">
        <v>1933</v>
      </c>
      <c r="AA193" s="31">
        <v>155.47554347826087</v>
      </c>
      <c r="AB193" s="31">
        <v>0.23369565217391305</v>
      </c>
      <c r="AC193" s="36">
        <v>1.5031023333042035E-3</v>
      </c>
      <c r="AD193" s="31">
        <v>6.3940217391304346</v>
      </c>
      <c r="AE193" s="31">
        <v>6.7934782608695649E-2</v>
      </c>
      <c r="AF193" s="36">
        <v>1.0624734381640459E-2</v>
      </c>
      <c r="AG193" s="31">
        <v>0</v>
      </c>
      <c r="AH193" s="31">
        <v>0</v>
      </c>
      <c r="AI193" s="36" t="s">
        <v>1933</v>
      </c>
      <c r="AJ193" t="s">
        <v>27</v>
      </c>
      <c r="AK193" s="37">
        <v>3</v>
      </c>
      <c r="AT193"/>
    </row>
    <row r="194" spans="1:46" x14ac:dyDescent="0.25">
      <c r="A194" t="s">
        <v>1777</v>
      </c>
      <c r="B194" t="s">
        <v>1301</v>
      </c>
      <c r="C194" t="s">
        <v>1494</v>
      </c>
      <c r="D194" t="s">
        <v>1722</v>
      </c>
      <c r="E194" s="31">
        <v>43.076086956521742</v>
      </c>
      <c r="F194" s="31">
        <v>143.60597826086956</v>
      </c>
      <c r="G194" s="31">
        <v>16.657608695652172</v>
      </c>
      <c r="H194" s="36">
        <v>0.11599523151739928</v>
      </c>
      <c r="I194" s="31">
        <v>39.513586956521742</v>
      </c>
      <c r="J194" s="31">
        <v>0</v>
      </c>
      <c r="K194" s="36">
        <v>0</v>
      </c>
      <c r="L194" s="31">
        <v>33.752717391304351</v>
      </c>
      <c r="M194" s="31">
        <v>0</v>
      </c>
      <c r="N194" s="36">
        <v>0</v>
      </c>
      <c r="O194" s="31">
        <v>0</v>
      </c>
      <c r="P194" s="31">
        <v>0</v>
      </c>
      <c r="Q194" s="36" t="s">
        <v>1933</v>
      </c>
      <c r="R194" s="31">
        <v>5.7608695652173916</v>
      </c>
      <c r="S194" s="31">
        <v>0</v>
      </c>
      <c r="T194" s="36">
        <v>0</v>
      </c>
      <c r="U194" s="31">
        <v>39.255434782608695</v>
      </c>
      <c r="V194" s="31">
        <v>2.8641304347826089</v>
      </c>
      <c r="W194" s="36">
        <v>7.2961373390557943E-2</v>
      </c>
      <c r="X194" s="31">
        <v>0</v>
      </c>
      <c r="Y194" s="31">
        <v>0</v>
      </c>
      <c r="Z194" s="36" t="s">
        <v>1933</v>
      </c>
      <c r="AA194" s="31">
        <v>64.836956521739125</v>
      </c>
      <c r="AB194" s="31">
        <v>13.793478260869565</v>
      </c>
      <c r="AC194" s="36">
        <v>0.21274098910310144</v>
      </c>
      <c r="AD194" s="31">
        <v>0</v>
      </c>
      <c r="AE194" s="31">
        <v>0</v>
      </c>
      <c r="AF194" s="36" t="s">
        <v>1933</v>
      </c>
      <c r="AG194" s="31">
        <v>0</v>
      </c>
      <c r="AH194" s="31">
        <v>0</v>
      </c>
      <c r="AI194" s="36" t="s">
        <v>1933</v>
      </c>
      <c r="AJ194" t="s">
        <v>625</v>
      </c>
      <c r="AK194" s="37">
        <v>3</v>
      </c>
      <c r="AT194"/>
    </row>
    <row r="195" spans="1:46" x14ac:dyDescent="0.25">
      <c r="A195" t="s">
        <v>1777</v>
      </c>
      <c r="B195" t="s">
        <v>1083</v>
      </c>
      <c r="C195" t="s">
        <v>1507</v>
      </c>
      <c r="D195" t="s">
        <v>1676</v>
      </c>
      <c r="E195" s="31">
        <v>80.641304347826093</v>
      </c>
      <c r="F195" s="31">
        <v>238.13336956521741</v>
      </c>
      <c r="G195" s="31">
        <v>20.236413043478258</v>
      </c>
      <c r="H195" s="36">
        <v>8.4979325158946808E-2</v>
      </c>
      <c r="I195" s="31">
        <v>43.035326086956523</v>
      </c>
      <c r="J195" s="31">
        <v>2.6440217391304346</v>
      </c>
      <c r="K195" s="36">
        <v>6.1438403738081702E-2</v>
      </c>
      <c r="L195" s="31">
        <v>39.051630434782609</v>
      </c>
      <c r="M195" s="31">
        <v>2.6440217391304346</v>
      </c>
      <c r="N195" s="36">
        <v>6.7705796395518741E-2</v>
      </c>
      <c r="O195" s="31">
        <v>0</v>
      </c>
      <c r="P195" s="31">
        <v>0</v>
      </c>
      <c r="Q195" s="36" t="s">
        <v>1933</v>
      </c>
      <c r="R195" s="31">
        <v>3.9836956521739131</v>
      </c>
      <c r="S195" s="31">
        <v>0</v>
      </c>
      <c r="T195" s="36">
        <v>0</v>
      </c>
      <c r="U195" s="31">
        <v>68.255652173913035</v>
      </c>
      <c r="V195" s="31">
        <v>7.3070652173913047</v>
      </c>
      <c r="W195" s="36">
        <v>0.10705436084286699</v>
      </c>
      <c r="X195" s="31">
        <v>4.7445652173913047</v>
      </c>
      <c r="Y195" s="31">
        <v>0</v>
      </c>
      <c r="Z195" s="36">
        <v>0</v>
      </c>
      <c r="AA195" s="31">
        <v>122.08152173913044</v>
      </c>
      <c r="AB195" s="31">
        <v>10.285326086956522</v>
      </c>
      <c r="AC195" s="36">
        <v>8.4249654988202818E-2</v>
      </c>
      <c r="AD195" s="31">
        <v>0</v>
      </c>
      <c r="AE195" s="31">
        <v>0</v>
      </c>
      <c r="AF195" s="36" t="s">
        <v>1933</v>
      </c>
      <c r="AG195" s="31">
        <v>1.6304347826086956E-2</v>
      </c>
      <c r="AH195" s="31">
        <v>0</v>
      </c>
      <c r="AI195" s="36">
        <v>0</v>
      </c>
      <c r="AJ195" t="s">
        <v>402</v>
      </c>
      <c r="AK195" s="37">
        <v>3</v>
      </c>
      <c r="AT195"/>
    </row>
    <row r="196" spans="1:46" x14ac:dyDescent="0.25">
      <c r="A196" t="s">
        <v>1777</v>
      </c>
      <c r="B196" t="s">
        <v>710</v>
      </c>
      <c r="C196" t="s">
        <v>1440</v>
      </c>
      <c r="D196" t="s">
        <v>1705</v>
      </c>
      <c r="E196" s="31">
        <v>81.673913043478265</v>
      </c>
      <c r="F196" s="31">
        <v>276.53739130434781</v>
      </c>
      <c r="G196" s="31">
        <v>33.847826086956516</v>
      </c>
      <c r="H196" s="36">
        <v>0.12239873214723694</v>
      </c>
      <c r="I196" s="31">
        <v>71.932065217391312</v>
      </c>
      <c r="J196" s="31">
        <v>3.7717391304347827</v>
      </c>
      <c r="K196" s="36">
        <v>5.2434739904045936E-2</v>
      </c>
      <c r="L196" s="31">
        <v>57.527173913043477</v>
      </c>
      <c r="M196" s="31">
        <v>3.7717391304347827</v>
      </c>
      <c r="N196" s="36">
        <v>6.5564478034955131E-2</v>
      </c>
      <c r="O196" s="31">
        <v>9.804347826086957</v>
      </c>
      <c r="P196" s="31">
        <v>0</v>
      </c>
      <c r="Q196" s="36">
        <v>0</v>
      </c>
      <c r="R196" s="31">
        <v>4.6005434782608692</v>
      </c>
      <c r="S196" s="31">
        <v>0</v>
      </c>
      <c r="T196" s="36">
        <v>0</v>
      </c>
      <c r="U196" s="31">
        <v>66.214673913043484</v>
      </c>
      <c r="V196" s="31">
        <v>13.173913043478262</v>
      </c>
      <c r="W196" s="36">
        <v>0.19895760659908893</v>
      </c>
      <c r="X196" s="31">
        <v>0</v>
      </c>
      <c r="Y196" s="31">
        <v>0</v>
      </c>
      <c r="Z196" s="36" t="s">
        <v>1933</v>
      </c>
      <c r="AA196" s="31">
        <v>138.39065217391303</v>
      </c>
      <c r="AB196" s="31">
        <v>16.902173913043477</v>
      </c>
      <c r="AC196" s="36">
        <v>0.12213378322549431</v>
      </c>
      <c r="AD196" s="31">
        <v>0</v>
      </c>
      <c r="AE196" s="31">
        <v>0</v>
      </c>
      <c r="AF196" s="36" t="s">
        <v>1933</v>
      </c>
      <c r="AG196" s="31">
        <v>0</v>
      </c>
      <c r="AH196" s="31">
        <v>0</v>
      </c>
      <c r="AI196" s="36" t="s">
        <v>1933</v>
      </c>
      <c r="AJ196" t="s">
        <v>22</v>
      </c>
      <c r="AK196" s="37">
        <v>3</v>
      </c>
      <c r="AT196"/>
    </row>
    <row r="197" spans="1:46" x14ac:dyDescent="0.25">
      <c r="A197" t="s">
        <v>1777</v>
      </c>
      <c r="B197" t="s">
        <v>1020</v>
      </c>
      <c r="C197" t="s">
        <v>1392</v>
      </c>
      <c r="D197" t="s">
        <v>1719</v>
      </c>
      <c r="E197" s="31">
        <v>88.532608695652172</v>
      </c>
      <c r="F197" s="31">
        <v>290.25239130434784</v>
      </c>
      <c r="G197" s="31">
        <v>67.544565217391323</v>
      </c>
      <c r="H197" s="36">
        <v>0.23270976309224137</v>
      </c>
      <c r="I197" s="31">
        <v>76.779565217391323</v>
      </c>
      <c r="J197" s="31">
        <v>6.8040217391304338</v>
      </c>
      <c r="K197" s="36">
        <v>8.861761224963613E-2</v>
      </c>
      <c r="L197" s="31">
        <v>60.616521739130441</v>
      </c>
      <c r="M197" s="31">
        <v>6.8040217391304338</v>
      </c>
      <c r="N197" s="36">
        <v>0.11224698389017197</v>
      </c>
      <c r="O197" s="31">
        <v>10.739130434782609</v>
      </c>
      <c r="P197" s="31">
        <v>0</v>
      </c>
      <c r="Q197" s="36">
        <v>0</v>
      </c>
      <c r="R197" s="31">
        <v>5.4239130434782608</v>
      </c>
      <c r="S197" s="31">
        <v>0</v>
      </c>
      <c r="T197" s="36">
        <v>0</v>
      </c>
      <c r="U197" s="31">
        <v>69.630543478260876</v>
      </c>
      <c r="V197" s="31">
        <v>20.883260869565223</v>
      </c>
      <c r="W197" s="36">
        <v>0.29991523584883578</v>
      </c>
      <c r="X197" s="31">
        <v>4.6847826086956523</v>
      </c>
      <c r="Y197" s="31">
        <v>0</v>
      </c>
      <c r="Z197" s="36">
        <v>0</v>
      </c>
      <c r="AA197" s="31">
        <v>139.15750000000003</v>
      </c>
      <c r="AB197" s="31">
        <v>39.857282608695662</v>
      </c>
      <c r="AC197" s="36">
        <v>0.28641850140089936</v>
      </c>
      <c r="AD197" s="31">
        <v>0</v>
      </c>
      <c r="AE197" s="31">
        <v>0</v>
      </c>
      <c r="AF197" s="36" t="s">
        <v>1933</v>
      </c>
      <c r="AG197" s="31">
        <v>0</v>
      </c>
      <c r="AH197" s="31">
        <v>0</v>
      </c>
      <c r="AI197" s="36" t="s">
        <v>1933</v>
      </c>
      <c r="AJ197" t="s">
        <v>337</v>
      </c>
      <c r="AK197" s="37">
        <v>3</v>
      </c>
      <c r="AT197"/>
    </row>
    <row r="198" spans="1:46" x14ac:dyDescent="0.25">
      <c r="A198" t="s">
        <v>1777</v>
      </c>
      <c r="B198" t="s">
        <v>742</v>
      </c>
      <c r="C198" t="s">
        <v>1354</v>
      </c>
      <c r="D198" t="s">
        <v>1692</v>
      </c>
      <c r="E198" s="31">
        <v>100.18478260869566</v>
      </c>
      <c r="F198" s="31">
        <v>344.34576086956531</v>
      </c>
      <c r="G198" s="31">
        <v>23.70358695652174</v>
      </c>
      <c r="H198" s="36">
        <v>6.8836587088116991E-2</v>
      </c>
      <c r="I198" s="31">
        <v>56.577391304347827</v>
      </c>
      <c r="J198" s="31">
        <v>2.8206521739130439</v>
      </c>
      <c r="K198" s="36">
        <v>4.9854758391737371E-2</v>
      </c>
      <c r="L198" s="31">
        <v>46.15978260869565</v>
      </c>
      <c r="M198" s="31">
        <v>2.1684782608695654</v>
      </c>
      <c r="N198" s="36">
        <v>4.6977653236630799E-2</v>
      </c>
      <c r="O198" s="31">
        <v>5.9090217391304352</v>
      </c>
      <c r="P198" s="31">
        <v>0.65217391304347827</v>
      </c>
      <c r="Q198" s="36">
        <v>0.11036918492356933</v>
      </c>
      <c r="R198" s="31">
        <v>4.5085869565217385</v>
      </c>
      <c r="S198" s="31">
        <v>0</v>
      </c>
      <c r="T198" s="36">
        <v>0</v>
      </c>
      <c r="U198" s="31">
        <v>105.96684782608695</v>
      </c>
      <c r="V198" s="31">
        <v>12.239130434782609</v>
      </c>
      <c r="W198" s="36">
        <v>0.11549961790756955</v>
      </c>
      <c r="X198" s="31">
        <v>8.9504347826086974</v>
      </c>
      <c r="Y198" s="31">
        <v>0</v>
      </c>
      <c r="Z198" s="36">
        <v>0</v>
      </c>
      <c r="AA198" s="31">
        <v>172.85108695652178</v>
      </c>
      <c r="AB198" s="31">
        <v>8.6438043478260891</v>
      </c>
      <c r="AC198" s="36">
        <v>5.0007231658313576E-2</v>
      </c>
      <c r="AD198" s="31">
        <v>0</v>
      </c>
      <c r="AE198" s="31">
        <v>0</v>
      </c>
      <c r="AF198" s="36" t="s">
        <v>1933</v>
      </c>
      <c r="AG198" s="31">
        <v>0</v>
      </c>
      <c r="AH198" s="31">
        <v>0</v>
      </c>
      <c r="AI198" s="36" t="s">
        <v>1933</v>
      </c>
      <c r="AJ198" t="s">
        <v>54</v>
      </c>
      <c r="AK198" s="37">
        <v>3</v>
      </c>
      <c r="AT198"/>
    </row>
    <row r="199" spans="1:46" x14ac:dyDescent="0.25">
      <c r="A199" t="s">
        <v>1777</v>
      </c>
      <c r="B199" t="s">
        <v>1128</v>
      </c>
      <c r="C199" t="s">
        <v>1428</v>
      </c>
      <c r="D199" t="s">
        <v>1679</v>
      </c>
      <c r="E199" s="31">
        <v>92.315217391304344</v>
      </c>
      <c r="F199" s="31">
        <v>329.36152173913041</v>
      </c>
      <c r="G199" s="31">
        <v>17.733260869565214</v>
      </c>
      <c r="H199" s="36">
        <v>5.3841325410230463E-2</v>
      </c>
      <c r="I199" s="31">
        <v>41.163260869565214</v>
      </c>
      <c r="J199" s="31">
        <v>1.1711956521739131</v>
      </c>
      <c r="K199" s="36">
        <v>2.8452450739631693E-2</v>
      </c>
      <c r="L199" s="31">
        <v>31.694021739130427</v>
      </c>
      <c r="M199" s="31">
        <v>0</v>
      </c>
      <c r="N199" s="36">
        <v>0</v>
      </c>
      <c r="O199" s="31">
        <v>4.4888043478260879</v>
      </c>
      <c r="P199" s="31">
        <v>1.1711956521739131</v>
      </c>
      <c r="Q199" s="36">
        <v>0.2609148364287962</v>
      </c>
      <c r="R199" s="31">
        <v>4.980434782608695</v>
      </c>
      <c r="S199" s="31">
        <v>0</v>
      </c>
      <c r="T199" s="36">
        <v>0</v>
      </c>
      <c r="U199" s="31">
        <v>63.037608695652168</v>
      </c>
      <c r="V199" s="31">
        <v>14.582934782608694</v>
      </c>
      <c r="W199" s="36">
        <v>0.23133705551896211</v>
      </c>
      <c r="X199" s="31">
        <v>9.0280434782608712</v>
      </c>
      <c r="Y199" s="31">
        <v>0</v>
      </c>
      <c r="Z199" s="36">
        <v>0</v>
      </c>
      <c r="AA199" s="31">
        <v>216.13260869565215</v>
      </c>
      <c r="AB199" s="31">
        <v>1.9791304347826084</v>
      </c>
      <c r="AC199" s="36">
        <v>9.157019140825378E-3</v>
      </c>
      <c r="AD199" s="31">
        <v>0</v>
      </c>
      <c r="AE199" s="31">
        <v>0</v>
      </c>
      <c r="AF199" s="36" t="s">
        <v>1933</v>
      </c>
      <c r="AG199" s="31">
        <v>0</v>
      </c>
      <c r="AH199" s="31">
        <v>0</v>
      </c>
      <c r="AI199" s="36" t="s">
        <v>1933</v>
      </c>
      <c r="AJ199" t="s">
        <v>448</v>
      </c>
      <c r="AK199" s="37">
        <v>3</v>
      </c>
      <c r="AT199"/>
    </row>
    <row r="200" spans="1:46" x14ac:dyDescent="0.25">
      <c r="A200" t="s">
        <v>1777</v>
      </c>
      <c r="B200" t="s">
        <v>1216</v>
      </c>
      <c r="C200" t="s">
        <v>1641</v>
      </c>
      <c r="D200" t="s">
        <v>1719</v>
      </c>
      <c r="E200" s="31">
        <v>88.804347826086953</v>
      </c>
      <c r="F200" s="31">
        <v>265.6345652173913</v>
      </c>
      <c r="G200" s="31">
        <v>29.661739130434782</v>
      </c>
      <c r="H200" s="36">
        <v>0.11166370274952758</v>
      </c>
      <c r="I200" s="31">
        <v>39.074130434782617</v>
      </c>
      <c r="J200" s="31">
        <v>3.4338043478260865</v>
      </c>
      <c r="K200" s="36">
        <v>8.7879226219949785E-2</v>
      </c>
      <c r="L200" s="31">
        <v>31.125978260869577</v>
      </c>
      <c r="M200" s="31">
        <v>2.925652173913043</v>
      </c>
      <c r="N200" s="36">
        <v>9.3993902758425563E-2</v>
      </c>
      <c r="O200" s="31">
        <v>5.3693478260869574</v>
      </c>
      <c r="P200" s="31">
        <v>0.50815217391304346</v>
      </c>
      <c r="Q200" s="36">
        <v>9.4639459087412434E-2</v>
      </c>
      <c r="R200" s="31">
        <v>2.5788043478260869</v>
      </c>
      <c r="S200" s="31">
        <v>0</v>
      </c>
      <c r="T200" s="36">
        <v>0</v>
      </c>
      <c r="U200" s="31">
        <v>73.958695652173944</v>
      </c>
      <c r="V200" s="31">
        <v>7.997826086956521</v>
      </c>
      <c r="W200" s="36">
        <v>0.10813909056171182</v>
      </c>
      <c r="X200" s="31">
        <v>11.115652173913043</v>
      </c>
      <c r="Y200" s="31">
        <v>0</v>
      </c>
      <c r="Z200" s="36">
        <v>0</v>
      </c>
      <c r="AA200" s="31">
        <v>141.48608695652169</v>
      </c>
      <c r="AB200" s="31">
        <v>18.230108695652174</v>
      </c>
      <c r="AC200" s="36">
        <v>0.12884735939622274</v>
      </c>
      <c r="AD200" s="31">
        <v>0</v>
      </c>
      <c r="AE200" s="31">
        <v>0</v>
      </c>
      <c r="AF200" s="36" t="s">
        <v>1933</v>
      </c>
      <c r="AG200" s="31">
        <v>0</v>
      </c>
      <c r="AH200" s="31">
        <v>0</v>
      </c>
      <c r="AI200" s="36" t="s">
        <v>1933</v>
      </c>
      <c r="AJ200" t="s">
        <v>538</v>
      </c>
      <c r="AK200" s="37">
        <v>3</v>
      </c>
      <c r="AT200"/>
    </row>
    <row r="201" spans="1:46" x14ac:dyDescent="0.25">
      <c r="A201" t="s">
        <v>1777</v>
      </c>
      <c r="B201" t="s">
        <v>966</v>
      </c>
      <c r="C201" t="s">
        <v>1377</v>
      </c>
      <c r="D201" t="s">
        <v>1677</v>
      </c>
      <c r="E201" s="31">
        <v>50.923913043478258</v>
      </c>
      <c r="F201" s="31">
        <v>179.39663043478262</v>
      </c>
      <c r="G201" s="31">
        <v>35.181847826086951</v>
      </c>
      <c r="H201" s="36">
        <v>0.19611208828627841</v>
      </c>
      <c r="I201" s="31">
        <v>39.601739130434787</v>
      </c>
      <c r="J201" s="31">
        <v>0.73369565217391308</v>
      </c>
      <c r="K201" s="36">
        <v>1.8526854332264722E-2</v>
      </c>
      <c r="L201" s="31">
        <v>32.553478260869568</v>
      </c>
      <c r="M201" s="31">
        <v>0</v>
      </c>
      <c r="N201" s="36">
        <v>0</v>
      </c>
      <c r="O201" s="31">
        <v>0.73369565217391308</v>
      </c>
      <c r="P201" s="31">
        <v>0.73369565217391308</v>
      </c>
      <c r="Q201" s="36">
        <v>1</v>
      </c>
      <c r="R201" s="31">
        <v>6.3145652173913049</v>
      </c>
      <c r="S201" s="31">
        <v>0</v>
      </c>
      <c r="T201" s="36">
        <v>0</v>
      </c>
      <c r="U201" s="31">
        <v>46.651086956521745</v>
      </c>
      <c r="V201" s="31">
        <v>11.358478260869566</v>
      </c>
      <c r="W201" s="36">
        <v>0.24347724783895242</v>
      </c>
      <c r="X201" s="31">
        <v>4.6836956521739124</v>
      </c>
      <c r="Y201" s="31">
        <v>0</v>
      </c>
      <c r="Z201" s="36">
        <v>0</v>
      </c>
      <c r="AA201" s="31">
        <v>88.460108695652181</v>
      </c>
      <c r="AB201" s="31">
        <v>23.089673913043477</v>
      </c>
      <c r="AC201" s="36">
        <v>0.26101792382466671</v>
      </c>
      <c r="AD201" s="31">
        <v>0</v>
      </c>
      <c r="AE201" s="31">
        <v>0</v>
      </c>
      <c r="AF201" s="36" t="s">
        <v>1933</v>
      </c>
      <c r="AG201" s="31">
        <v>0</v>
      </c>
      <c r="AH201" s="31">
        <v>0</v>
      </c>
      <c r="AI201" s="36" t="s">
        <v>1933</v>
      </c>
      <c r="AJ201" t="s">
        <v>280</v>
      </c>
      <c r="AK201" s="37">
        <v>3</v>
      </c>
      <c r="AT201"/>
    </row>
    <row r="202" spans="1:46" x14ac:dyDescent="0.25">
      <c r="A202" t="s">
        <v>1777</v>
      </c>
      <c r="B202" t="s">
        <v>759</v>
      </c>
      <c r="C202" t="s">
        <v>1484</v>
      </c>
      <c r="D202" t="s">
        <v>1677</v>
      </c>
      <c r="E202" s="31">
        <v>75.978260869565219</v>
      </c>
      <c r="F202" s="31">
        <v>273.80673913043478</v>
      </c>
      <c r="G202" s="31">
        <v>104.10163043478261</v>
      </c>
      <c r="H202" s="36">
        <v>0.38020112567496434</v>
      </c>
      <c r="I202" s="31">
        <v>67.837826086956511</v>
      </c>
      <c r="J202" s="31">
        <v>17.367717391304346</v>
      </c>
      <c r="K202" s="36">
        <v>0.25601818915956853</v>
      </c>
      <c r="L202" s="31">
        <v>58.186195652173907</v>
      </c>
      <c r="M202" s="31">
        <v>12.560652173913043</v>
      </c>
      <c r="N202" s="36">
        <v>0.21586996766377803</v>
      </c>
      <c r="O202" s="31">
        <v>5.0918478260869566</v>
      </c>
      <c r="P202" s="31">
        <v>0.24728260869565216</v>
      </c>
      <c r="Q202" s="36">
        <v>4.8564414558650869E-2</v>
      </c>
      <c r="R202" s="31">
        <v>4.5597826086956523</v>
      </c>
      <c r="S202" s="31">
        <v>4.5597826086956523</v>
      </c>
      <c r="T202" s="36">
        <v>1</v>
      </c>
      <c r="U202" s="31">
        <v>63.521304347826089</v>
      </c>
      <c r="V202" s="31">
        <v>30.150000000000002</v>
      </c>
      <c r="W202" s="36">
        <v>0.47464390584466698</v>
      </c>
      <c r="X202" s="31">
        <v>4.7282608695652177</v>
      </c>
      <c r="Y202" s="31">
        <v>0</v>
      </c>
      <c r="Z202" s="36">
        <v>0</v>
      </c>
      <c r="AA202" s="31">
        <v>137.71934782608696</v>
      </c>
      <c r="AB202" s="31">
        <v>56.583913043478255</v>
      </c>
      <c r="AC202" s="36">
        <v>0.41086393405618543</v>
      </c>
      <c r="AD202" s="31">
        <v>0</v>
      </c>
      <c r="AE202" s="31">
        <v>0</v>
      </c>
      <c r="AF202" s="36" t="s">
        <v>1933</v>
      </c>
      <c r="AG202" s="31">
        <v>0</v>
      </c>
      <c r="AH202" s="31">
        <v>0</v>
      </c>
      <c r="AI202" s="36" t="s">
        <v>1933</v>
      </c>
      <c r="AJ202" t="s">
        <v>71</v>
      </c>
      <c r="AK202" s="37">
        <v>3</v>
      </c>
      <c r="AT202"/>
    </row>
    <row r="203" spans="1:46" x14ac:dyDescent="0.25">
      <c r="A203" t="s">
        <v>1777</v>
      </c>
      <c r="B203" t="s">
        <v>867</v>
      </c>
      <c r="C203" t="s">
        <v>1540</v>
      </c>
      <c r="D203" t="s">
        <v>1719</v>
      </c>
      <c r="E203" s="31">
        <v>85.913043478260875</v>
      </c>
      <c r="F203" s="31">
        <v>261.29532608695649</v>
      </c>
      <c r="G203" s="31">
        <v>111.99010869565217</v>
      </c>
      <c r="H203" s="36">
        <v>0.42859591242126915</v>
      </c>
      <c r="I203" s="31">
        <v>62.616956521739141</v>
      </c>
      <c r="J203" s="31">
        <v>27.101521739130437</v>
      </c>
      <c r="K203" s="36">
        <v>0.43281442031954115</v>
      </c>
      <c r="L203" s="31">
        <v>54.349021739130443</v>
      </c>
      <c r="M203" s="31">
        <v>25.745543478260871</v>
      </c>
      <c r="N203" s="36">
        <v>0.47370757843327443</v>
      </c>
      <c r="O203" s="31">
        <v>3.245326086956521</v>
      </c>
      <c r="P203" s="31">
        <v>1.3559782608695652</v>
      </c>
      <c r="Q203" s="36">
        <v>0.41782496566969229</v>
      </c>
      <c r="R203" s="31">
        <v>5.022608695652174</v>
      </c>
      <c r="S203" s="31">
        <v>0</v>
      </c>
      <c r="T203" s="36">
        <v>0</v>
      </c>
      <c r="U203" s="31">
        <v>53.7961956521739</v>
      </c>
      <c r="V203" s="31">
        <v>19.198260869565217</v>
      </c>
      <c r="W203" s="36">
        <v>0.35687023286356528</v>
      </c>
      <c r="X203" s="31">
        <v>8.3045652173913069</v>
      </c>
      <c r="Y203" s="31">
        <v>0</v>
      </c>
      <c r="Z203" s="36">
        <v>0</v>
      </c>
      <c r="AA203" s="31">
        <v>136.57760869565215</v>
      </c>
      <c r="AB203" s="31">
        <v>65.690326086956517</v>
      </c>
      <c r="AC203" s="36">
        <v>0.48097434648559434</v>
      </c>
      <c r="AD203" s="31">
        <v>0</v>
      </c>
      <c r="AE203" s="31">
        <v>0</v>
      </c>
      <c r="AF203" s="36" t="s">
        <v>1933</v>
      </c>
      <c r="AG203" s="31">
        <v>0</v>
      </c>
      <c r="AH203" s="31">
        <v>0</v>
      </c>
      <c r="AI203" s="36" t="s">
        <v>1933</v>
      </c>
      <c r="AJ203" t="s">
        <v>181</v>
      </c>
      <c r="AK203" s="37">
        <v>3</v>
      </c>
      <c r="AT203"/>
    </row>
    <row r="204" spans="1:46" x14ac:dyDescent="0.25">
      <c r="A204" t="s">
        <v>1777</v>
      </c>
      <c r="B204" t="s">
        <v>1072</v>
      </c>
      <c r="C204" t="s">
        <v>1378</v>
      </c>
      <c r="D204" t="s">
        <v>1676</v>
      </c>
      <c r="E204" s="31">
        <v>59.423913043478258</v>
      </c>
      <c r="F204" s="31">
        <v>165.30565217391302</v>
      </c>
      <c r="G204" s="31">
        <v>36.929565217391307</v>
      </c>
      <c r="H204" s="36">
        <v>0.22340170908698778</v>
      </c>
      <c r="I204" s="31">
        <v>37.032065217391299</v>
      </c>
      <c r="J204" s="31">
        <v>2.2146739130434785</v>
      </c>
      <c r="K204" s="36">
        <v>5.9804223719162317E-2</v>
      </c>
      <c r="L204" s="31">
        <v>28.497065217391299</v>
      </c>
      <c r="M204" s="31">
        <v>0</v>
      </c>
      <c r="N204" s="36">
        <v>0</v>
      </c>
      <c r="O204" s="31">
        <v>3.1688043478260868</v>
      </c>
      <c r="P204" s="31">
        <v>1.3858695652173914</v>
      </c>
      <c r="Q204" s="36">
        <v>0.43734778581964123</v>
      </c>
      <c r="R204" s="31">
        <v>5.3661956521739134</v>
      </c>
      <c r="S204" s="31">
        <v>0.82880434782608692</v>
      </c>
      <c r="T204" s="36">
        <v>0.15444914825092668</v>
      </c>
      <c r="U204" s="31">
        <v>34.66706521739129</v>
      </c>
      <c r="V204" s="31">
        <v>5.3836956521739125</v>
      </c>
      <c r="W204" s="36">
        <v>0.15529712764589876</v>
      </c>
      <c r="X204" s="31">
        <v>5.0265217391304349</v>
      </c>
      <c r="Y204" s="31">
        <v>0</v>
      </c>
      <c r="Z204" s="36">
        <v>0</v>
      </c>
      <c r="AA204" s="31">
        <v>88.579999999999984</v>
      </c>
      <c r="AB204" s="31">
        <v>29.331195652173914</v>
      </c>
      <c r="AC204" s="36">
        <v>0.33112661607782706</v>
      </c>
      <c r="AD204" s="31">
        <v>0</v>
      </c>
      <c r="AE204" s="31">
        <v>0</v>
      </c>
      <c r="AF204" s="36" t="s">
        <v>1933</v>
      </c>
      <c r="AG204" s="31">
        <v>0</v>
      </c>
      <c r="AH204" s="31">
        <v>0</v>
      </c>
      <c r="AI204" s="36" t="s">
        <v>1933</v>
      </c>
      <c r="AJ204" t="s">
        <v>390</v>
      </c>
      <c r="AK204" s="37">
        <v>3</v>
      </c>
      <c r="AT204"/>
    </row>
    <row r="205" spans="1:46" x14ac:dyDescent="0.25">
      <c r="A205" t="s">
        <v>1777</v>
      </c>
      <c r="B205" t="s">
        <v>958</v>
      </c>
      <c r="C205" t="s">
        <v>1437</v>
      </c>
      <c r="D205" t="s">
        <v>1692</v>
      </c>
      <c r="E205" s="31">
        <v>47.989130434782609</v>
      </c>
      <c r="F205" s="31">
        <v>171.96499999999997</v>
      </c>
      <c r="G205" s="31">
        <v>9.6647826086956528</v>
      </c>
      <c r="H205" s="36">
        <v>5.620203302239208E-2</v>
      </c>
      <c r="I205" s="31">
        <v>41.30423913043478</v>
      </c>
      <c r="J205" s="31">
        <v>0</v>
      </c>
      <c r="K205" s="36">
        <v>0</v>
      </c>
      <c r="L205" s="31">
        <v>27.652065217391304</v>
      </c>
      <c r="M205" s="31">
        <v>0</v>
      </c>
      <c r="N205" s="36">
        <v>0</v>
      </c>
      <c r="O205" s="31">
        <v>10</v>
      </c>
      <c r="P205" s="31">
        <v>0</v>
      </c>
      <c r="Q205" s="36">
        <v>0</v>
      </c>
      <c r="R205" s="31">
        <v>3.652173913043478</v>
      </c>
      <c r="S205" s="31">
        <v>0</v>
      </c>
      <c r="T205" s="36">
        <v>0</v>
      </c>
      <c r="U205" s="31">
        <v>30.344130434782613</v>
      </c>
      <c r="V205" s="31">
        <v>0</v>
      </c>
      <c r="W205" s="36">
        <v>0</v>
      </c>
      <c r="X205" s="31">
        <v>0</v>
      </c>
      <c r="Y205" s="31">
        <v>0</v>
      </c>
      <c r="Z205" s="36" t="s">
        <v>1933</v>
      </c>
      <c r="AA205" s="31">
        <v>100.31663043478257</v>
      </c>
      <c r="AB205" s="31">
        <v>9.6647826086956528</v>
      </c>
      <c r="AC205" s="36">
        <v>9.6342775537889322E-2</v>
      </c>
      <c r="AD205" s="31">
        <v>0</v>
      </c>
      <c r="AE205" s="31">
        <v>0</v>
      </c>
      <c r="AF205" s="36" t="s">
        <v>1933</v>
      </c>
      <c r="AG205" s="31">
        <v>0</v>
      </c>
      <c r="AH205" s="31">
        <v>0</v>
      </c>
      <c r="AI205" s="36" t="s">
        <v>1933</v>
      </c>
      <c r="AJ205" t="s">
        <v>272</v>
      </c>
      <c r="AK205" s="37">
        <v>3</v>
      </c>
      <c r="AT205"/>
    </row>
    <row r="206" spans="1:46" x14ac:dyDescent="0.25">
      <c r="A206" t="s">
        <v>1777</v>
      </c>
      <c r="B206" t="s">
        <v>811</v>
      </c>
      <c r="C206" t="s">
        <v>1511</v>
      </c>
      <c r="D206" t="s">
        <v>1715</v>
      </c>
      <c r="E206" s="31">
        <v>77.369565217391298</v>
      </c>
      <c r="F206" s="31">
        <v>265.8478260869565</v>
      </c>
      <c r="G206" s="31">
        <v>71.790760869565219</v>
      </c>
      <c r="H206" s="36">
        <v>0.27004456619511003</v>
      </c>
      <c r="I206" s="31">
        <v>53.323369565217391</v>
      </c>
      <c r="J206" s="31">
        <v>8.3342391304347831</v>
      </c>
      <c r="K206" s="36">
        <v>0.15629618305050197</v>
      </c>
      <c r="L206" s="31">
        <v>31.301630434782609</v>
      </c>
      <c r="M206" s="31">
        <v>8.3342391304347831</v>
      </c>
      <c r="N206" s="36">
        <v>0.26625575136730623</v>
      </c>
      <c r="O206" s="31">
        <v>17.206521739130434</v>
      </c>
      <c r="P206" s="31">
        <v>0</v>
      </c>
      <c r="Q206" s="36">
        <v>0</v>
      </c>
      <c r="R206" s="31">
        <v>4.8152173913043477</v>
      </c>
      <c r="S206" s="31">
        <v>0</v>
      </c>
      <c r="T206" s="36">
        <v>0</v>
      </c>
      <c r="U206" s="31">
        <v>80.135869565217391</v>
      </c>
      <c r="V206" s="31">
        <v>24.907608695652176</v>
      </c>
      <c r="W206" s="36">
        <v>0.31081722617836555</v>
      </c>
      <c r="X206" s="31">
        <v>0</v>
      </c>
      <c r="Y206" s="31">
        <v>0</v>
      </c>
      <c r="Z206" s="36" t="s">
        <v>1933</v>
      </c>
      <c r="AA206" s="31">
        <v>132.38858695652175</v>
      </c>
      <c r="AB206" s="31">
        <v>38.548913043478258</v>
      </c>
      <c r="AC206" s="36">
        <v>0.29118003243087909</v>
      </c>
      <c r="AD206" s="31">
        <v>0</v>
      </c>
      <c r="AE206" s="31">
        <v>0</v>
      </c>
      <c r="AF206" s="36" t="s">
        <v>1933</v>
      </c>
      <c r="AG206" s="31">
        <v>0</v>
      </c>
      <c r="AH206" s="31">
        <v>0</v>
      </c>
      <c r="AI206" s="36" t="s">
        <v>1933</v>
      </c>
      <c r="AJ206" t="s">
        <v>124</v>
      </c>
      <c r="AK206" s="37">
        <v>3</v>
      </c>
      <c r="AT206"/>
    </row>
    <row r="207" spans="1:46" x14ac:dyDescent="0.25">
      <c r="A207" t="s">
        <v>1777</v>
      </c>
      <c r="B207" t="s">
        <v>993</v>
      </c>
      <c r="C207" t="s">
        <v>1363</v>
      </c>
      <c r="D207" t="s">
        <v>1710</v>
      </c>
      <c r="E207" s="31">
        <v>108.09782608695652</v>
      </c>
      <c r="F207" s="31">
        <v>339.51032608695658</v>
      </c>
      <c r="G207" s="31">
        <v>99.595108695652172</v>
      </c>
      <c r="H207" s="36">
        <v>0.29334927701180885</v>
      </c>
      <c r="I207" s="31">
        <v>55.088586956521738</v>
      </c>
      <c r="J207" s="31">
        <v>10.934782608695652</v>
      </c>
      <c r="K207" s="36">
        <v>0.19849451969653623</v>
      </c>
      <c r="L207" s="31">
        <v>34.784239130434784</v>
      </c>
      <c r="M207" s="31">
        <v>10.934782608695652</v>
      </c>
      <c r="N207" s="36">
        <v>0.314360264362608</v>
      </c>
      <c r="O207" s="31">
        <v>14.804347826086957</v>
      </c>
      <c r="P207" s="31">
        <v>0</v>
      </c>
      <c r="Q207" s="36">
        <v>0</v>
      </c>
      <c r="R207" s="31">
        <v>5.5</v>
      </c>
      <c r="S207" s="31">
        <v>0</v>
      </c>
      <c r="T207" s="36">
        <v>0</v>
      </c>
      <c r="U207" s="31">
        <v>97.214673913043484</v>
      </c>
      <c r="V207" s="31">
        <v>33.880434782608695</v>
      </c>
      <c r="W207" s="36">
        <v>0.34851153039832283</v>
      </c>
      <c r="X207" s="31">
        <v>0</v>
      </c>
      <c r="Y207" s="31">
        <v>0</v>
      </c>
      <c r="Z207" s="36" t="s">
        <v>1933</v>
      </c>
      <c r="AA207" s="31">
        <v>181.33750000000001</v>
      </c>
      <c r="AB207" s="31">
        <v>54.779891304347828</v>
      </c>
      <c r="AC207" s="36">
        <v>0.3020880474493573</v>
      </c>
      <c r="AD207" s="31">
        <v>5.8695652173913047</v>
      </c>
      <c r="AE207" s="31">
        <v>0</v>
      </c>
      <c r="AF207" s="36">
        <v>0</v>
      </c>
      <c r="AG207" s="31">
        <v>0</v>
      </c>
      <c r="AH207" s="31">
        <v>0</v>
      </c>
      <c r="AI207" s="36" t="s">
        <v>1933</v>
      </c>
      <c r="AJ207" t="s">
        <v>308</v>
      </c>
      <c r="AK207" s="37">
        <v>3</v>
      </c>
      <c r="AT207"/>
    </row>
    <row r="208" spans="1:46" x14ac:dyDescent="0.25">
      <c r="A208" t="s">
        <v>1777</v>
      </c>
      <c r="B208" t="s">
        <v>848</v>
      </c>
      <c r="C208" t="s">
        <v>1531</v>
      </c>
      <c r="D208" t="s">
        <v>1730</v>
      </c>
      <c r="E208" s="31">
        <v>24.815217391304348</v>
      </c>
      <c r="F208" s="31">
        <v>106.62423913043477</v>
      </c>
      <c r="G208" s="31">
        <v>1.0380434782608696</v>
      </c>
      <c r="H208" s="36">
        <v>9.7355299951169452E-3</v>
      </c>
      <c r="I208" s="31">
        <v>32.62869565217391</v>
      </c>
      <c r="J208" s="31">
        <v>0</v>
      </c>
      <c r="K208" s="36">
        <v>0</v>
      </c>
      <c r="L208" s="31">
        <v>22.813478260869566</v>
      </c>
      <c r="M208" s="31">
        <v>0</v>
      </c>
      <c r="N208" s="36">
        <v>0</v>
      </c>
      <c r="O208" s="31">
        <v>6.2201086956521738</v>
      </c>
      <c r="P208" s="31">
        <v>0</v>
      </c>
      <c r="Q208" s="36">
        <v>0</v>
      </c>
      <c r="R208" s="31">
        <v>3.5951086956521738</v>
      </c>
      <c r="S208" s="31">
        <v>0</v>
      </c>
      <c r="T208" s="36">
        <v>0</v>
      </c>
      <c r="U208" s="31">
        <v>18.222826086956523</v>
      </c>
      <c r="V208" s="31">
        <v>1.0380434782608696</v>
      </c>
      <c r="W208" s="36">
        <v>5.6963912913808527E-2</v>
      </c>
      <c r="X208" s="31">
        <v>0</v>
      </c>
      <c r="Y208" s="31">
        <v>0</v>
      </c>
      <c r="Z208" s="36" t="s">
        <v>1933</v>
      </c>
      <c r="AA208" s="31">
        <v>50.950978260869562</v>
      </c>
      <c r="AB208" s="31">
        <v>0</v>
      </c>
      <c r="AC208" s="36">
        <v>0</v>
      </c>
      <c r="AD208" s="31">
        <v>4.821739130434783</v>
      </c>
      <c r="AE208" s="31">
        <v>0</v>
      </c>
      <c r="AF208" s="36">
        <v>0</v>
      </c>
      <c r="AG208" s="31">
        <v>0</v>
      </c>
      <c r="AH208" s="31">
        <v>0</v>
      </c>
      <c r="AI208" s="36" t="s">
        <v>1933</v>
      </c>
      <c r="AJ208" t="s">
        <v>162</v>
      </c>
      <c r="AK208" s="37">
        <v>3</v>
      </c>
      <c r="AT208"/>
    </row>
    <row r="209" spans="1:46" x14ac:dyDescent="0.25">
      <c r="A209" t="s">
        <v>1777</v>
      </c>
      <c r="B209" t="s">
        <v>1013</v>
      </c>
      <c r="C209" t="s">
        <v>1419</v>
      </c>
      <c r="D209" t="s">
        <v>1736</v>
      </c>
      <c r="E209" s="31">
        <v>63.086956521739133</v>
      </c>
      <c r="F209" s="31">
        <v>212.06793478260869</v>
      </c>
      <c r="G209" s="31">
        <v>18.548913043478262</v>
      </c>
      <c r="H209" s="36">
        <v>8.746684435104625E-2</v>
      </c>
      <c r="I209" s="31">
        <v>57.04347826086957</v>
      </c>
      <c r="J209" s="31">
        <v>0.94836956521739135</v>
      </c>
      <c r="K209" s="36">
        <v>1.6625381097560975E-2</v>
      </c>
      <c r="L209" s="31">
        <v>38.130434782608695</v>
      </c>
      <c r="M209" s="31">
        <v>0.94836956521739135</v>
      </c>
      <c r="N209" s="36">
        <v>2.4871721778791336E-2</v>
      </c>
      <c r="O209" s="31">
        <v>13.836956521739131</v>
      </c>
      <c r="P209" s="31">
        <v>0</v>
      </c>
      <c r="Q209" s="36">
        <v>0</v>
      </c>
      <c r="R209" s="31">
        <v>5.0760869565217392</v>
      </c>
      <c r="S209" s="31">
        <v>0</v>
      </c>
      <c r="T209" s="36">
        <v>0</v>
      </c>
      <c r="U209" s="31">
        <v>43.168478260869563</v>
      </c>
      <c r="V209" s="31">
        <v>5.0978260869565215</v>
      </c>
      <c r="W209" s="36">
        <v>0.11809140123379076</v>
      </c>
      <c r="X209" s="31">
        <v>0</v>
      </c>
      <c r="Y209" s="31">
        <v>0</v>
      </c>
      <c r="Z209" s="36" t="s">
        <v>1933</v>
      </c>
      <c r="AA209" s="31">
        <v>109.76630434782609</v>
      </c>
      <c r="AB209" s="31">
        <v>12.502717391304348</v>
      </c>
      <c r="AC209" s="36">
        <v>0.11390305490914492</v>
      </c>
      <c r="AD209" s="31">
        <v>2.089673913043478</v>
      </c>
      <c r="AE209" s="31">
        <v>0</v>
      </c>
      <c r="AF209" s="36">
        <v>0</v>
      </c>
      <c r="AG209" s="31">
        <v>0</v>
      </c>
      <c r="AH209" s="31">
        <v>0</v>
      </c>
      <c r="AI209" s="36" t="s">
        <v>1933</v>
      </c>
      <c r="AJ209" t="s">
        <v>329</v>
      </c>
      <c r="AK209" s="37">
        <v>3</v>
      </c>
      <c r="AT209"/>
    </row>
    <row r="210" spans="1:46" x14ac:dyDescent="0.25">
      <c r="A210" t="s">
        <v>1777</v>
      </c>
      <c r="B210" t="s">
        <v>781</v>
      </c>
      <c r="C210" t="s">
        <v>1474</v>
      </c>
      <c r="D210" t="s">
        <v>1715</v>
      </c>
      <c r="E210" s="31">
        <v>70.771739130434781</v>
      </c>
      <c r="F210" s="31">
        <v>225.37391304347824</v>
      </c>
      <c r="G210" s="31">
        <v>68.758695652173898</v>
      </c>
      <c r="H210" s="36">
        <v>0.30508719808627205</v>
      </c>
      <c r="I210" s="31">
        <v>46.685869565217388</v>
      </c>
      <c r="J210" s="31">
        <v>17.17499999999999</v>
      </c>
      <c r="K210" s="36">
        <v>0.36788433331005083</v>
      </c>
      <c r="L210" s="31">
        <v>37.033695652173911</v>
      </c>
      <c r="M210" s="31">
        <v>17.17499999999999</v>
      </c>
      <c r="N210" s="36">
        <v>0.4637668398344631</v>
      </c>
      <c r="O210" s="31">
        <v>4.7826086956521738</v>
      </c>
      <c r="P210" s="31">
        <v>0</v>
      </c>
      <c r="Q210" s="36">
        <v>0</v>
      </c>
      <c r="R210" s="31">
        <v>4.8695652173913047</v>
      </c>
      <c r="S210" s="31">
        <v>0</v>
      </c>
      <c r="T210" s="36">
        <v>0</v>
      </c>
      <c r="U210" s="31">
        <v>60.845652173913045</v>
      </c>
      <c r="V210" s="31">
        <v>12.196739130434784</v>
      </c>
      <c r="W210" s="36">
        <v>0.2004537496873772</v>
      </c>
      <c r="X210" s="31">
        <v>0</v>
      </c>
      <c r="Y210" s="31">
        <v>0</v>
      </c>
      <c r="Z210" s="36" t="s">
        <v>1933</v>
      </c>
      <c r="AA210" s="31">
        <v>117.8423913043478</v>
      </c>
      <c r="AB210" s="31">
        <v>39.386956521739123</v>
      </c>
      <c r="AC210" s="36">
        <v>0.33423419268551402</v>
      </c>
      <c r="AD210" s="31">
        <v>0</v>
      </c>
      <c r="AE210" s="31">
        <v>0</v>
      </c>
      <c r="AF210" s="36" t="s">
        <v>1933</v>
      </c>
      <c r="AG210" s="31">
        <v>0</v>
      </c>
      <c r="AH210" s="31">
        <v>0</v>
      </c>
      <c r="AI210" s="36" t="s">
        <v>1933</v>
      </c>
      <c r="AJ210" t="s">
        <v>93</v>
      </c>
      <c r="AK210" s="37">
        <v>3</v>
      </c>
      <c r="AT210"/>
    </row>
    <row r="211" spans="1:46" x14ac:dyDescent="0.25">
      <c r="A211" t="s">
        <v>1777</v>
      </c>
      <c r="B211" t="s">
        <v>696</v>
      </c>
      <c r="C211" t="s">
        <v>1391</v>
      </c>
      <c r="D211" t="s">
        <v>1696</v>
      </c>
      <c r="E211" s="31">
        <v>118.54347826086956</v>
      </c>
      <c r="F211" s="31">
        <v>399.38673913043476</v>
      </c>
      <c r="G211" s="31">
        <v>0</v>
      </c>
      <c r="H211" s="36">
        <v>0</v>
      </c>
      <c r="I211" s="31">
        <v>60.828804347826079</v>
      </c>
      <c r="J211" s="31">
        <v>0</v>
      </c>
      <c r="K211" s="36">
        <v>0</v>
      </c>
      <c r="L211" s="31">
        <v>4.5951086956521738</v>
      </c>
      <c r="M211" s="31">
        <v>0</v>
      </c>
      <c r="N211" s="36">
        <v>0</v>
      </c>
      <c r="O211" s="31">
        <v>50.605978260869563</v>
      </c>
      <c r="P211" s="31">
        <v>0</v>
      </c>
      <c r="Q211" s="36">
        <v>0</v>
      </c>
      <c r="R211" s="31">
        <v>5.6277173913043477</v>
      </c>
      <c r="S211" s="31">
        <v>0</v>
      </c>
      <c r="T211" s="36">
        <v>0</v>
      </c>
      <c r="U211" s="31">
        <v>127.64619565217392</v>
      </c>
      <c r="V211" s="31">
        <v>0</v>
      </c>
      <c r="W211" s="36">
        <v>0</v>
      </c>
      <c r="X211" s="31">
        <v>0</v>
      </c>
      <c r="Y211" s="31">
        <v>0</v>
      </c>
      <c r="Z211" s="36" t="s">
        <v>1933</v>
      </c>
      <c r="AA211" s="31">
        <v>203.13184782608695</v>
      </c>
      <c r="AB211" s="31">
        <v>0</v>
      </c>
      <c r="AC211" s="36">
        <v>0</v>
      </c>
      <c r="AD211" s="31">
        <v>7.7798913043478262</v>
      </c>
      <c r="AE211" s="31">
        <v>0</v>
      </c>
      <c r="AF211" s="36">
        <v>0</v>
      </c>
      <c r="AG211" s="31">
        <v>0</v>
      </c>
      <c r="AH211" s="31">
        <v>0</v>
      </c>
      <c r="AI211" s="36" t="s">
        <v>1933</v>
      </c>
      <c r="AJ211" t="s">
        <v>8</v>
      </c>
      <c r="AK211" s="37">
        <v>3</v>
      </c>
      <c r="AT211"/>
    </row>
    <row r="212" spans="1:46" x14ac:dyDescent="0.25">
      <c r="A212" t="s">
        <v>1777</v>
      </c>
      <c r="B212" t="s">
        <v>785</v>
      </c>
      <c r="C212" t="s">
        <v>1495</v>
      </c>
      <c r="D212" t="s">
        <v>1673</v>
      </c>
      <c r="E212" s="31">
        <v>97.673913043478265</v>
      </c>
      <c r="F212" s="31">
        <v>292.91815217391309</v>
      </c>
      <c r="G212" s="31">
        <v>52.820652173913039</v>
      </c>
      <c r="H212" s="36">
        <v>0.18032563629771928</v>
      </c>
      <c r="I212" s="31">
        <v>67.796739130434787</v>
      </c>
      <c r="J212" s="31">
        <v>0</v>
      </c>
      <c r="K212" s="36">
        <v>0</v>
      </c>
      <c r="L212" s="31">
        <v>52.030434782608701</v>
      </c>
      <c r="M212" s="31">
        <v>0</v>
      </c>
      <c r="N212" s="36">
        <v>0</v>
      </c>
      <c r="O212" s="31">
        <v>10.108695652173912</v>
      </c>
      <c r="P212" s="31">
        <v>0</v>
      </c>
      <c r="Q212" s="36">
        <v>0</v>
      </c>
      <c r="R212" s="31">
        <v>5.6576086956521738</v>
      </c>
      <c r="S212" s="31">
        <v>0</v>
      </c>
      <c r="T212" s="36">
        <v>0</v>
      </c>
      <c r="U212" s="31">
        <v>76.138260869565215</v>
      </c>
      <c r="V212" s="31">
        <v>0.42934782608695654</v>
      </c>
      <c r="W212" s="36">
        <v>5.6390548087575237E-3</v>
      </c>
      <c r="X212" s="31">
        <v>0</v>
      </c>
      <c r="Y212" s="31">
        <v>0</v>
      </c>
      <c r="Z212" s="36" t="s">
        <v>1933</v>
      </c>
      <c r="AA212" s="31">
        <v>148.98315217391306</v>
      </c>
      <c r="AB212" s="31">
        <v>52.391304347826086</v>
      </c>
      <c r="AC212" s="36">
        <v>0.35165925531410391</v>
      </c>
      <c r="AD212" s="31">
        <v>0</v>
      </c>
      <c r="AE212" s="31">
        <v>0</v>
      </c>
      <c r="AF212" s="36" t="s">
        <v>1933</v>
      </c>
      <c r="AG212" s="31">
        <v>0</v>
      </c>
      <c r="AH212" s="31">
        <v>0</v>
      </c>
      <c r="AI212" s="36" t="s">
        <v>1933</v>
      </c>
      <c r="AJ212" t="s">
        <v>97</v>
      </c>
      <c r="AK212" s="37">
        <v>3</v>
      </c>
      <c r="AT212"/>
    </row>
    <row r="213" spans="1:46" x14ac:dyDescent="0.25">
      <c r="A213" t="s">
        <v>1777</v>
      </c>
      <c r="B213" t="s">
        <v>797</v>
      </c>
      <c r="C213" t="s">
        <v>1440</v>
      </c>
      <c r="D213" t="s">
        <v>1705</v>
      </c>
      <c r="E213" s="31">
        <v>73.076086956521735</v>
      </c>
      <c r="F213" s="31">
        <v>203.06608695652173</v>
      </c>
      <c r="G213" s="31">
        <v>29.826086956521742</v>
      </c>
      <c r="H213" s="36">
        <v>0.14687872014251091</v>
      </c>
      <c r="I213" s="31">
        <v>51.631304347826081</v>
      </c>
      <c r="J213" s="31">
        <v>8.6195652173913047</v>
      </c>
      <c r="K213" s="36">
        <v>0.1669445567232552</v>
      </c>
      <c r="L213" s="31">
        <v>41.098695652173909</v>
      </c>
      <c r="M213" s="31">
        <v>8.6195652173913047</v>
      </c>
      <c r="N213" s="36">
        <v>0.20972843737768049</v>
      </c>
      <c r="O213" s="31">
        <v>9.7853260869565215</v>
      </c>
      <c r="P213" s="31">
        <v>0</v>
      </c>
      <c r="Q213" s="36">
        <v>0</v>
      </c>
      <c r="R213" s="31">
        <v>0.74728260869565222</v>
      </c>
      <c r="S213" s="31">
        <v>0</v>
      </c>
      <c r="T213" s="36">
        <v>0</v>
      </c>
      <c r="U213" s="31">
        <v>51.086956521739133</v>
      </c>
      <c r="V213" s="31">
        <v>9.7228260869565215</v>
      </c>
      <c r="W213" s="36">
        <v>0.19031914893617019</v>
      </c>
      <c r="X213" s="31">
        <v>5.3668478260869561</v>
      </c>
      <c r="Y213" s="31">
        <v>0</v>
      </c>
      <c r="Z213" s="36">
        <v>0</v>
      </c>
      <c r="AA213" s="31">
        <v>94.980978260869563</v>
      </c>
      <c r="AB213" s="31">
        <v>11.483695652173912</v>
      </c>
      <c r="AC213" s="36">
        <v>0.12090521557520098</v>
      </c>
      <c r="AD213" s="31">
        <v>0</v>
      </c>
      <c r="AE213" s="31">
        <v>0</v>
      </c>
      <c r="AF213" s="36" t="s">
        <v>1933</v>
      </c>
      <c r="AG213" s="31">
        <v>0</v>
      </c>
      <c r="AH213" s="31">
        <v>0</v>
      </c>
      <c r="AI213" s="36" t="s">
        <v>1933</v>
      </c>
      <c r="AJ213" t="s">
        <v>109</v>
      </c>
      <c r="AK213" s="37">
        <v>3</v>
      </c>
      <c r="AT213"/>
    </row>
    <row r="214" spans="1:46" x14ac:dyDescent="0.25">
      <c r="A214" t="s">
        <v>1777</v>
      </c>
      <c r="B214" t="s">
        <v>1274</v>
      </c>
      <c r="C214" t="s">
        <v>1579</v>
      </c>
      <c r="D214" t="s">
        <v>1706</v>
      </c>
      <c r="E214" s="31">
        <v>81.228260869565219</v>
      </c>
      <c r="F214" s="31">
        <v>281.10478260869564</v>
      </c>
      <c r="G214" s="31">
        <v>35.843695652173913</v>
      </c>
      <c r="H214" s="36">
        <v>0.12751008830066463</v>
      </c>
      <c r="I214" s="31">
        <v>72.403478260869576</v>
      </c>
      <c r="J214" s="31">
        <v>6.050217391304348</v>
      </c>
      <c r="K214" s="36">
        <v>8.356252401998461E-2</v>
      </c>
      <c r="L214" s="31">
        <v>37.156195652173913</v>
      </c>
      <c r="M214" s="31">
        <v>6.050217391304348</v>
      </c>
      <c r="N214" s="36">
        <v>0.16283199302591586</v>
      </c>
      <c r="O214" s="31">
        <v>30.355978260869566</v>
      </c>
      <c r="P214" s="31">
        <v>0</v>
      </c>
      <c r="Q214" s="36">
        <v>0</v>
      </c>
      <c r="R214" s="31">
        <v>4.8913043478260869</v>
      </c>
      <c r="S214" s="31">
        <v>0</v>
      </c>
      <c r="T214" s="36">
        <v>0</v>
      </c>
      <c r="U214" s="31">
        <v>66.80402173913042</v>
      </c>
      <c r="V214" s="31">
        <v>16.801304347826093</v>
      </c>
      <c r="W214" s="36">
        <v>0.25150139034196406</v>
      </c>
      <c r="X214" s="31">
        <v>1.4402173913043479</v>
      </c>
      <c r="Y214" s="31">
        <v>8.1521739130434784E-2</v>
      </c>
      <c r="Z214" s="36">
        <v>5.6603773584905662E-2</v>
      </c>
      <c r="AA214" s="31">
        <v>140.45706521739132</v>
      </c>
      <c r="AB214" s="31">
        <v>12.910652173913041</v>
      </c>
      <c r="AC214" s="36">
        <v>9.1918851884956312E-2</v>
      </c>
      <c r="AD214" s="31">
        <v>0</v>
      </c>
      <c r="AE214" s="31">
        <v>0</v>
      </c>
      <c r="AF214" s="36" t="s">
        <v>1933</v>
      </c>
      <c r="AG214" s="31">
        <v>0</v>
      </c>
      <c r="AH214" s="31">
        <v>0</v>
      </c>
      <c r="AI214" s="36" t="s">
        <v>1933</v>
      </c>
      <c r="AJ214" t="s">
        <v>597</v>
      </c>
      <c r="AK214" s="37">
        <v>3</v>
      </c>
      <c r="AT214"/>
    </row>
    <row r="215" spans="1:46" x14ac:dyDescent="0.25">
      <c r="A215" t="s">
        <v>1777</v>
      </c>
      <c r="B215" t="s">
        <v>1106</v>
      </c>
      <c r="C215" t="s">
        <v>1397</v>
      </c>
      <c r="D215" t="s">
        <v>1719</v>
      </c>
      <c r="E215" s="31">
        <v>76.467391304347828</v>
      </c>
      <c r="F215" s="31">
        <v>242.18576086956523</v>
      </c>
      <c r="G215" s="31">
        <v>44.856956521739129</v>
      </c>
      <c r="H215" s="36">
        <v>0.18521715050744822</v>
      </c>
      <c r="I215" s="31">
        <v>69.546195652173935</v>
      </c>
      <c r="J215" s="31">
        <v>3.9538043478260856</v>
      </c>
      <c r="K215" s="36">
        <v>5.6851482827335563E-2</v>
      </c>
      <c r="L215" s="31">
        <v>54.49728260869567</v>
      </c>
      <c r="M215" s="31">
        <v>3.9538043478260856</v>
      </c>
      <c r="N215" s="36">
        <v>7.2550486163051556E-2</v>
      </c>
      <c r="O215" s="31">
        <v>11.081521739130435</v>
      </c>
      <c r="P215" s="31">
        <v>0</v>
      </c>
      <c r="Q215" s="36">
        <v>0</v>
      </c>
      <c r="R215" s="31">
        <v>3.9673913043478262</v>
      </c>
      <c r="S215" s="31">
        <v>0</v>
      </c>
      <c r="T215" s="36">
        <v>0</v>
      </c>
      <c r="U215" s="31">
        <v>52.505652173913049</v>
      </c>
      <c r="V215" s="31">
        <v>5.6822826086956519</v>
      </c>
      <c r="W215" s="36">
        <v>0.10822230318889062</v>
      </c>
      <c r="X215" s="31">
        <v>9.116847826086957</v>
      </c>
      <c r="Y215" s="31">
        <v>0</v>
      </c>
      <c r="Z215" s="36">
        <v>0</v>
      </c>
      <c r="AA215" s="31">
        <v>111.01706521739131</v>
      </c>
      <c r="AB215" s="31">
        <v>35.220869565217392</v>
      </c>
      <c r="AC215" s="36">
        <v>0.3172563560048054</v>
      </c>
      <c r="AD215" s="31">
        <v>0</v>
      </c>
      <c r="AE215" s="31">
        <v>0</v>
      </c>
      <c r="AF215" s="36" t="s">
        <v>1933</v>
      </c>
      <c r="AG215" s="31">
        <v>0</v>
      </c>
      <c r="AH215" s="31">
        <v>0</v>
      </c>
      <c r="AI215" s="36" t="s">
        <v>1933</v>
      </c>
      <c r="AJ215" t="s">
        <v>426</v>
      </c>
      <c r="AK215" s="37">
        <v>3</v>
      </c>
      <c r="AT215"/>
    </row>
    <row r="216" spans="1:46" x14ac:dyDescent="0.25">
      <c r="A216" t="s">
        <v>1777</v>
      </c>
      <c r="B216" t="s">
        <v>1335</v>
      </c>
      <c r="C216" t="s">
        <v>1356</v>
      </c>
      <c r="D216" t="s">
        <v>1706</v>
      </c>
      <c r="E216" s="31">
        <v>26.75</v>
      </c>
      <c r="F216" s="31">
        <v>101.65902173913042</v>
      </c>
      <c r="G216" s="31">
        <v>0</v>
      </c>
      <c r="H216" s="36">
        <v>0</v>
      </c>
      <c r="I216" s="31">
        <v>26.728260869565215</v>
      </c>
      <c r="J216" s="31">
        <v>0</v>
      </c>
      <c r="K216" s="36">
        <v>0</v>
      </c>
      <c r="L216" s="31">
        <v>20.967391304347824</v>
      </c>
      <c r="M216" s="31">
        <v>0</v>
      </c>
      <c r="N216" s="36">
        <v>0</v>
      </c>
      <c r="O216" s="31">
        <v>2.1739130434782608E-2</v>
      </c>
      <c r="P216" s="31">
        <v>0</v>
      </c>
      <c r="Q216" s="36">
        <v>0</v>
      </c>
      <c r="R216" s="31">
        <v>5.7391304347826084</v>
      </c>
      <c r="S216" s="31">
        <v>0</v>
      </c>
      <c r="T216" s="36">
        <v>0</v>
      </c>
      <c r="U216" s="31">
        <v>23.5</v>
      </c>
      <c r="V216" s="31">
        <v>0</v>
      </c>
      <c r="W216" s="36">
        <v>0</v>
      </c>
      <c r="X216" s="31">
        <v>11.41467391304348</v>
      </c>
      <c r="Y216" s="31">
        <v>0</v>
      </c>
      <c r="Z216" s="36">
        <v>0</v>
      </c>
      <c r="AA216" s="31">
        <v>40.016086956521733</v>
      </c>
      <c r="AB216" s="31">
        <v>0</v>
      </c>
      <c r="AC216" s="36">
        <v>0</v>
      </c>
      <c r="AD216" s="31">
        <v>0</v>
      </c>
      <c r="AE216" s="31">
        <v>0</v>
      </c>
      <c r="AF216" s="36" t="s">
        <v>1933</v>
      </c>
      <c r="AG216" s="31">
        <v>0</v>
      </c>
      <c r="AH216" s="31">
        <v>0</v>
      </c>
      <c r="AI216" s="36" t="s">
        <v>1933</v>
      </c>
      <c r="AJ216" t="s">
        <v>660</v>
      </c>
      <c r="AK216" s="37">
        <v>3</v>
      </c>
      <c r="AT216"/>
    </row>
    <row r="217" spans="1:46" x14ac:dyDescent="0.25">
      <c r="A217" t="s">
        <v>1777</v>
      </c>
      <c r="B217" t="s">
        <v>1313</v>
      </c>
      <c r="C217" t="s">
        <v>1377</v>
      </c>
      <c r="D217" t="s">
        <v>1677</v>
      </c>
      <c r="E217" s="31">
        <v>89.228260869565219</v>
      </c>
      <c r="F217" s="31">
        <v>315.51543478260862</v>
      </c>
      <c r="G217" s="31">
        <v>0</v>
      </c>
      <c r="H217" s="36">
        <v>0</v>
      </c>
      <c r="I217" s="31">
        <v>48.538586956521726</v>
      </c>
      <c r="J217" s="31">
        <v>0</v>
      </c>
      <c r="K217" s="36">
        <v>0</v>
      </c>
      <c r="L217" s="31">
        <v>33.942173913043469</v>
      </c>
      <c r="M217" s="31">
        <v>0</v>
      </c>
      <c r="N217" s="36">
        <v>0</v>
      </c>
      <c r="O217" s="31">
        <v>8.8572826086956518</v>
      </c>
      <c r="P217" s="31">
        <v>0</v>
      </c>
      <c r="Q217" s="36">
        <v>0</v>
      </c>
      <c r="R217" s="31">
        <v>5.7391304347826084</v>
      </c>
      <c r="S217" s="31">
        <v>0</v>
      </c>
      <c r="T217" s="36">
        <v>0</v>
      </c>
      <c r="U217" s="31">
        <v>50.916739130434777</v>
      </c>
      <c r="V217" s="31">
        <v>0</v>
      </c>
      <c r="W217" s="36">
        <v>0</v>
      </c>
      <c r="X217" s="31">
        <v>17.826847826086958</v>
      </c>
      <c r="Y217" s="31">
        <v>0</v>
      </c>
      <c r="Z217" s="36">
        <v>0</v>
      </c>
      <c r="AA217" s="31">
        <v>198.23326086956516</v>
      </c>
      <c r="AB217" s="31">
        <v>0</v>
      </c>
      <c r="AC217" s="36">
        <v>0</v>
      </c>
      <c r="AD217" s="31">
        <v>0</v>
      </c>
      <c r="AE217" s="31">
        <v>0</v>
      </c>
      <c r="AF217" s="36" t="s">
        <v>1933</v>
      </c>
      <c r="AG217" s="31">
        <v>0</v>
      </c>
      <c r="AH217" s="31">
        <v>0</v>
      </c>
      <c r="AI217" s="36" t="s">
        <v>1933</v>
      </c>
      <c r="AJ217" t="s">
        <v>637</v>
      </c>
      <c r="AK217" s="37">
        <v>3</v>
      </c>
      <c r="AT217"/>
    </row>
    <row r="218" spans="1:46" x14ac:dyDescent="0.25">
      <c r="A218" t="s">
        <v>1777</v>
      </c>
      <c r="B218" t="s">
        <v>702</v>
      </c>
      <c r="C218" t="s">
        <v>1454</v>
      </c>
      <c r="D218" t="s">
        <v>1691</v>
      </c>
      <c r="E218" s="31">
        <v>73.804347826086953</v>
      </c>
      <c r="F218" s="31">
        <v>286.2893478260869</v>
      </c>
      <c r="G218" s="31">
        <v>5.3478260869565215</v>
      </c>
      <c r="H218" s="36">
        <v>1.8679794157780479E-2</v>
      </c>
      <c r="I218" s="31">
        <v>63.18369565217391</v>
      </c>
      <c r="J218" s="31">
        <v>5.3478260869565215</v>
      </c>
      <c r="K218" s="36">
        <v>8.4639336647800587E-2</v>
      </c>
      <c r="L218" s="31">
        <v>37.239130434782602</v>
      </c>
      <c r="M218" s="31">
        <v>5.3478260869565215</v>
      </c>
      <c r="N218" s="36">
        <v>0.14360770577933452</v>
      </c>
      <c r="O218" s="31">
        <v>19.836956521739129</v>
      </c>
      <c r="P218" s="31">
        <v>0</v>
      </c>
      <c r="Q218" s="36">
        <v>0</v>
      </c>
      <c r="R218" s="31">
        <v>6.107608695652174</v>
      </c>
      <c r="S218" s="31">
        <v>0</v>
      </c>
      <c r="T218" s="36">
        <v>0</v>
      </c>
      <c r="U218" s="31">
        <v>73.638152173913056</v>
      </c>
      <c r="V218" s="31">
        <v>0</v>
      </c>
      <c r="W218" s="36">
        <v>0</v>
      </c>
      <c r="X218" s="31">
        <v>9.3510869565217405</v>
      </c>
      <c r="Y218" s="31">
        <v>0</v>
      </c>
      <c r="Z218" s="36">
        <v>0</v>
      </c>
      <c r="AA218" s="31">
        <v>140.11641304347822</v>
      </c>
      <c r="AB218" s="31">
        <v>0</v>
      </c>
      <c r="AC218" s="36">
        <v>0</v>
      </c>
      <c r="AD218" s="31">
        <v>0</v>
      </c>
      <c r="AE218" s="31">
        <v>0</v>
      </c>
      <c r="AF218" s="36" t="s">
        <v>1933</v>
      </c>
      <c r="AG218" s="31">
        <v>0</v>
      </c>
      <c r="AH218" s="31">
        <v>0</v>
      </c>
      <c r="AI218" s="36" t="s">
        <v>1933</v>
      </c>
      <c r="AJ218" t="s">
        <v>14</v>
      </c>
      <c r="AK218" s="37">
        <v>3</v>
      </c>
      <c r="AT218"/>
    </row>
    <row r="219" spans="1:46" x14ac:dyDescent="0.25">
      <c r="A219" t="s">
        <v>1777</v>
      </c>
      <c r="B219" t="s">
        <v>1042</v>
      </c>
      <c r="C219" t="s">
        <v>1601</v>
      </c>
      <c r="D219" t="s">
        <v>1676</v>
      </c>
      <c r="E219" s="31">
        <v>45.597826086956523</v>
      </c>
      <c r="F219" s="31">
        <v>148.33695652173913</v>
      </c>
      <c r="G219" s="31">
        <v>5.1766304347826084</v>
      </c>
      <c r="H219" s="36">
        <v>3.4897779731809186E-2</v>
      </c>
      <c r="I219" s="31">
        <v>43.951086956521742</v>
      </c>
      <c r="J219" s="31">
        <v>3.6956521739130435</v>
      </c>
      <c r="K219" s="36">
        <v>8.4085569432422402E-2</v>
      </c>
      <c r="L219" s="31">
        <v>31.494565217391305</v>
      </c>
      <c r="M219" s="31">
        <v>3.6956521739130435</v>
      </c>
      <c r="N219" s="36">
        <v>0.11734253666954271</v>
      </c>
      <c r="O219" s="31">
        <v>8.0869565217391308</v>
      </c>
      <c r="P219" s="31">
        <v>0</v>
      </c>
      <c r="Q219" s="36">
        <v>0</v>
      </c>
      <c r="R219" s="31">
        <v>4.3695652173913047</v>
      </c>
      <c r="S219" s="31">
        <v>0</v>
      </c>
      <c r="T219" s="36">
        <v>0</v>
      </c>
      <c r="U219" s="31">
        <v>24.269021739130434</v>
      </c>
      <c r="V219" s="31">
        <v>1.4809782608695652</v>
      </c>
      <c r="W219" s="36">
        <v>6.102340163475535E-2</v>
      </c>
      <c r="X219" s="31">
        <v>0</v>
      </c>
      <c r="Y219" s="31">
        <v>0</v>
      </c>
      <c r="Z219" s="36" t="s">
        <v>1933</v>
      </c>
      <c r="AA219" s="31">
        <v>60.649456521739133</v>
      </c>
      <c r="AB219" s="31">
        <v>0</v>
      </c>
      <c r="AC219" s="36">
        <v>0</v>
      </c>
      <c r="AD219" s="31">
        <v>19.467391304347824</v>
      </c>
      <c r="AE219" s="31">
        <v>0</v>
      </c>
      <c r="AF219" s="36">
        <v>0</v>
      </c>
      <c r="AG219" s="31">
        <v>0</v>
      </c>
      <c r="AH219" s="31">
        <v>0</v>
      </c>
      <c r="AI219" s="36" t="s">
        <v>1933</v>
      </c>
      <c r="AJ219" t="s">
        <v>360</v>
      </c>
      <c r="AK219" s="37">
        <v>3</v>
      </c>
      <c r="AT219"/>
    </row>
    <row r="220" spans="1:46" x14ac:dyDescent="0.25">
      <c r="A220" t="s">
        <v>1777</v>
      </c>
      <c r="B220" t="s">
        <v>1180</v>
      </c>
      <c r="C220" t="s">
        <v>1521</v>
      </c>
      <c r="D220" t="s">
        <v>1694</v>
      </c>
      <c r="E220" s="31">
        <v>51.673913043478258</v>
      </c>
      <c r="F220" s="31">
        <v>200.42119565217394</v>
      </c>
      <c r="G220" s="31">
        <v>6.866847826086957</v>
      </c>
      <c r="H220" s="36">
        <v>3.4262083926513455E-2</v>
      </c>
      <c r="I220" s="31">
        <v>49.98097826086957</v>
      </c>
      <c r="J220" s="31">
        <v>2.6929347826086958</v>
      </c>
      <c r="K220" s="36">
        <v>5.3879193171315169E-2</v>
      </c>
      <c r="L220" s="31">
        <v>40.067934782608695</v>
      </c>
      <c r="M220" s="31">
        <v>2.6929347826086958</v>
      </c>
      <c r="N220" s="36">
        <v>6.7209223465581558E-2</v>
      </c>
      <c r="O220" s="31">
        <v>4.6956521739130439</v>
      </c>
      <c r="P220" s="31">
        <v>0</v>
      </c>
      <c r="Q220" s="36">
        <v>0</v>
      </c>
      <c r="R220" s="31">
        <v>5.2173913043478262</v>
      </c>
      <c r="S220" s="31">
        <v>0</v>
      </c>
      <c r="T220" s="36">
        <v>0</v>
      </c>
      <c r="U220" s="31">
        <v>40.336956521739133</v>
      </c>
      <c r="V220" s="31">
        <v>2.2608695652173911</v>
      </c>
      <c r="W220" s="36">
        <v>5.6049582322824032E-2</v>
      </c>
      <c r="X220" s="31">
        <v>0</v>
      </c>
      <c r="Y220" s="31">
        <v>0</v>
      </c>
      <c r="Z220" s="36" t="s">
        <v>1933</v>
      </c>
      <c r="AA220" s="31">
        <v>110.10326086956522</v>
      </c>
      <c r="AB220" s="31">
        <v>1.9130434782608696</v>
      </c>
      <c r="AC220" s="36">
        <v>1.7374993829902759E-2</v>
      </c>
      <c r="AD220" s="31">
        <v>0</v>
      </c>
      <c r="AE220" s="31">
        <v>0</v>
      </c>
      <c r="AF220" s="36" t="s">
        <v>1933</v>
      </c>
      <c r="AG220" s="31">
        <v>0</v>
      </c>
      <c r="AH220" s="31">
        <v>0</v>
      </c>
      <c r="AI220" s="36" t="s">
        <v>1933</v>
      </c>
      <c r="AJ220" t="s">
        <v>502</v>
      </c>
      <c r="AK220" s="37">
        <v>3</v>
      </c>
      <c r="AT220"/>
    </row>
    <row r="221" spans="1:46" x14ac:dyDescent="0.25">
      <c r="A221" t="s">
        <v>1777</v>
      </c>
      <c r="B221" t="s">
        <v>1318</v>
      </c>
      <c r="C221" t="s">
        <v>1636</v>
      </c>
      <c r="D221" t="s">
        <v>1673</v>
      </c>
      <c r="E221" s="31">
        <v>43.608695652173914</v>
      </c>
      <c r="F221" s="31">
        <v>225.40967391304346</v>
      </c>
      <c r="G221" s="31">
        <v>0</v>
      </c>
      <c r="H221" s="36">
        <v>0</v>
      </c>
      <c r="I221" s="31">
        <v>61.238478260869556</v>
      </c>
      <c r="J221" s="31">
        <v>0</v>
      </c>
      <c r="K221" s="36">
        <v>0</v>
      </c>
      <c r="L221" s="31">
        <v>39.420543478260861</v>
      </c>
      <c r="M221" s="31">
        <v>0</v>
      </c>
      <c r="N221" s="36">
        <v>0</v>
      </c>
      <c r="O221" s="31">
        <v>17.557065217391305</v>
      </c>
      <c r="P221" s="31">
        <v>0</v>
      </c>
      <c r="Q221" s="36">
        <v>0</v>
      </c>
      <c r="R221" s="31">
        <v>4.2608695652173916</v>
      </c>
      <c r="S221" s="31">
        <v>0</v>
      </c>
      <c r="T221" s="36">
        <v>0</v>
      </c>
      <c r="U221" s="31">
        <v>34.402173913043477</v>
      </c>
      <c r="V221" s="31">
        <v>0</v>
      </c>
      <c r="W221" s="36">
        <v>0</v>
      </c>
      <c r="X221" s="31">
        <v>0</v>
      </c>
      <c r="Y221" s="31">
        <v>0</v>
      </c>
      <c r="Z221" s="36" t="s">
        <v>1933</v>
      </c>
      <c r="AA221" s="31">
        <v>129.76902173913044</v>
      </c>
      <c r="AB221" s="31">
        <v>0</v>
      </c>
      <c r="AC221" s="36">
        <v>0</v>
      </c>
      <c r="AD221" s="31">
        <v>0</v>
      </c>
      <c r="AE221" s="31">
        <v>0</v>
      </c>
      <c r="AF221" s="36" t="s">
        <v>1933</v>
      </c>
      <c r="AG221" s="31">
        <v>0</v>
      </c>
      <c r="AH221" s="31">
        <v>0</v>
      </c>
      <c r="AI221" s="36" t="s">
        <v>1933</v>
      </c>
      <c r="AJ221" t="s">
        <v>642</v>
      </c>
      <c r="AK221" s="37">
        <v>3</v>
      </c>
      <c r="AT221"/>
    </row>
    <row r="222" spans="1:46" x14ac:dyDescent="0.25">
      <c r="A222" t="s">
        <v>1777</v>
      </c>
      <c r="B222" t="s">
        <v>1316</v>
      </c>
      <c r="C222" t="s">
        <v>1614</v>
      </c>
      <c r="D222" t="s">
        <v>1715</v>
      </c>
      <c r="E222" s="31">
        <v>29.826086956521738</v>
      </c>
      <c r="F222" s="31">
        <v>155.07119565217388</v>
      </c>
      <c r="G222" s="31">
        <v>0</v>
      </c>
      <c r="H222" s="36">
        <v>0</v>
      </c>
      <c r="I222" s="31">
        <v>64.730978260869563</v>
      </c>
      <c r="J222" s="31">
        <v>0</v>
      </c>
      <c r="K222" s="36">
        <v>0</v>
      </c>
      <c r="L222" s="31">
        <v>42.736413043478258</v>
      </c>
      <c r="M222" s="31">
        <v>0</v>
      </c>
      <c r="N222" s="36">
        <v>0</v>
      </c>
      <c r="O222" s="31">
        <v>17.206521739130434</v>
      </c>
      <c r="P222" s="31">
        <v>0</v>
      </c>
      <c r="Q222" s="36">
        <v>0</v>
      </c>
      <c r="R222" s="31">
        <v>4.7880434782608692</v>
      </c>
      <c r="S222" s="31">
        <v>0</v>
      </c>
      <c r="T222" s="36">
        <v>0</v>
      </c>
      <c r="U222" s="31">
        <v>27.418478260869566</v>
      </c>
      <c r="V222" s="31">
        <v>0</v>
      </c>
      <c r="W222" s="36">
        <v>0</v>
      </c>
      <c r="X222" s="31">
        <v>2.1815217391304347</v>
      </c>
      <c r="Y222" s="31">
        <v>0</v>
      </c>
      <c r="Z222" s="36">
        <v>0</v>
      </c>
      <c r="AA222" s="31">
        <v>59.672282608695646</v>
      </c>
      <c r="AB222" s="31">
        <v>0</v>
      </c>
      <c r="AC222" s="36">
        <v>0</v>
      </c>
      <c r="AD222" s="31">
        <v>1.0679347826086956</v>
      </c>
      <c r="AE222" s="31">
        <v>0</v>
      </c>
      <c r="AF222" s="36">
        <v>0</v>
      </c>
      <c r="AG222" s="31">
        <v>0</v>
      </c>
      <c r="AH222" s="31">
        <v>0</v>
      </c>
      <c r="AI222" s="36" t="s">
        <v>1933</v>
      </c>
      <c r="AJ222" t="s">
        <v>640</v>
      </c>
      <c r="AK222" s="37">
        <v>3</v>
      </c>
      <c r="AT222"/>
    </row>
    <row r="223" spans="1:46" x14ac:dyDescent="0.25">
      <c r="A223" t="s">
        <v>1777</v>
      </c>
      <c r="B223" t="s">
        <v>1091</v>
      </c>
      <c r="C223" t="s">
        <v>1392</v>
      </c>
      <c r="D223" t="s">
        <v>1719</v>
      </c>
      <c r="E223" s="31">
        <v>113.97826086956522</v>
      </c>
      <c r="F223" s="31">
        <v>375.56630434782608</v>
      </c>
      <c r="G223" s="31">
        <v>35.057065217391305</v>
      </c>
      <c r="H223" s="36">
        <v>9.3344543457561199E-2</v>
      </c>
      <c r="I223" s="31">
        <v>84.210326086956556</v>
      </c>
      <c r="J223" s="31">
        <v>1.3043478260869565</v>
      </c>
      <c r="K223" s="36">
        <v>1.5489167263644982E-2</v>
      </c>
      <c r="L223" s="31">
        <v>17.383695652173916</v>
      </c>
      <c r="M223" s="31">
        <v>0</v>
      </c>
      <c r="N223" s="36">
        <v>0</v>
      </c>
      <c r="O223" s="31">
        <v>60.652717391304371</v>
      </c>
      <c r="P223" s="31">
        <v>1.3043478260869565</v>
      </c>
      <c r="Q223" s="36">
        <v>2.1505183645307829E-2</v>
      </c>
      <c r="R223" s="31">
        <v>6.1739130434782608</v>
      </c>
      <c r="S223" s="31">
        <v>0</v>
      </c>
      <c r="T223" s="36">
        <v>0</v>
      </c>
      <c r="U223" s="31">
        <v>65.477173913043501</v>
      </c>
      <c r="V223" s="31">
        <v>0</v>
      </c>
      <c r="W223" s="36">
        <v>0</v>
      </c>
      <c r="X223" s="31">
        <v>0</v>
      </c>
      <c r="Y223" s="31">
        <v>0</v>
      </c>
      <c r="Z223" s="36" t="s">
        <v>1933</v>
      </c>
      <c r="AA223" s="31">
        <v>223.28097826086952</v>
      </c>
      <c r="AB223" s="31">
        <v>33.752717391304351</v>
      </c>
      <c r="AC223" s="36">
        <v>0.15116700784009235</v>
      </c>
      <c r="AD223" s="31">
        <v>2.597826086956522</v>
      </c>
      <c r="AE223" s="31">
        <v>0</v>
      </c>
      <c r="AF223" s="36">
        <v>0</v>
      </c>
      <c r="AG223" s="31">
        <v>0</v>
      </c>
      <c r="AH223" s="31">
        <v>0</v>
      </c>
      <c r="AI223" s="36" t="s">
        <v>1933</v>
      </c>
      <c r="AJ223" t="s">
        <v>410</v>
      </c>
      <c r="AK223" s="37">
        <v>3</v>
      </c>
      <c r="AT223"/>
    </row>
    <row r="224" spans="1:46" x14ac:dyDescent="0.25">
      <c r="A224" t="s">
        <v>1777</v>
      </c>
      <c r="B224" t="s">
        <v>773</v>
      </c>
      <c r="C224" t="s">
        <v>1431</v>
      </c>
      <c r="D224" t="s">
        <v>1692</v>
      </c>
      <c r="E224" s="31">
        <v>84.065217391304344</v>
      </c>
      <c r="F224" s="31">
        <v>248.61554347826092</v>
      </c>
      <c r="G224" s="31">
        <v>0.375</v>
      </c>
      <c r="H224" s="36">
        <v>1.5083529965727593E-3</v>
      </c>
      <c r="I224" s="31">
        <v>34.589673913043477</v>
      </c>
      <c r="J224" s="31">
        <v>0</v>
      </c>
      <c r="K224" s="36">
        <v>0</v>
      </c>
      <c r="L224" s="31">
        <v>26.160326086956523</v>
      </c>
      <c r="M224" s="31">
        <v>0</v>
      </c>
      <c r="N224" s="36">
        <v>0</v>
      </c>
      <c r="O224" s="31">
        <v>3.125</v>
      </c>
      <c r="P224" s="31">
        <v>0</v>
      </c>
      <c r="Q224" s="36">
        <v>0</v>
      </c>
      <c r="R224" s="31">
        <v>5.3043478260869561</v>
      </c>
      <c r="S224" s="31">
        <v>0</v>
      </c>
      <c r="T224" s="36">
        <v>0</v>
      </c>
      <c r="U224" s="31">
        <v>75.089673913043484</v>
      </c>
      <c r="V224" s="31">
        <v>0</v>
      </c>
      <c r="W224" s="36">
        <v>0</v>
      </c>
      <c r="X224" s="31">
        <v>5.6521739130434785</v>
      </c>
      <c r="Y224" s="31">
        <v>0</v>
      </c>
      <c r="Z224" s="36">
        <v>0</v>
      </c>
      <c r="AA224" s="31">
        <v>133.28402173913045</v>
      </c>
      <c r="AB224" s="31">
        <v>0.375</v>
      </c>
      <c r="AC224" s="36">
        <v>2.8135405512745336E-3</v>
      </c>
      <c r="AD224" s="31">
        <v>0</v>
      </c>
      <c r="AE224" s="31">
        <v>0</v>
      </c>
      <c r="AF224" s="36" t="s">
        <v>1933</v>
      </c>
      <c r="AG224" s="31">
        <v>0</v>
      </c>
      <c r="AH224" s="31">
        <v>0</v>
      </c>
      <c r="AI224" s="36" t="s">
        <v>1933</v>
      </c>
      <c r="AJ224" t="s">
        <v>85</v>
      </c>
      <c r="AK224" s="37">
        <v>3</v>
      </c>
      <c r="AT224"/>
    </row>
    <row r="225" spans="1:46" x14ac:dyDescent="0.25">
      <c r="A225" t="s">
        <v>1777</v>
      </c>
      <c r="B225" t="s">
        <v>906</v>
      </c>
      <c r="C225" t="s">
        <v>1555</v>
      </c>
      <c r="D225" t="s">
        <v>1716</v>
      </c>
      <c r="E225" s="31">
        <v>84.913043478260875</v>
      </c>
      <c r="F225" s="31">
        <v>270.8101086956521</v>
      </c>
      <c r="G225" s="31">
        <v>0</v>
      </c>
      <c r="H225" s="36">
        <v>0</v>
      </c>
      <c r="I225" s="31">
        <v>59.876956521739118</v>
      </c>
      <c r="J225" s="31">
        <v>0</v>
      </c>
      <c r="K225" s="36">
        <v>0</v>
      </c>
      <c r="L225" s="31">
        <v>48.17456521739129</v>
      </c>
      <c r="M225" s="31">
        <v>0</v>
      </c>
      <c r="N225" s="36">
        <v>0</v>
      </c>
      <c r="O225" s="31">
        <v>6.7866304347826087</v>
      </c>
      <c r="P225" s="31">
        <v>0</v>
      </c>
      <c r="Q225" s="36">
        <v>0</v>
      </c>
      <c r="R225" s="31">
        <v>4.9157608695652177</v>
      </c>
      <c r="S225" s="31">
        <v>0</v>
      </c>
      <c r="T225" s="36">
        <v>0</v>
      </c>
      <c r="U225" s="31">
        <v>70.955434782608677</v>
      </c>
      <c r="V225" s="31">
        <v>0</v>
      </c>
      <c r="W225" s="36">
        <v>0</v>
      </c>
      <c r="X225" s="31">
        <v>2.8248913043478261</v>
      </c>
      <c r="Y225" s="31">
        <v>0</v>
      </c>
      <c r="Z225" s="36">
        <v>0</v>
      </c>
      <c r="AA225" s="31">
        <v>123.93978260869558</v>
      </c>
      <c r="AB225" s="31">
        <v>0</v>
      </c>
      <c r="AC225" s="36">
        <v>0</v>
      </c>
      <c r="AD225" s="31">
        <v>13.213043478260863</v>
      </c>
      <c r="AE225" s="31">
        <v>0</v>
      </c>
      <c r="AF225" s="36">
        <v>0</v>
      </c>
      <c r="AG225" s="31">
        <v>0</v>
      </c>
      <c r="AH225" s="31">
        <v>0</v>
      </c>
      <c r="AI225" s="36" t="s">
        <v>1933</v>
      </c>
      <c r="AJ225" t="s">
        <v>220</v>
      </c>
      <c r="AK225" s="37">
        <v>3</v>
      </c>
      <c r="AT225"/>
    </row>
    <row r="226" spans="1:46" x14ac:dyDescent="0.25">
      <c r="A226" t="s">
        <v>1777</v>
      </c>
      <c r="B226" t="s">
        <v>994</v>
      </c>
      <c r="C226" t="s">
        <v>1433</v>
      </c>
      <c r="D226" t="s">
        <v>1715</v>
      </c>
      <c r="E226" s="31">
        <v>99.543478260869563</v>
      </c>
      <c r="F226" s="31">
        <v>295.64489130434777</v>
      </c>
      <c r="G226" s="31">
        <v>15.538043478260867</v>
      </c>
      <c r="H226" s="36">
        <v>5.2556441647643531E-2</v>
      </c>
      <c r="I226" s="31">
        <v>51.035326086956523</v>
      </c>
      <c r="J226" s="31">
        <v>2.2364130434782608</v>
      </c>
      <c r="K226" s="36">
        <v>4.3820882807092273E-2</v>
      </c>
      <c r="L226" s="31">
        <v>7.1657608695652177</v>
      </c>
      <c r="M226" s="31">
        <v>0</v>
      </c>
      <c r="N226" s="36">
        <v>0</v>
      </c>
      <c r="O226" s="31">
        <v>38.896739130434781</v>
      </c>
      <c r="P226" s="31">
        <v>2.2364130434782608</v>
      </c>
      <c r="Q226" s="36">
        <v>5.7496157607936284E-2</v>
      </c>
      <c r="R226" s="31">
        <v>4.9728260869565215</v>
      </c>
      <c r="S226" s="31">
        <v>0</v>
      </c>
      <c r="T226" s="36">
        <v>0</v>
      </c>
      <c r="U226" s="31">
        <v>75.442934782608702</v>
      </c>
      <c r="V226" s="31">
        <v>6.7255434782608692</v>
      </c>
      <c r="W226" s="36">
        <v>8.914742643086121E-2</v>
      </c>
      <c r="X226" s="31">
        <v>4.4836956521739131</v>
      </c>
      <c r="Y226" s="31">
        <v>0</v>
      </c>
      <c r="Z226" s="36">
        <v>0</v>
      </c>
      <c r="AA226" s="31">
        <v>164.68293478260867</v>
      </c>
      <c r="AB226" s="31">
        <v>6.5760869565217392</v>
      </c>
      <c r="AC226" s="36">
        <v>3.9931805716254494E-2</v>
      </c>
      <c r="AD226" s="31">
        <v>0</v>
      </c>
      <c r="AE226" s="31">
        <v>0</v>
      </c>
      <c r="AF226" s="36" t="s">
        <v>1933</v>
      </c>
      <c r="AG226" s="31">
        <v>0</v>
      </c>
      <c r="AH226" s="31">
        <v>0</v>
      </c>
      <c r="AI226" s="36" t="s">
        <v>1933</v>
      </c>
      <c r="AJ226" t="s">
        <v>309</v>
      </c>
      <c r="AK226" s="37">
        <v>3</v>
      </c>
      <c r="AT226"/>
    </row>
    <row r="227" spans="1:46" x14ac:dyDescent="0.25">
      <c r="A227" t="s">
        <v>1777</v>
      </c>
      <c r="B227" t="s">
        <v>685</v>
      </c>
      <c r="C227" t="s">
        <v>1452</v>
      </c>
      <c r="D227" t="s">
        <v>1706</v>
      </c>
      <c r="E227" s="31">
        <v>88.326086956521735</v>
      </c>
      <c r="F227" s="31">
        <v>236.15652173913045</v>
      </c>
      <c r="G227" s="31">
        <v>12.694565217391304</v>
      </c>
      <c r="H227" s="36">
        <v>5.3754878857058687E-2</v>
      </c>
      <c r="I227" s="31">
        <v>60.516304347826093</v>
      </c>
      <c r="J227" s="31">
        <v>4.2391304347826084</v>
      </c>
      <c r="K227" s="36">
        <v>7.004939380332284E-2</v>
      </c>
      <c r="L227" s="31">
        <v>40.019021739130437</v>
      </c>
      <c r="M227" s="31">
        <v>4.2391304347826084</v>
      </c>
      <c r="N227" s="36">
        <v>0.1059278875534732</v>
      </c>
      <c r="O227" s="31">
        <v>14.758152173913043</v>
      </c>
      <c r="P227" s="31">
        <v>0</v>
      </c>
      <c r="Q227" s="36">
        <v>0</v>
      </c>
      <c r="R227" s="31">
        <v>5.7391304347826084</v>
      </c>
      <c r="S227" s="31">
        <v>0</v>
      </c>
      <c r="T227" s="36">
        <v>0</v>
      </c>
      <c r="U227" s="31">
        <v>83.745108695652178</v>
      </c>
      <c r="V227" s="31">
        <v>5.1635869565217387</v>
      </c>
      <c r="W227" s="36">
        <v>6.1658370703026127E-2</v>
      </c>
      <c r="X227" s="31">
        <v>0.23369565217391305</v>
      </c>
      <c r="Y227" s="31">
        <v>0</v>
      </c>
      <c r="Z227" s="36">
        <v>0</v>
      </c>
      <c r="AA227" s="31">
        <v>91.661413043478262</v>
      </c>
      <c r="AB227" s="31">
        <v>3.2918478260869568</v>
      </c>
      <c r="AC227" s="36">
        <v>3.5913125455806758E-2</v>
      </c>
      <c r="AD227" s="31">
        <v>0</v>
      </c>
      <c r="AE227" s="31">
        <v>0</v>
      </c>
      <c r="AF227" s="36" t="s">
        <v>1933</v>
      </c>
      <c r="AG227" s="31">
        <v>0</v>
      </c>
      <c r="AH227" s="31">
        <v>0</v>
      </c>
      <c r="AI227" s="36" t="s">
        <v>1933</v>
      </c>
      <c r="AJ227" t="s">
        <v>458</v>
      </c>
      <c r="AK227" s="37">
        <v>3</v>
      </c>
      <c r="AT227"/>
    </row>
    <row r="228" spans="1:46" x14ac:dyDescent="0.25">
      <c r="A228" t="s">
        <v>1777</v>
      </c>
      <c r="B228" t="s">
        <v>1207</v>
      </c>
      <c r="C228" t="s">
        <v>1646</v>
      </c>
      <c r="D228" t="s">
        <v>1672</v>
      </c>
      <c r="E228" s="31">
        <v>40.75</v>
      </c>
      <c r="F228" s="31">
        <v>135.11684782608697</v>
      </c>
      <c r="G228" s="31">
        <v>18.383152173913043</v>
      </c>
      <c r="H228" s="36">
        <v>0.13605373770689619</v>
      </c>
      <c r="I228" s="31">
        <v>35.625</v>
      </c>
      <c r="J228" s="31">
        <v>1.6983695652173914</v>
      </c>
      <c r="K228" s="36">
        <v>4.7673531655225018E-2</v>
      </c>
      <c r="L228" s="31">
        <v>22.239130434782609</v>
      </c>
      <c r="M228" s="31">
        <v>1.6983695652173914</v>
      </c>
      <c r="N228" s="36">
        <v>7.6368523949169112E-2</v>
      </c>
      <c r="O228" s="31">
        <v>9.0163043478260878</v>
      </c>
      <c r="P228" s="31">
        <v>0</v>
      </c>
      <c r="Q228" s="36">
        <v>0</v>
      </c>
      <c r="R228" s="31">
        <v>4.3695652173913047</v>
      </c>
      <c r="S228" s="31">
        <v>0</v>
      </c>
      <c r="T228" s="36">
        <v>0</v>
      </c>
      <c r="U228" s="31">
        <v>25.239130434782609</v>
      </c>
      <c r="V228" s="31">
        <v>8.633152173913043</v>
      </c>
      <c r="W228" s="36">
        <v>0.34205426356589147</v>
      </c>
      <c r="X228" s="31">
        <v>0</v>
      </c>
      <c r="Y228" s="31">
        <v>0</v>
      </c>
      <c r="Z228" s="36" t="s">
        <v>1933</v>
      </c>
      <c r="AA228" s="31">
        <v>72.345108695652172</v>
      </c>
      <c r="AB228" s="31">
        <v>8.0516304347826093</v>
      </c>
      <c r="AC228" s="36">
        <v>0.11129474514517523</v>
      </c>
      <c r="AD228" s="31">
        <v>1.9076086956521738</v>
      </c>
      <c r="AE228" s="31">
        <v>0</v>
      </c>
      <c r="AF228" s="36">
        <v>0</v>
      </c>
      <c r="AG228" s="31">
        <v>0</v>
      </c>
      <c r="AH228" s="31">
        <v>0</v>
      </c>
      <c r="AI228" s="36" t="s">
        <v>1933</v>
      </c>
      <c r="AJ228" t="s">
        <v>529</v>
      </c>
      <c r="AK228" s="37">
        <v>3</v>
      </c>
      <c r="AT228"/>
    </row>
    <row r="229" spans="1:46" x14ac:dyDescent="0.25">
      <c r="A229" t="s">
        <v>1777</v>
      </c>
      <c r="B229" t="s">
        <v>1158</v>
      </c>
      <c r="C229" t="s">
        <v>1629</v>
      </c>
      <c r="D229" t="s">
        <v>1713</v>
      </c>
      <c r="E229" s="31">
        <v>53.858695652173914</v>
      </c>
      <c r="F229" s="31">
        <v>212.86956521739131</v>
      </c>
      <c r="G229" s="31">
        <v>13.024456521739129</v>
      </c>
      <c r="H229" s="36">
        <v>6.118515114379084E-2</v>
      </c>
      <c r="I229" s="31">
        <v>27.377717391304348</v>
      </c>
      <c r="J229" s="31">
        <v>0</v>
      </c>
      <c r="K229" s="36">
        <v>0</v>
      </c>
      <c r="L229" s="31">
        <v>15.722826086956522</v>
      </c>
      <c r="M229" s="31">
        <v>0</v>
      </c>
      <c r="N229" s="36">
        <v>0</v>
      </c>
      <c r="O229" s="31">
        <v>6.7853260869565215</v>
      </c>
      <c r="P229" s="31">
        <v>0</v>
      </c>
      <c r="Q229" s="36">
        <v>0</v>
      </c>
      <c r="R229" s="31">
        <v>4.8695652173913047</v>
      </c>
      <c r="S229" s="31">
        <v>0</v>
      </c>
      <c r="T229" s="36">
        <v>0</v>
      </c>
      <c r="U229" s="31">
        <v>44.203804347826086</v>
      </c>
      <c r="V229" s="31">
        <v>12.855978260869565</v>
      </c>
      <c r="W229" s="36">
        <v>0.29083420421712669</v>
      </c>
      <c r="X229" s="31">
        <v>5.2173913043478262</v>
      </c>
      <c r="Y229" s="31">
        <v>0</v>
      </c>
      <c r="Z229" s="36">
        <v>0</v>
      </c>
      <c r="AA229" s="31">
        <v>136.07065217391303</v>
      </c>
      <c r="AB229" s="31">
        <v>0.16847826086956522</v>
      </c>
      <c r="AC229" s="36">
        <v>1.2381675120821185E-3</v>
      </c>
      <c r="AD229" s="31">
        <v>0</v>
      </c>
      <c r="AE229" s="31">
        <v>0</v>
      </c>
      <c r="AF229" s="36" t="s">
        <v>1933</v>
      </c>
      <c r="AG229" s="31">
        <v>0</v>
      </c>
      <c r="AH229" s="31">
        <v>0</v>
      </c>
      <c r="AI229" s="36" t="s">
        <v>1933</v>
      </c>
      <c r="AJ229" t="s">
        <v>480</v>
      </c>
      <c r="AK229" s="37">
        <v>3</v>
      </c>
      <c r="AT229"/>
    </row>
    <row r="230" spans="1:46" x14ac:dyDescent="0.25">
      <c r="A230" t="s">
        <v>1777</v>
      </c>
      <c r="B230" t="s">
        <v>1074</v>
      </c>
      <c r="C230" t="s">
        <v>1612</v>
      </c>
      <c r="D230" t="s">
        <v>1695</v>
      </c>
      <c r="E230" s="31">
        <v>90.271739130434781</v>
      </c>
      <c r="F230" s="31">
        <v>269.17902173913046</v>
      </c>
      <c r="G230" s="31">
        <v>0</v>
      </c>
      <c r="H230" s="36">
        <v>0</v>
      </c>
      <c r="I230" s="31">
        <v>60.554347826086961</v>
      </c>
      <c r="J230" s="31">
        <v>0</v>
      </c>
      <c r="K230" s="36">
        <v>0</v>
      </c>
      <c r="L230" s="31">
        <v>50.222826086956523</v>
      </c>
      <c r="M230" s="31">
        <v>0</v>
      </c>
      <c r="N230" s="36">
        <v>0</v>
      </c>
      <c r="O230" s="31">
        <v>8.179347826086957</v>
      </c>
      <c r="P230" s="31">
        <v>0</v>
      </c>
      <c r="Q230" s="36">
        <v>0</v>
      </c>
      <c r="R230" s="31">
        <v>2.152173913043478</v>
      </c>
      <c r="S230" s="31">
        <v>0</v>
      </c>
      <c r="T230" s="36">
        <v>0</v>
      </c>
      <c r="U230" s="31">
        <v>56.891304347826086</v>
      </c>
      <c r="V230" s="31">
        <v>0</v>
      </c>
      <c r="W230" s="36">
        <v>0</v>
      </c>
      <c r="X230" s="31">
        <v>0</v>
      </c>
      <c r="Y230" s="31">
        <v>0</v>
      </c>
      <c r="Z230" s="36" t="s">
        <v>1933</v>
      </c>
      <c r="AA230" s="31">
        <v>138.28260869565219</v>
      </c>
      <c r="AB230" s="31">
        <v>0</v>
      </c>
      <c r="AC230" s="36">
        <v>0</v>
      </c>
      <c r="AD230" s="31">
        <v>13.450760869565217</v>
      </c>
      <c r="AE230" s="31">
        <v>0</v>
      </c>
      <c r="AF230" s="36">
        <v>0</v>
      </c>
      <c r="AG230" s="31">
        <v>0</v>
      </c>
      <c r="AH230" s="31">
        <v>0</v>
      </c>
      <c r="AI230" s="36" t="s">
        <v>1933</v>
      </c>
      <c r="AJ230" t="s">
        <v>393</v>
      </c>
      <c r="AK230" s="37">
        <v>3</v>
      </c>
      <c r="AT230"/>
    </row>
    <row r="231" spans="1:46" x14ac:dyDescent="0.25">
      <c r="A231" t="s">
        <v>1777</v>
      </c>
      <c r="B231" t="s">
        <v>937</v>
      </c>
      <c r="C231" t="s">
        <v>1526</v>
      </c>
      <c r="D231" t="s">
        <v>1673</v>
      </c>
      <c r="E231" s="31">
        <v>170.45652173913044</v>
      </c>
      <c r="F231" s="31">
        <v>497.82641304347828</v>
      </c>
      <c r="G231" s="31">
        <v>42.492391304347819</v>
      </c>
      <c r="H231" s="36">
        <v>8.5355839286568133E-2</v>
      </c>
      <c r="I231" s="31">
        <v>80.345326086956518</v>
      </c>
      <c r="J231" s="31">
        <v>9.9382608695652177</v>
      </c>
      <c r="K231" s="36">
        <v>0.12369432490458984</v>
      </c>
      <c r="L231" s="31">
        <v>61.70402173913044</v>
      </c>
      <c r="M231" s="31">
        <v>9.9382608695652177</v>
      </c>
      <c r="N231" s="36">
        <v>0.16106342162884879</v>
      </c>
      <c r="O231" s="31">
        <v>13.815217391304348</v>
      </c>
      <c r="P231" s="31">
        <v>0</v>
      </c>
      <c r="Q231" s="36">
        <v>0</v>
      </c>
      <c r="R231" s="31">
        <v>4.8260869565217392</v>
      </c>
      <c r="S231" s="31">
        <v>0</v>
      </c>
      <c r="T231" s="36">
        <v>0</v>
      </c>
      <c r="U231" s="31">
        <v>152.35391304347829</v>
      </c>
      <c r="V231" s="31">
        <v>9.9415217391304331</v>
      </c>
      <c r="W231" s="36">
        <v>6.5252815241400156E-2</v>
      </c>
      <c r="X231" s="31">
        <v>0</v>
      </c>
      <c r="Y231" s="31">
        <v>0</v>
      </c>
      <c r="Z231" s="36" t="s">
        <v>1933</v>
      </c>
      <c r="AA231" s="31">
        <v>215.25923913043476</v>
      </c>
      <c r="AB231" s="31">
        <v>22.612608695652174</v>
      </c>
      <c r="AC231" s="36">
        <v>0.10504826081797228</v>
      </c>
      <c r="AD231" s="31">
        <v>49.867934782608707</v>
      </c>
      <c r="AE231" s="31">
        <v>0</v>
      </c>
      <c r="AF231" s="36">
        <v>0</v>
      </c>
      <c r="AG231" s="31">
        <v>0</v>
      </c>
      <c r="AH231" s="31">
        <v>0</v>
      </c>
      <c r="AI231" s="36" t="s">
        <v>1933</v>
      </c>
      <c r="AJ231" t="s">
        <v>251</v>
      </c>
      <c r="AK231" s="37">
        <v>3</v>
      </c>
      <c r="AT231"/>
    </row>
    <row r="232" spans="1:46" x14ac:dyDescent="0.25">
      <c r="A232" t="s">
        <v>1777</v>
      </c>
      <c r="B232" t="s">
        <v>776</v>
      </c>
      <c r="C232" t="s">
        <v>1351</v>
      </c>
      <c r="D232" t="s">
        <v>1709</v>
      </c>
      <c r="E232" s="31">
        <v>78.956521739130437</v>
      </c>
      <c r="F232" s="31">
        <v>247.8858695652174</v>
      </c>
      <c r="G232" s="31">
        <v>34.815217391304344</v>
      </c>
      <c r="H232" s="36">
        <v>0.14044857600140315</v>
      </c>
      <c r="I232" s="31">
        <v>62.630434782608688</v>
      </c>
      <c r="J232" s="31">
        <v>7.6358695652173916</v>
      </c>
      <c r="K232" s="36">
        <v>0.1219194724054148</v>
      </c>
      <c r="L232" s="31">
        <v>45.559782608695649</v>
      </c>
      <c r="M232" s="31">
        <v>7.6358695652173916</v>
      </c>
      <c r="N232" s="36">
        <v>0.16760109745914353</v>
      </c>
      <c r="O232" s="31">
        <v>12.168478260869565</v>
      </c>
      <c r="P232" s="31">
        <v>0</v>
      </c>
      <c r="Q232" s="36">
        <v>0</v>
      </c>
      <c r="R232" s="31">
        <v>4.9021739130434785</v>
      </c>
      <c r="S232" s="31">
        <v>0</v>
      </c>
      <c r="T232" s="36">
        <v>0</v>
      </c>
      <c r="U232" s="31">
        <v>39.654891304347828</v>
      </c>
      <c r="V232" s="31">
        <v>9.9130434782608692</v>
      </c>
      <c r="W232" s="36">
        <v>0.24998286849859519</v>
      </c>
      <c r="X232" s="31">
        <v>0</v>
      </c>
      <c r="Y232" s="31">
        <v>0</v>
      </c>
      <c r="Z232" s="36" t="s">
        <v>1933</v>
      </c>
      <c r="AA232" s="31">
        <v>142.34782608695653</v>
      </c>
      <c r="AB232" s="31">
        <v>17.266304347826086</v>
      </c>
      <c r="AC232" s="36">
        <v>0.12129657910812461</v>
      </c>
      <c r="AD232" s="31">
        <v>3.2527173913043477</v>
      </c>
      <c r="AE232" s="31">
        <v>0</v>
      </c>
      <c r="AF232" s="36">
        <v>0</v>
      </c>
      <c r="AG232" s="31">
        <v>0</v>
      </c>
      <c r="AH232" s="31">
        <v>0</v>
      </c>
      <c r="AI232" s="36" t="s">
        <v>1933</v>
      </c>
      <c r="AJ232" t="s">
        <v>88</v>
      </c>
      <c r="AK232" s="37">
        <v>3</v>
      </c>
      <c r="AT232"/>
    </row>
    <row r="233" spans="1:46" x14ac:dyDescent="0.25">
      <c r="A233" t="s">
        <v>1777</v>
      </c>
      <c r="B233" t="s">
        <v>902</v>
      </c>
      <c r="C233" t="s">
        <v>1422</v>
      </c>
      <c r="D233" t="s">
        <v>1705</v>
      </c>
      <c r="E233" s="31">
        <v>45.532608695652172</v>
      </c>
      <c r="F233" s="31">
        <v>188.07608695652175</v>
      </c>
      <c r="G233" s="31">
        <v>46.293478260869563</v>
      </c>
      <c r="H233" s="36">
        <v>0.24614228746460148</v>
      </c>
      <c r="I233" s="31">
        <v>44.002717391304351</v>
      </c>
      <c r="J233" s="31">
        <v>2.8288043478260869</v>
      </c>
      <c r="K233" s="36">
        <v>6.4287037608843328E-2</v>
      </c>
      <c r="L233" s="31">
        <v>21.032608695652176</v>
      </c>
      <c r="M233" s="31">
        <v>2.8288043478260869</v>
      </c>
      <c r="N233" s="36">
        <v>0.13449612403100775</v>
      </c>
      <c r="O233" s="31">
        <v>16.605978260869566</v>
      </c>
      <c r="P233" s="31">
        <v>0</v>
      </c>
      <c r="Q233" s="36">
        <v>0</v>
      </c>
      <c r="R233" s="31">
        <v>6.3641304347826084</v>
      </c>
      <c r="S233" s="31">
        <v>0</v>
      </c>
      <c r="T233" s="36">
        <v>0</v>
      </c>
      <c r="U233" s="31">
        <v>51.293478260869563</v>
      </c>
      <c r="V233" s="31">
        <v>9.133152173913043</v>
      </c>
      <c r="W233" s="36">
        <v>0.17805679169315533</v>
      </c>
      <c r="X233" s="31">
        <v>0.88043478260869568</v>
      </c>
      <c r="Y233" s="31">
        <v>0.88043478260869568</v>
      </c>
      <c r="Z233" s="36">
        <v>1</v>
      </c>
      <c r="AA233" s="31">
        <v>88.024456521739125</v>
      </c>
      <c r="AB233" s="31">
        <v>33.451086956521742</v>
      </c>
      <c r="AC233" s="36">
        <v>0.38002037477232742</v>
      </c>
      <c r="AD233" s="31">
        <v>0</v>
      </c>
      <c r="AE233" s="31">
        <v>0</v>
      </c>
      <c r="AF233" s="36" t="s">
        <v>1933</v>
      </c>
      <c r="AG233" s="31">
        <v>3.875</v>
      </c>
      <c r="AH233" s="31">
        <v>0</v>
      </c>
      <c r="AI233" s="36">
        <v>0</v>
      </c>
      <c r="AJ233" t="s">
        <v>216</v>
      </c>
      <c r="AK233" s="37">
        <v>3</v>
      </c>
      <c r="AT233"/>
    </row>
    <row r="234" spans="1:46" x14ac:dyDescent="0.25">
      <c r="A234" t="s">
        <v>1777</v>
      </c>
      <c r="B234" t="s">
        <v>1347</v>
      </c>
      <c r="C234" t="s">
        <v>1459</v>
      </c>
      <c r="D234" t="s">
        <v>1709</v>
      </c>
      <c r="E234" s="31">
        <v>149.35869565217391</v>
      </c>
      <c r="F234" s="31">
        <v>1054.2848913043476</v>
      </c>
      <c r="G234" s="31">
        <v>0</v>
      </c>
      <c r="H234" s="36">
        <v>0</v>
      </c>
      <c r="I234" s="31">
        <v>214.16086956521735</v>
      </c>
      <c r="J234" s="31">
        <v>0</v>
      </c>
      <c r="K234" s="36">
        <v>0</v>
      </c>
      <c r="L234" s="31">
        <v>191.56304347826085</v>
      </c>
      <c r="M234" s="31">
        <v>0</v>
      </c>
      <c r="N234" s="36">
        <v>0</v>
      </c>
      <c r="O234" s="31">
        <v>17.217391304347824</v>
      </c>
      <c r="P234" s="31">
        <v>0</v>
      </c>
      <c r="Q234" s="36">
        <v>0</v>
      </c>
      <c r="R234" s="31">
        <v>5.3804347826086953</v>
      </c>
      <c r="S234" s="31">
        <v>0</v>
      </c>
      <c r="T234" s="36">
        <v>0</v>
      </c>
      <c r="U234" s="31">
        <v>272.89999999999998</v>
      </c>
      <c r="V234" s="31">
        <v>0</v>
      </c>
      <c r="W234" s="36">
        <v>0</v>
      </c>
      <c r="X234" s="31">
        <v>0</v>
      </c>
      <c r="Y234" s="31">
        <v>0</v>
      </c>
      <c r="Z234" s="36" t="s">
        <v>1933</v>
      </c>
      <c r="AA234" s="31">
        <v>567.22402173913031</v>
      </c>
      <c r="AB234" s="31">
        <v>0</v>
      </c>
      <c r="AC234" s="36">
        <v>0</v>
      </c>
      <c r="AD234" s="31">
        <v>0</v>
      </c>
      <c r="AE234" s="31">
        <v>0</v>
      </c>
      <c r="AF234" s="36" t="s">
        <v>1933</v>
      </c>
      <c r="AG234" s="31">
        <v>0</v>
      </c>
      <c r="AH234" s="31">
        <v>0</v>
      </c>
      <c r="AI234" s="36" t="s">
        <v>1933</v>
      </c>
      <c r="AJ234" t="s">
        <v>672</v>
      </c>
      <c r="AK234" s="37">
        <v>3</v>
      </c>
      <c r="AT234"/>
    </row>
    <row r="235" spans="1:46" x14ac:dyDescent="0.25">
      <c r="A235" t="s">
        <v>1777</v>
      </c>
      <c r="B235" t="s">
        <v>1045</v>
      </c>
      <c r="C235" t="s">
        <v>1429</v>
      </c>
      <c r="D235" t="s">
        <v>1711</v>
      </c>
      <c r="E235" s="31">
        <v>20.880434782608695</v>
      </c>
      <c r="F235" s="31">
        <v>122.27586956521741</v>
      </c>
      <c r="G235" s="31">
        <v>13.394891304347826</v>
      </c>
      <c r="H235" s="36">
        <v>0.10954648167276773</v>
      </c>
      <c r="I235" s="31">
        <v>33.864673913043482</v>
      </c>
      <c r="J235" s="31">
        <v>6.3097826086956523</v>
      </c>
      <c r="K235" s="36">
        <v>0.18632344208887675</v>
      </c>
      <c r="L235" s="31">
        <v>16.108152173913044</v>
      </c>
      <c r="M235" s="31">
        <v>3.0135869565217392</v>
      </c>
      <c r="N235" s="36">
        <v>0.18708458450015183</v>
      </c>
      <c r="O235" s="31">
        <v>13.084239130434783</v>
      </c>
      <c r="P235" s="31">
        <v>3.2961956521739131</v>
      </c>
      <c r="Q235" s="36">
        <v>0.25192107995846313</v>
      </c>
      <c r="R235" s="31">
        <v>4.6722826086956522</v>
      </c>
      <c r="S235" s="31">
        <v>0</v>
      </c>
      <c r="T235" s="36">
        <v>0</v>
      </c>
      <c r="U235" s="31">
        <v>11.06586956521739</v>
      </c>
      <c r="V235" s="31">
        <v>5.0088043478260866</v>
      </c>
      <c r="W235" s="36">
        <v>0.45263540459304952</v>
      </c>
      <c r="X235" s="31">
        <v>0</v>
      </c>
      <c r="Y235" s="31">
        <v>0</v>
      </c>
      <c r="Z235" s="36" t="s">
        <v>1933</v>
      </c>
      <c r="AA235" s="31">
        <v>77.345326086956533</v>
      </c>
      <c r="AB235" s="31">
        <v>2.0763043478260874</v>
      </c>
      <c r="AC235" s="36">
        <v>2.684460009247067E-2</v>
      </c>
      <c r="AD235" s="31">
        <v>0</v>
      </c>
      <c r="AE235" s="31">
        <v>0</v>
      </c>
      <c r="AF235" s="36" t="s">
        <v>1933</v>
      </c>
      <c r="AG235" s="31">
        <v>0</v>
      </c>
      <c r="AH235" s="31">
        <v>0</v>
      </c>
      <c r="AI235" s="36" t="s">
        <v>1933</v>
      </c>
      <c r="AJ235" t="s">
        <v>363</v>
      </c>
      <c r="AK235" s="37">
        <v>3</v>
      </c>
      <c r="AT235"/>
    </row>
    <row r="236" spans="1:46" x14ac:dyDescent="0.25">
      <c r="A236" t="s">
        <v>1777</v>
      </c>
      <c r="B236" t="s">
        <v>782</v>
      </c>
      <c r="C236" t="s">
        <v>1493</v>
      </c>
      <c r="D236" t="s">
        <v>1703</v>
      </c>
      <c r="E236" s="31">
        <v>87.402173913043484</v>
      </c>
      <c r="F236" s="31">
        <v>388.14684782608697</v>
      </c>
      <c r="G236" s="31">
        <v>19.098804347826082</v>
      </c>
      <c r="H236" s="36">
        <v>4.9205099705932662E-2</v>
      </c>
      <c r="I236" s="31">
        <v>117.60869565217391</v>
      </c>
      <c r="J236" s="31">
        <v>1.326086956521739</v>
      </c>
      <c r="K236" s="36">
        <v>1.1275415896487985E-2</v>
      </c>
      <c r="L236" s="31">
        <v>98.505434782608702</v>
      </c>
      <c r="M236" s="31">
        <v>1.2554347826086956</v>
      </c>
      <c r="N236" s="36">
        <v>1.2744827586206894E-2</v>
      </c>
      <c r="O236" s="31">
        <v>14.347826086956522</v>
      </c>
      <c r="P236" s="31">
        <v>0</v>
      </c>
      <c r="Q236" s="36">
        <v>0</v>
      </c>
      <c r="R236" s="31">
        <v>4.7554347826086953</v>
      </c>
      <c r="S236" s="31">
        <v>7.0652173913043473E-2</v>
      </c>
      <c r="T236" s="36">
        <v>1.4857142857142857E-2</v>
      </c>
      <c r="U236" s="31">
        <v>64.566195652173917</v>
      </c>
      <c r="V236" s="31">
        <v>9.6640217391304333</v>
      </c>
      <c r="W236" s="36">
        <v>0.14967618335749119</v>
      </c>
      <c r="X236" s="31">
        <v>0</v>
      </c>
      <c r="Y236" s="31">
        <v>0</v>
      </c>
      <c r="Z236" s="36" t="s">
        <v>1933</v>
      </c>
      <c r="AA236" s="31">
        <v>205.97195652173914</v>
      </c>
      <c r="AB236" s="31">
        <v>8.1086956521739122</v>
      </c>
      <c r="AC236" s="36">
        <v>3.9367959547046819E-2</v>
      </c>
      <c r="AD236" s="31">
        <v>0</v>
      </c>
      <c r="AE236" s="31">
        <v>0</v>
      </c>
      <c r="AF236" s="36" t="s">
        <v>1933</v>
      </c>
      <c r="AG236" s="31">
        <v>0</v>
      </c>
      <c r="AH236" s="31">
        <v>0</v>
      </c>
      <c r="AI236" s="36" t="s">
        <v>1933</v>
      </c>
      <c r="AJ236" t="s">
        <v>94</v>
      </c>
      <c r="AK236" s="37">
        <v>3</v>
      </c>
      <c r="AT236"/>
    </row>
    <row r="237" spans="1:46" x14ac:dyDescent="0.25">
      <c r="A237" t="s">
        <v>1777</v>
      </c>
      <c r="B237" t="s">
        <v>932</v>
      </c>
      <c r="C237" t="s">
        <v>1362</v>
      </c>
      <c r="D237" t="s">
        <v>1714</v>
      </c>
      <c r="E237" s="31">
        <v>85.793478260869563</v>
      </c>
      <c r="F237" s="31">
        <v>489.0896739130435</v>
      </c>
      <c r="G237" s="31">
        <v>41.586956521739147</v>
      </c>
      <c r="H237" s="36">
        <v>8.5029307997888742E-2</v>
      </c>
      <c r="I237" s="31">
        <v>51.136413043478271</v>
      </c>
      <c r="J237" s="31">
        <v>8.6956521739130436E-3</v>
      </c>
      <c r="K237" s="36">
        <v>1.7004814488101941E-4</v>
      </c>
      <c r="L237" s="31">
        <v>38.405434782608701</v>
      </c>
      <c r="M237" s="31">
        <v>8.6956521739130436E-3</v>
      </c>
      <c r="N237" s="36">
        <v>2.2641723035122971E-4</v>
      </c>
      <c r="O237" s="31">
        <v>7.2853260869565215</v>
      </c>
      <c r="P237" s="31">
        <v>0</v>
      </c>
      <c r="Q237" s="36">
        <v>0</v>
      </c>
      <c r="R237" s="31">
        <v>5.4456521739130439</v>
      </c>
      <c r="S237" s="31">
        <v>0</v>
      </c>
      <c r="T237" s="36">
        <v>0</v>
      </c>
      <c r="U237" s="31">
        <v>73.228804347826099</v>
      </c>
      <c r="V237" s="31">
        <v>5.8021739130434788</v>
      </c>
      <c r="W237" s="36">
        <v>7.9233492403945338E-2</v>
      </c>
      <c r="X237" s="31">
        <v>9.445652173913043</v>
      </c>
      <c r="Y237" s="31">
        <v>0</v>
      </c>
      <c r="Z237" s="36">
        <v>0</v>
      </c>
      <c r="AA237" s="31">
        <v>318.77608695652168</v>
      </c>
      <c r="AB237" s="31">
        <v>35.776086956521752</v>
      </c>
      <c r="AC237" s="36">
        <v>0.11222951915273777</v>
      </c>
      <c r="AD237" s="31">
        <v>36.502717391304351</v>
      </c>
      <c r="AE237" s="31">
        <v>0</v>
      </c>
      <c r="AF237" s="36">
        <v>0</v>
      </c>
      <c r="AG237" s="31">
        <v>0</v>
      </c>
      <c r="AH237" s="31">
        <v>0</v>
      </c>
      <c r="AI237" s="36" t="s">
        <v>1933</v>
      </c>
      <c r="AJ237" t="s">
        <v>246</v>
      </c>
      <c r="AK237" s="37">
        <v>3</v>
      </c>
      <c r="AT237"/>
    </row>
    <row r="238" spans="1:46" x14ac:dyDescent="0.25">
      <c r="A238" t="s">
        <v>1777</v>
      </c>
      <c r="B238" t="s">
        <v>1103</v>
      </c>
      <c r="C238" t="s">
        <v>1366</v>
      </c>
      <c r="D238" t="s">
        <v>1699</v>
      </c>
      <c r="E238" s="31">
        <v>47.456521739130437</v>
      </c>
      <c r="F238" s="31">
        <v>225.70728260869566</v>
      </c>
      <c r="G238" s="31">
        <v>0</v>
      </c>
      <c r="H238" s="36">
        <v>0</v>
      </c>
      <c r="I238" s="31">
        <v>41.298913043478265</v>
      </c>
      <c r="J238" s="31">
        <v>0</v>
      </c>
      <c r="K238" s="36">
        <v>0</v>
      </c>
      <c r="L238" s="31">
        <v>28.951086956521738</v>
      </c>
      <c r="M238" s="31">
        <v>0</v>
      </c>
      <c r="N238" s="36">
        <v>0</v>
      </c>
      <c r="O238" s="31">
        <v>7.2663043478260869</v>
      </c>
      <c r="P238" s="31">
        <v>0</v>
      </c>
      <c r="Q238" s="36">
        <v>0</v>
      </c>
      <c r="R238" s="31">
        <v>5.0815217391304346</v>
      </c>
      <c r="S238" s="31">
        <v>0</v>
      </c>
      <c r="T238" s="36">
        <v>0</v>
      </c>
      <c r="U238" s="31">
        <v>36.948369565217391</v>
      </c>
      <c r="V238" s="31">
        <v>0</v>
      </c>
      <c r="W238" s="36">
        <v>0</v>
      </c>
      <c r="X238" s="31">
        <v>0</v>
      </c>
      <c r="Y238" s="31">
        <v>0</v>
      </c>
      <c r="Z238" s="36" t="s">
        <v>1933</v>
      </c>
      <c r="AA238" s="31">
        <v>147.46</v>
      </c>
      <c r="AB238" s="31">
        <v>0</v>
      </c>
      <c r="AC238" s="36">
        <v>0</v>
      </c>
      <c r="AD238" s="31">
        <v>0</v>
      </c>
      <c r="AE238" s="31">
        <v>0</v>
      </c>
      <c r="AF238" s="36" t="s">
        <v>1933</v>
      </c>
      <c r="AG238" s="31">
        <v>0</v>
      </c>
      <c r="AH238" s="31">
        <v>0</v>
      </c>
      <c r="AI238" s="36" t="s">
        <v>1933</v>
      </c>
      <c r="AJ238" t="s">
        <v>423</v>
      </c>
      <c r="AK238" s="37">
        <v>3</v>
      </c>
      <c r="AT238"/>
    </row>
    <row r="239" spans="1:46" x14ac:dyDescent="0.25">
      <c r="A239" t="s">
        <v>1777</v>
      </c>
      <c r="B239" t="s">
        <v>1205</v>
      </c>
      <c r="C239" t="s">
        <v>1645</v>
      </c>
      <c r="D239" t="s">
        <v>1722</v>
      </c>
      <c r="E239" s="31">
        <v>90.891304347826093</v>
      </c>
      <c r="F239" s="31">
        <v>345.45880434782606</v>
      </c>
      <c r="G239" s="31">
        <v>134.61956521739131</v>
      </c>
      <c r="H239" s="36">
        <v>0.38968341093964209</v>
      </c>
      <c r="I239" s="31">
        <v>49.639130434782615</v>
      </c>
      <c r="J239" s="31">
        <v>0.52173913043478259</v>
      </c>
      <c r="K239" s="36">
        <v>1.0510642025050362E-2</v>
      </c>
      <c r="L239" s="31">
        <v>35.965326086956523</v>
      </c>
      <c r="M239" s="31">
        <v>0.52173913043478259</v>
      </c>
      <c r="N239" s="36">
        <v>1.4506725983057352E-2</v>
      </c>
      <c r="O239" s="31">
        <v>9.0715217391304375</v>
      </c>
      <c r="P239" s="31">
        <v>0</v>
      </c>
      <c r="Q239" s="36">
        <v>0</v>
      </c>
      <c r="R239" s="31">
        <v>4.6022826086956528</v>
      </c>
      <c r="S239" s="31">
        <v>0</v>
      </c>
      <c r="T239" s="36">
        <v>0</v>
      </c>
      <c r="U239" s="31">
        <v>108.21108695652175</v>
      </c>
      <c r="V239" s="31">
        <v>56.467391304347828</v>
      </c>
      <c r="W239" s="36">
        <v>0.521826301652768</v>
      </c>
      <c r="X239" s="31">
        <v>3.4810869565217391</v>
      </c>
      <c r="Y239" s="31">
        <v>0</v>
      </c>
      <c r="Z239" s="36">
        <v>0</v>
      </c>
      <c r="AA239" s="31">
        <v>180.86423913043473</v>
      </c>
      <c r="AB239" s="31">
        <v>77.630434782608702</v>
      </c>
      <c r="AC239" s="36">
        <v>0.42921937004154587</v>
      </c>
      <c r="AD239" s="31">
        <v>3.263260869565217</v>
      </c>
      <c r="AE239" s="31">
        <v>0</v>
      </c>
      <c r="AF239" s="36">
        <v>0</v>
      </c>
      <c r="AG239" s="31">
        <v>0</v>
      </c>
      <c r="AH239" s="31">
        <v>0</v>
      </c>
      <c r="AI239" s="36" t="s">
        <v>1933</v>
      </c>
      <c r="AJ239" t="s">
        <v>527</v>
      </c>
      <c r="AK239" s="37">
        <v>3</v>
      </c>
      <c r="AT239"/>
    </row>
    <row r="240" spans="1:46" x14ac:dyDescent="0.25">
      <c r="A240" t="s">
        <v>1777</v>
      </c>
      <c r="B240" t="s">
        <v>1220</v>
      </c>
      <c r="C240" t="s">
        <v>1585</v>
      </c>
      <c r="D240" t="s">
        <v>1709</v>
      </c>
      <c r="E240" s="31">
        <v>109.33695652173913</v>
      </c>
      <c r="F240" s="31">
        <v>393.72250000000003</v>
      </c>
      <c r="G240" s="31">
        <v>0</v>
      </c>
      <c r="H240" s="36">
        <v>0</v>
      </c>
      <c r="I240" s="31">
        <v>63.380108695652176</v>
      </c>
      <c r="J240" s="31">
        <v>0</v>
      </c>
      <c r="K240" s="36">
        <v>0</v>
      </c>
      <c r="L240" s="31">
        <v>35.969782608695652</v>
      </c>
      <c r="M240" s="31">
        <v>0</v>
      </c>
      <c r="N240" s="36">
        <v>0</v>
      </c>
      <c r="O240" s="31">
        <v>22.192934782608695</v>
      </c>
      <c r="P240" s="31">
        <v>0</v>
      </c>
      <c r="Q240" s="36">
        <v>0</v>
      </c>
      <c r="R240" s="31">
        <v>5.2173913043478262</v>
      </c>
      <c r="S240" s="31">
        <v>0</v>
      </c>
      <c r="T240" s="36">
        <v>0</v>
      </c>
      <c r="U240" s="31">
        <v>103.73913043478261</v>
      </c>
      <c r="V240" s="31">
        <v>0</v>
      </c>
      <c r="W240" s="36">
        <v>0</v>
      </c>
      <c r="X240" s="31">
        <v>8.6548913043478262</v>
      </c>
      <c r="Y240" s="31">
        <v>0</v>
      </c>
      <c r="Z240" s="36">
        <v>0</v>
      </c>
      <c r="AA240" s="31">
        <v>206.3016304347826</v>
      </c>
      <c r="AB240" s="31">
        <v>0</v>
      </c>
      <c r="AC240" s="36">
        <v>0</v>
      </c>
      <c r="AD240" s="31">
        <v>11.646739130434783</v>
      </c>
      <c r="AE240" s="31">
        <v>0</v>
      </c>
      <c r="AF240" s="36">
        <v>0</v>
      </c>
      <c r="AG240" s="31">
        <v>0</v>
      </c>
      <c r="AH240" s="31">
        <v>0</v>
      </c>
      <c r="AI240" s="36" t="s">
        <v>1933</v>
      </c>
      <c r="AJ240" t="s">
        <v>542</v>
      </c>
      <c r="AK240" s="37">
        <v>3</v>
      </c>
      <c r="AT240"/>
    </row>
    <row r="241" spans="1:46" x14ac:dyDescent="0.25">
      <c r="A241" t="s">
        <v>1777</v>
      </c>
      <c r="B241" t="s">
        <v>1221</v>
      </c>
      <c r="C241" t="s">
        <v>1391</v>
      </c>
      <c r="D241" t="s">
        <v>1696</v>
      </c>
      <c r="E241" s="31">
        <v>92.467391304347828</v>
      </c>
      <c r="F241" s="31">
        <v>372.94836956521738</v>
      </c>
      <c r="G241" s="31">
        <v>0</v>
      </c>
      <c r="H241" s="36">
        <v>0</v>
      </c>
      <c r="I241" s="31">
        <v>69.081521739130437</v>
      </c>
      <c r="J241" s="31">
        <v>0</v>
      </c>
      <c r="K241" s="36">
        <v>0</v>
      </c>
      <c r="L241" s="31">
        <v>53.029891304347828</v>
      </c>
      <c r="M241" s="31">
        <v>0</v>
      </c>
      <c r="N241" s="36">
        <v>0</v>
      </c>
      <c r="O241" s="31">
        <v>11.095108695652174</v>
      </c>
      <c r="P241" s="31">
        <v>0</v>
      </c>
      <c r="Q241" s="36">
        <v>0</v>
      </c>
      <c r="R241" s="31">
        <v>4.9565217391304346</v>
      </c>
      <c r="S241" s="31">
        <v>0</v>
      </c>
      <c r="T241" s="36">
        <v>0</v>
      </c>
      <c r="U241" s="31">
        <v>77.103260869565219</v>
      </c>
      <c r="V241" s="31">
        <v>0</v>
      </c>
      <c r="W241" s="36">
        <v>0</v>
      </c>
      <c r="X241" s="31">
        <v>13.046195652173912</v>
      </c>
      <c r="Y241" s="31">
        <v>0</v>
      </c>
      <c r="Z241" s="36">
        <v>0</v>
      </c>
      <c r="AA241" s="31">
        <v>213.71739130434781</v>
      </c>
      <c r="AB241" s="31">
        <v>0</v>
      </c>
      <c r="AC241" s="36">
        <v>0</v>
      </c>
      <c r="AD241" s="31">
        <v>0</v>
      </c>
      <c r="AE241" s="31">
        <v>0</v>
      </c>
      <c r="AF241" s="36" t="s">
        <v>1933</v>
      </c>
      <c r="AG241" s="31">
        <v>0</v>
      </c>
      <c r="AH241" s="31">
        <v>0</v>
      </c>
      <c r="AI241" s="36" t="s">
        <v>1933</v>
      </c>
      <c r="AJ241" t="s">
        <v>543</v>
      </c>
      <c r="AK241" s="37">
        <v>3</v>
      </c>
      <c r="AT241"/>
    </row>
    <row r="242" spans="1:46" x14ac:dyDescent="0.25">
      <c r="A242" t="s">
        <v>1777</v>
      </c>
      <c r="B242" t="s">
        <v>681</v>
      </c>
      <c r="C242" t="s">
        <v>1526</v>
      </c>
      <c r="D242" t="s">
        <v>1673</v>
      </c>
      <c r="E242" s="31">
        <v>99.739130434782609</v>
      </c>
      <c r="F242" s="31">
        <v>329.90141304347821</v>
      </c>
      <c r="G242" s="31">
        <v>26.166521739130442</v>
      </c>
      <c r="H242" s="36">
        <v>7.9316185698428382E-2</v>
      </c>
      <c r="I242" s="31">
        <v>83.159239130434742</v>
      </c>
      <c r="J242" s="31">
        <v>0.43239130434782608</v>
      </c>
      <c r="K242" s="36">
        <v>5.1995582074725703E-3</v>
      </c>
      <c r="L242" s="31">
        <v>60.056956521739096</v>
      </c>
      <c r="M242" s="31">
        <v>0.43239130434782608</v>
      </c>
      <c r="N242" s="36">
        <v>7.1996872534043806E-3</v>
      </c>
      <c r="O242" s="31">
        <v>17.971847826086961</v>
      </c>
      <c r="P242" s="31">
        <v>0</v>
      </c>
      <c r="Q242" s="36">
        <v>0</v>
      </c>
      <c r="R242" s="31">
        <v>5.1304347826086953</v>
      </c>
      <c r="S242" s="31">
        <v>0</v>
      </c>
      <c r="T242" s="36">
        <v>0</v>
      </c>
      <c r="U242" s="31">
        <v>56.315543478260857</v>
      </c>
      <c r="V242" s="31">
        <v>1.369891304347826</v>
      </c>
      <c r="W242" s="36">
        <v>2.4325278950324554E-2</v>
      </c>
      <c r="X242" s="31">
        <v>0</v>
      </c>
      <c r="Y242" s="31">
        <v>0</v>
      </c>
      <c r="Z242" s="36" t="s">
        <v>1933</v>
      </c>
      <c r="AA242" s="31">
        <v>183.80369565217393</v>
      </c>
      <c r="AB242" s="31">
        <v>24.36423913043479</v>
      </c>
      <c r="AC242" s="36">
        <v>0.13255576306007003</v>
      </c>
      <c r="AD242" s="31">
        <v>6.6229347826086924</v>
      </c>
      <c r="AE242" s="31">
        <v>0</v>
      </c>
      <c r="AF242" s="36">
        <v>0</v>
      </c>
      <c r="AG242" s="31">
        <v>0</v>
      </c>
      <c r="AH242" s="31">
        <v>0</v>
      </c>
      <c r="AI242" s="36" t="s">
        <v>1933</v>
      </c>
      <c r="AJ242" t="s">
        <v>149</v>
      </c>
      <c r="AK242" s="37">
        <v>3</v>
      </c>
      <c r="AT242"/>
    </row>
    <row r="243" spans="1:46" x14ac:dyDescent="0.25">
      <c r="A243" t="s">
        <v>1777</v>
      </c>
      <c r="B243" t="s">
        <v>1295</v>
      </c>
      <c r="C243" t="s">
        <v>1666</v>
      </c>
      <c r="D243" t="s">
        <v>1673</v>
      </c>
      <c r="E243" s="31">
        <v>309.06521739130437</v>
      </c>
      <c r="F243" s="31">
        <v>1154.130434782609</v>
      </c>
      <c r="G243" s="31">
        <v>0</v>
      </c>
      <c r="H243" s="36">
        <v>0</v>
      </c>
      <c r="I243" s="31">
        <v>216.82391304347829</v>
      </c>
      <c r="J243" s="31">
        <v>0</v>
      </c>
      <c r="K243" s="36">
        <v>0</v>
      </c>
      <c r="L243" s="31">
        <v>134.25326086956522</v>
      </c>
      <c r="M243" s="31">
        <v>0</v>
      </c>
      <c r="N243" s="36">
        <v>0</v>
      </c>
      <c r="O243" s="31">
        <v>76.831521739130466</v>
      </c>
      <c r="P243" s="31">
        <v>0</v>
      </c>
      <c r="Q243" s="36">
        <v>0</v>
      </c>
      <c r="R243" s="31">
        <v>5.7391304347826084</v>
      </c>
      <c r="S243" s="31">
        <v>0</v>
      </c>
      <c r="T243" s="36">
        <v>0</v>
      </c>
      <c r="U243" s="31">
        <v>211.39673913043481</v>
      </c>
      <c r="V243" s="31">
        <v>0</v>
      </c>
      <c r="W243" s="36">
        <v>0</v>
      </c>
      <c r="X243" s="31">
        <v>0</v>
      </c>
      <c r="Y243" s="31">
        <v>0</v>
      </c>
      <c r="Z243" s="36" t="s">
        <v>1933</v>
      </c>
      <c r="AA243" s="31">
        <v>725.90978260869599</v>
      </c>
      <c r="AB243" s="31">
        <v>0</v>
      </c>
      <c r="AC243" s="36">
        <v>0</v>
      </c>
      <c r="AD243" s="31">
        <v>0</v>
      </c>
      <c r="AE243" s="31">
        <v>0</v>
      </c>
      <c r="AF243" s="36" t="s">
        <v>1933</v>
      </c>
      <c r="AG243" s="31">
        <v>0</v>
      </c>
      <c r="AH243" s="31">
        <v>0</v>
      </c>
      <c r="AI243" s="36" t="s">
        <v>1933</v>
      </c>
      <c r="AJ243" t="s">
        <v>619</v>
      </c>
      <c r="AK243" s="37">
        <v>3</v>
      </c>
      <c r="AT243"/>
    </row>
    <row r="244" spans="1:46" x14ac:dyDescent="0.25">
      <c r="A244" t="s">
        <v>1777</v>
      </c>
      <c r="B244" t="s">
        <v>774</v>
      </c>
      <c r="C244" t="s">
        <v>1431</v>
      </c>
      <c r="D244" t="s">
        <v>1692</v>
      </c>
      <c r="E244" s="31">
        <v>18.336956521739129</v>
      </c>
      <c r="F244" s="31">
        <v>85.550869565217383</v>
      </c>
      <c r="G244" s="31">
        <v>23.140869565217386</v>
      </c>
      <c r="H244" s="36">
        <v>0.2704925114475496</v>
      </c>
      <c r="I244" s="31">
        <v>17.848586956521739</v>
      </c>
      <c r="J244" s="31">
        <v>3.2888043478260869</v>
      </c>
      <c r="K244" s="36">
        <v>0.18426132868878914</v>
      </c>
      <c r="L244" s="31">
        <v>15.223586956521739</v>
      </c>
      <c r="M244" s="31">
        <v>3.2888043478260869</v>
      </c>
      <c r="N244" s="36">
        <v>0.21603347208636484</v>
      </c>
      <c r="O244" s="31">
        <v>2.625</v>
      </c>
      <c r="P244" s="31">
        <v>0</v>
      </c>
      <c r="Q244" s="36">
        <v>0</v>
      </c>
      <c r="R244" s="31">
        <v>0</v>
      </c>
      <c r="S244" s="31">
        <v>0</v>
      </c>
      <c r="T244" s="36" t="s">
        <v>1933</v>
      </c>
      <c r="U244" s="31">
        <v>21.206195652173914</v>
      </c>
      <c r="V244" s="31">
        <v>6.5788043478260869</v>
      </c>
      <c r="W244" s="36">
        <v>0.31023029569906252</v>
      </c>
      <c r="X244" s="31">
        <v>6.4673913043478262</v>
      </c>
      <c r="Y244" s="31">
        <v>0</v>
      </c>
      <c r="Z244" s="36">
        <v>0</v>
      </c>
      <c r="AA244" s="31">
        <v>36.732499999999995</v>
      </c>
      <c r="AB244" s="31">
        <v>13.273260869565213</v>
      </c>
      <c r="AC244" s="36">
        <v>0.36134923758429771</v>
      </c>
      <c r="AD244" s="31">
        <v>3.2961956521739131</v>
      </c>
      <c r="AE244" s="31">
        <v>0</v>
      </c>
      <c r="AF244" s="36">
        <v>0</v>
      </c>
      <c r="AG244" s="31">
        <v>0</v>
      </c>
      <c r="AH244" s="31">
        <v>0</v>
      </c>
      <c r="AI244" s="36" t="s">
        <v>1933</v>
      </c>
      <c r="AJ244" t="s">
        <v>86</v>
      </c>
      <c r="AK244" s="37">
        <v>3</v>
      </c>
      <c r="AT244"/>
    </row>
    <row r="245" spans="1:46" x14ac:dyDescent="0.25">
      <c r="A245" t="s">
        <v>1777</v>
      </c>
      <c r="B245" t="s">
        <v>1197</v>
      </c>
      <c r="C245" t="s">
        <v>1445</v>
      </c>
      <c r="D245" t="s">
        <v>1673</v>
      </c>
      <c r="E245" s="31">
        <v>17.586956521739129</v>
      </c>
      <c r="F245" s="31">
        <v>83.682065217391298</v>
      </c>
      <c r="G245" s="31">
        <v>0</v>
      </c>
      <c r="H245" s="36">
        <v>0</v>
      </c>
      <c r="I245" s="31">
        <v>50.809782608695649</v>
      </c>
      <c r="J245" s="31">
        <v>0</v>
      </c>
      <c r="K245" s="36">
        <v>0</v>
      </c>
      <c r="L245" s="31">
        <v>46.480978260869563</v>
      </c>
      <c r="M245" s="31">
        <v>0</v>
      </c>
      <c r="N245" s="36">
        <v>0</v>
      </c>
      <c r="O245" s="31">
        <v>4.3288043478260869</v>
      </c>
      <c r="P245" s="31">
        <v>0</v>
      </c>
      <c r="Q245" s="36">
        <v>0</v>
      </c>
      <c r="R245" s="31">
        <v>0</v>
      </c>
      <c r="S245" s="31">
        <v>0</v>
      </c>
      <c r="T245" s="36" t="s">
        <v>1933</v>
      </c>
      <c r="U245" s="31">
        <v>0</v>
      </c>
      <c r="V245" s="31">
        <v>0</v>
      </c>
      <c r="W245" s="36" t="s">
        <v>1933</v>
      </c>
      <c r="X245" s="31">
        <v>0</v>
      </c>
      <c r="Y245" s="31">
        <v>0</v>
      </c>
      <c r="Z245" s="36" t="s">
        <v>1933</v>
      </c>
      <c r="AA245" s="31">
        <v>32.872282608695649</v>
      </c>
      <c r="AB245" s="31">
        <v>0</v>
      </c>
      <c r="AC245" s="36">
        <v>0</v>
      </c>
      <c r="AD245" s="31">
        <v>0</v>
      </c>
      <c r="AE245" s="31">
        <v>0</v>
      </c>
      <c r="AF245" s="36" t="s">
        <v>1933</v>
      </c>
      <c r="AG245" s="31">
        <v>0</v>
      </c>
      <c r="AH245" s="31">
        <v>0</v>
      </c>
      <c r="AI245" s="36" t="s">
        <v>1933</v>
      </c>
      <c r="AJ245" t="s">
        <v>519</v>
      </c>
      <c r="AK245" s="37">
        <v>3</v>
      </c>
      <c r="AT245"/>
    </row>
    <row r="246" spans="1:46" x14ac:dyDescent="0.25">
      <c r="A246" t="s">
        <v>1777</v>
      </c>
      <c r="B246" t="s">
        <v>834</v>
      </c>
      <c r="C246" t="s">
        <v>1429</v>
      </c>
      <c r="D246" t="s">
        <v>1711</v>
      </c>
      <c r="E246" s="31">
        <v>245.5108695652174</v>
      </c>
      <c r="F246" s="31">
        <v>835.61271739130416</v>
      </c>
      <c r="G246" s="31">
        <v>195.52630434782608</v>
      </c>
      <c r="H246" s="36">
        <v>0.23399153732154632</v>
      </c>
      <c r="I246" s="31">
        <v>153.28510869565213</v>
      </c>
      <c r="J246" s="31">
        <v>32.466956521739121</v>
      </c>
      <c r="K246" s="36">
        <v>0.21180763609726971</v>
      </c>
      <c r="L246" s="31">
        <v>93.732173913043439</v>
      </c>
      <c r="M246" s="31">
        <v>32.466956521739121</v>
      </c>
      <c r="N246" s="36">
        <v>0.34638006531096932</v>
      </c>
      <c r="O246" s="31">
        <v>54.517934782608698</v>
      </c>
      <c r="P246" s="31">
        <v>0</v>
      </c>
      <c r="Q246" s="36">
        <v>0</v>
      </c>
      <c r="R246" s="31">
        <v>5.0349999999999993</v>
      </c>
      <c r="S246" s="31">
        <v>0</v>
      </c>
      <c r="T246" s="36">
        <v>0</v>
      </c>
      <c r="U246" s="31">
        <v>168.17608695652177</v>
      </c>
      <c r="V246" s="31">
        <v>68.829891304347825</v>
      </c>
      <c r="W246" s="36">
        <v>0.40927276017631614</v>
      </c>
      <c r="X246" s="31">
        <v>30.943478260869568</v>
      </c>
      <c r="Y246" s="31">
        <v>0</v>
      </c>
      <c r="Z246" s="36">
        <v>0</v>
      </c>
      <c r="AA246" s="31">
        <v>483.20804347826072</v>
      </c>
      <c r="AB246" s="31">
        <v>94.229456521739138</v>
      </c>
      <c r="AC246" s="36">
        <v>0.1950080463136547</v>
      </c>
      <c r="AD246" s="31">
        <v>0</v>
      </c>
      <c r="AE246" s="31">
        <v>0</v>
      </c>
      <c r="AF246" s="36" t="s">
        <v>1933</v>
      </c>
      <c r="AG246" s="31">
        <v>0</v>
      </c>
      <c r="AH246" s="31">
        <v>0</v>
      </c>
      <c r="AI246" s="36" t="s">
        <v>1933</v>
      </c>
      <c r="AJ246" t="s">
        <v>147</v>
      </c>
      <c r="AK246" s="37">
        <v>3</v>
      </c>
      <c r="AT246"/>
    </row>
    <row r="247" spans="1:46" x14ac:dyDescent="0.25">
      <c r="A247" t="s">
        <v>1777</v>
      </c>
      <c r="B247" t="s">
        <v>736</v>
      </c>
      <c r="C247" t="s">
        <v>1429</v>
      </c>
      <c r="D247" t="s">
        <v>1711</v>
      </c>
      <c r="E247" s="31">
        <v>186.44565217391303</v>
      </c>
      <c r="F247" s="31">
        <v>930.68826086956528</v>
      </c>
      <c r="G247" s="31">
        <v>26.508152173913047</v>
      </c>
      <c r="H247" s="36">
        <v>2.8482310660226679E-2</v>
      </c>
      <c r="I247" s="31">
        <v>63.931195652173912</v>
      </c>
      <c r="J247" s="31">
        <v>0.19021739130434784</v>
      </c>
      <c r="K247" s="36">
        <v>2.9753454376053061E-3</v>
      </c>
      <c r="L247" s="31">
        <v>41.427391304347822</v>
      </c>
      <c r="M247" s="31">
        <v>0.19021739130434784</v>
      </c>
      <c r="N247" s="36">
        <v>4.591585067640608E-3</v>
      </c>
      <c r="O247" s="31">
        <v>22.503804347826087</v>
      </c>
      <c r="P247" s="31">
        <v>0</v>
      </c>
      <c r="Q247" s="36">
        <v>0</v>
      </c>
      <c r="R247" s="31">
        <v>0</v>
      </c>
      <c r="S247" s="31">
        <v>0</v>
      </c>
      <c r="T247" s="36" t="s">
        <v>1933</v>
      </c>
      <c r="U247" s="31">
        <v>256.66391304347837</v>
      </c>
      <c r="V247" s="31">
        <v>17.671195652173914</v>
      </c>
      <c r="W247" s="36">
        <v>6.8849552874931996E-2</v>
      </c>
      <c r="X247" s="31">
        <v>0</v>
      </c>
      <c r="Y247" s="31">
        <v>0</v>
      </c>
      <c r="Z247" s="36" t="s">
        <v>1933</v>
      </c>
      <c r="AA247" s="31">
        <v>610.09315217391304</v>
      </c>
      <c r="AB247" s="31">
        <v>8.6467391304347831</v>
      </c>
      <c r="AC247" s="36">
        <v>1.4172817871540289E-2</v>
      </c>
      <c r="AD247" s="31">
        <v>0</v>
      </c>
      <c r="AE247" s="31">
        <v>0</v>
      </c>
      <c r="AF247" s="36" t="s">
        <v>1933</v>
      </c>
      <c r="AG247" s="31">
        <v>0</v>
      </c>
      <c r="AH247" s="31">
        <v>0</v>
      </c>
      <c r="AI247" s="36" t="s">
        <v>1933</v>
      </c>
      <c r="AJ247" t="s">
        <v>48</v>
      </c>
      <c r="AK247" s="37">
        <v>3</v>
      </c>
      <c r="AT247"/>
    </row>
    <row r="248" spans="1:46" x14ac:dyDescent="0.25">
      <c r="A248" t="s">
        <v>1777</v>
      </c>
      <c r="B248" t="s">
        <v>1281</v>
      </c>
      <c r="C248" t="s">
        <v>1664</v>
      </c>
      <c r="D248" t="s">
        <v>1716</v>
      </c>
      <c r="E248" s="31">
        <v>44.043478260869563</v>
      </c>
      <c r="F248" s="31">
        <v>213.71510869565219</v>
      </c>
      <c r="G248" s="31">
        <v>0</v>
      </c>
      <c r="H248" s="36">
        <v>0</v>
      </c>
      <c r="I248" s="31">
        <v>60.620760869565224</v>
      </c>
      <c r="J248" s="31">
        <v>0</v>
      </c>
      <c r="K248" s="36">
        <v>0</v>
      </c>
      <c r="L248" s="31">
        <v>31.118043478260876</v>
      </c>
      <c r="M248" s="31">
        <v>0</v>
      </c>
      <c r="N248" s="36">
        <v>0</v>
      </c>
      <c r="O248" s="31">
        <v>19.502717391304348</v>
      </c>
      <c r="P248" s="31">
        <v>0</v>
      </c>
      <c r="Q248" s="36">
        <v>0</v>
      </c>
      <c r="R248" s="31">
        <v>10</v>
      </c>
      <c r="S248" s="31">
        <v>0</v>
      </c>
      <c r="T248" s="36">
        <v>0</v>
      </c>
      <c r="U248" s="31">
        <v>44.530978260869567</v>
      </c>
      <c r="V248" s="31">
        <v>0</v>
      </c>
      <c r="W248" s="36">
        <v>0</v>
      </c>
      <c r="X248" s="31">
        <v>0</v>
      </c>
      <c r="Y248" s="31">
        <v>0</v>
      </c>
      <c r="Z248" s="36" t="s">
        <v>1933</v>
      </c>
      <c r="AA248" s="31">
        <v>108.56336956521739</v>
      </c>
      <c r="AB248" s="31">
        <v>0</v>
      </c>
      <c r="AC248" s="36">
        <v>0</v>
      </c>
      <c r="AD248" s="31">
        <v>0</v>
      </c>
      <c r="AE248" s="31">
        <v>0</v>
      </c>
      <c r="AF248" s="36" t="s">
        <v>1933</v>
      </c>
      <c r="AG248" s="31">
        <v>0</v>
      </c>
      <c r="AH248" s="31">
        <v>0</v>
      </c>
      <c r="AI248" s="36" t="s">
        <v>1933</v>
      </c>
      <c r="AJ248" t="s">
        <v>604</v>
      </c>
      <c r="AK248" s="37">
        <v>3</v>
      </c>
      <c r="AT248"/>
    </row>
    <row r="249" spans="1:46" x14ac:dyDescent="0.25">
      <c r="A249" t="s">
        <v>1777</v>
      </c>
      <c r="B249" t="s">
        <v>1275</v>
      </c>
      <c r="C249" t="s">
        <v>1377</v>
      </c>
      <c r="D249" t="s">
        <v>1677</v>
      </c>
      <c r="E249" s="31">
        <v>54.391304347826086</v>
      </c>
      <c r="F249" s="31">
        <v>220.07445652173905</v>
      </c>
      <c r="G249" s="31">
        <v>21.366847826086953</v>
      </c>
      <c r="H249" s="36">
        <v>9.7089176834915081E-2</v>
      </c>
      <c r="I249" s="31">
        <v>62.177173913043482</v>
      </c>
      <c r="J249" s="31">
        <v>0.73369565217391308</v>
      </c>
      <c r="K249" s="36">
        <v>1.180008041536283E-2</v>
      </c>
      <c r="L249" s="31">
        <v>44.40978260869565</v>
      </c>
      <c r="M249" s="31">
        <v>0.73369565217391308</v>
      </c>
      <c r="N249" s="36">
        <v>1.6521036786841914E-2</v>
      </c>
      <c r="O249" s="31">
        <v>12.897826086956524</v>
      </c>
      <c r="P249" s="31">
        <v>0</v>
      </c>
      <c r="Q249" s="36">
        <v>0</v>
      </c>
      <c r="R249" s="31">
        <v>4.8695652173913047</v>
      </c>
      <c r="S249" s="31">
        <v>0</v>
      </c>
      <c r="T249" s="36">
        <v>0</v>
      </c>
      <c r="U249" s="31">
        <v>35.044021739130422</v>
      </c>
      <c r="V249" s="31">
        <v>13.915760869565217</v>
      </c>
      <c r="W249" s="36">
        <v>0.39709371752919476</v>
      </c>
      <c r="X249" s="31">
        <v>0</v>
      </c>
      <c r="Y249" s="31">
        <v>0</v>
      </c>
      <c r="Z249" s="36" t="s">
        <v>1933</v>
      </c>
      <c r="AA249" s="31">
        <v>121.79130434782604</v>
      </c>
      <c r="AB249" s="31">
        <v>6.7173913043478253</v>
      </c>
      <c r="AC249" s="36">
        <v>5.5154933599885776E-2</v>
      </c>
      <c r="AD249" s="31">
        <v>1.0619565217391305</v>
      </c>
      <c r="AE249" s="31">
        <v>0</v>
      </c>
      <c r="AF249" s="36">
        <v>0</v>
      </c>
      <c r="AG249" s="31">
        <v>0</v>
      </c>
      <c r="AH249" s="31">
        <v>0</v>
      </c>
      <c r="AI249" s="36" t="s">
        <v>1933</v>
      </c>
      <c r="AJ249" t="s">
        <v>598</v>
      </c>
      <c r="AK249" s="37">
        <v>3</v>
      </c>
      <c r="AT249"/>
    </row>
    <row r="250" spans="1:46" x14ac:dyDescent="0.25">
      <c r="A250" t="s">
        <v>1777</v>
      </c>
      <c r="B250" t="s">
        <v>714</v>
      </c>
      <c r="C250" t="s">
        <v>1461</v>
      </c>
      <c r="D250" t="s">
        <v>1706</v>
      </c>
      <c r="E250" s="31">
        <v>81.934782608695656</v>
      </c>
      <c r="F250" s="31">
        <v>259.50271739130437</v>
      </c>
      <c r="G250" s="31">
        <v>0</v>
      </c>
      <c r="H250" s="36">
        <v>0</v>
      </c>
      <c r="I250" s="31">
        <v>52.679347826086953</v>
      </c>
      <c r="J250" s="31">
        <v>0</v>
      </c>
      <c r="K250" s="36">
        <v>0</v>
      </c>
      <c r="L250" s="31">
        <v>36.048913043478258</v>
      </c>
      <c r="M250" s="31">
        <v>0</v>
      </c>
      <c r="N250" s="36">
        <v>0</v>
      </c>
      <c r="O250" s="31">
        <v>11.413043478260869</v>
      </c>
      <c r="P250" s="31">
        <v>0</v>
      </c>
      <c r="Q250" s="36">
        <v>0</v>
      </c>
      <c r="R250" s="31">
        <v>5.2173913043478262</v>
      </c>
      <c r="S250" s="31">
        <v>0</v>
      </c>
      <c r="T250" s="36">
        <v>0</v>
      </c>
      <c r="U250" s="31">
        <v>57.480978260869563</v>
      </c>
      <c r="V250" s="31">
        <v>0</v>
      </c>
      <c r="W250" s="36">
        <v>0</v>
      </c>
      <c r="X250" s="31">
        <v>0</v>
      </c>
      <c r="Y250" s="31">
        <v>0</v>
      </c>
      <c r="Z250" s="36" t="s">
        <v>1933</v>
      </c>
      <c r="AA250" s="31">
        <v>112.41576086956522</v>
      </c>
      <c r="AB250" s="31">
        <v>0</v>
      </c>
      <c r="AC250" s="36">
        <v>0</v>
      </c>
      <c r="AD250" s="31">
        <v>36.926630434782609</v>
      </c>
      <c r="AE250" s="31">
        <v>0</v>
      </c>
      <c r="AF250" s="36">
        <v>0</v>
      </c>
      <c r="AG250" s="31">
        <v>0</v>
      </c>
      <c r="AH250" s="31">
        <v>0</v>
      </c>
      <c r="AI250" s="36" t="s">
        <v>1933</v>
      </c>
      <c r="AJ250" t="s">
        <v>26</v>
      </c>
      <c r="AK250" s="37">
        <v>3</v>
      </c>
      <c r="AT250"/>
    </row>
    <row r="251" spans="1:46" x14ac:dyDescent="0.25">
      <c r="A251" t="s">
        <v>1777</v>
      </c>
      <c r="B251" t="s">
        <v>1248</v>
      </c>
      <c r="C251" t="s">
        <v>1657</v>
      </c>
      <c r="D251" t="s">
        <v>1706</v>
      </c>
      <c r="E251" s="31">
        <v>44.923913043478258</v>
      </c>
      <c r="F251" s="31">
        <v>168.24608695652176</v>
      </c>
      <c r="G251" s="31">
        <v>107.36804347826089</v>
      </c>
      <c r="H251" s="36">
        <v>0.63816071696221377</v>
      </c>
      <c r="I251" s="31">
        <v>50.681304347826099</v>
      </c>
      <c r="J251" s="31">
        <v>35.23967391304349</v>
      </c>
      <c r="K251" s="36">
        <v>0.69531900108950218</v>
      </c>
      <c r="L251" s="31">
        <v>42.812065217391321</v>
      </c>
      <c r="M251" s="31">
        <v>33.041304347826099</v>
      </c>
      <c r="N251" s="36">
        <v>0.77177553056711456</v>
      </c>
      <c r="O251" s="31">
        <v>2.736195652173913</v>
      </c>
      <c r="P251" s="31">
        <v>1.8478260869565217</v>
      </c>
      <c r="Q251" s="36">
        <v>0.67532673896635287</v>
      </c>
      <c r="R251" s="31">
        <v>5.1330434782608698</v>
      </c>
      <c r="S251" s="31">
        <v>0.35054347826086957</v>
      </c>
      <c r="T251" s="36">
        <v>6.8291546671184145E-2</v>
      </c>
      <c r="U251" s="31">
        <v>14.767282608695654</v>
      </c>
      <c r="V251" s="31">
        <v>14.100326086956519</v>
      </c>
      <c r="W251" s="36">
        <v>0.95483552801065785</v>
      </c>
      <c r="X251" s="31">
        <v>0</v>
      </c>
      <c r="Y251" s="31">
        <v>0</v>
      </c>
      <c r="Z251" s="36" t="s">
        <v>1933</v>
      </c>
      <c r="AA251" s="31">
        <v>102.79750000000001</v>
      </c>
      <c r="AB251" s="31">
        <v>58.028043478260876</v>
      </c>
      <c r="AC251" s="36">
        <v>0.56448885895338763</v>
      </c>
      <c r="AD251" s="31">
        <v>0</v>
      </c>
      <c r="AE251" s="31">
        <v>0</v>
      </c>
      <c r="AF251" s="36" t="s">
        <v>1933</v>
      </c>
      <c r="AG251" s="31">
        <v>0</v>
      </c>
      <c r="AH251" s="31">
        <v>0</v>
      </c>
      <c r="AI251" s="36" t="s">
        <v>1933</v>
      </c>
      <c r="AJ251" t="s">
        <v>570</v>
      </c>
      <c r="AK251" s="37">
        <v>3</v>
      </c>
      <c r="AT251"/>
    </row>
    <row r="252" spans="1:46" x14ac:dyDescent="0.25">
      <c r="A252" t="s">
        <v>1777</v>
      </c>
      <c r="B252" t="s">
        <v>726</v>
      </c>
      <c r="C252" t="s">
        <v>1462</v>
      </c>
      <c r="D252" t="s">
        <v>1710</v>
      </c>
      <c r="E252" s="31">
        <v>104.1195652173913</v>
      </c>
      <c r="F252" s="31">
        <v>415.10326086956525</v>
      </c>
      <c r="G252" s="31">
        <v>18.942934782608695</v>
      </c>
      <c r="H252" s="36">
        <v>4.5634271200199E-2</v>
      </c>
      <c r="I252" s="31">
        <v>70.480978260869563</v>
      </c>
      <c r="J252" s="31">
        <v>0.90760869565217395</v>
      </c>
      <c r="K252" s="36">
        <v>1.2877356671935845E-2</v>
      </c>
      <c r="L252" s="31">
        <v>42.230978260869563</v>
      </c>
      <c r="M252" s="31">
        <v>0.90760869565217395</v>
      </c>
      <c r="N252" s="36">
        <v>2.149153851103533E-2</v>
      </c>
      <c r="O252" s="31">
        <v>23.728260869565219</v>
      </c>
      <c r="P252" s="31">
        <v>0</v>
      </c>
      <c r="Q252" s="36">
        <v>0</v>
      </c>
      <c r="R252" s="31">
        <v>4.5217391304347823</v>
      </c>
      <c r="S252" s="31">
        <v>0</v>
      </c>
      <c r="T252" s="36">
        <v>0</v>
      </c>
      <c r="U252" s="31">
        <v>105.32065217391305</v>
      </c>
      <c r="V252" s="31">
        <v>12.589673913043478</v>
      </c>
      <c r="W252" s="36">
        <v>0.11953661179627431</v>
      </c>
      <c r="X252" s="31">
        <v>4.3586956521739131</v>
      </c>
      <c r="Y252" s="31">
        <v>9.7826086956521743E-2</v>
      </c>
      <c r="Z252" s="36">
        <v>2.2443890274314215E-2</v>
      </c>
      <c r="AA252" s="31">
        <v>234.94293478260869</v>
      </c>
      <c r="AB252" s="31">
        <v>5.3478260869565215</v>
      </c>
      <c r="AC252" s="36">
        <v>2.2762234122532067E-2</v>
      </c>
      <c r="AD252" s="31">
        <v>0</v>
      </c>
      <c r="AE252" s="31">
        <v>0</v>
      </c>
      <c r="AF252" s="36" t="s">
        <v>1933</v>
      </c>
      <c r="AG252" s="31">
        <v>0</v>
      </c>
      <c r="AH252" s="31">
        <v>0</v>
      </c>
      <c r="AI252" s="36" t="s">
        <v>1933</v>
      </c>
      <c r="AJ252" t="s">
        <v>38</v>
      </c>
      <c r="AK252" s="37">
        <v>3</v>
      </c>
      <c r="AT252"/>
    </row>
    <row r="253" spans="1:46" x14ac:dyDescent="0.25">
      <c r="A253" t="s">
        <v>1777</v>
      </c>
      <c r="B253" t="s">
        <v>860</v>
      </c>
      <c r="C253" t="s">
        <v>1362</v>
      </c>
      <c r="D253" t="s">
        <v>1714</v>
      </c>
      <c r="E253" s="31">
        <v>102.04347826086956</v>
      </c>
      <c r="F253" s="31">
        <v>430.25836956521744</v>
      </c>
      <c r="G253" s="31">
        <v>27.577717391304343</v>
      </c>
      <c r="H253" s="36">
        <v>6.4095713975702656E-2</v>
      </c>
      <c r="I253" s="31">
        <v>80.290760869565219</v>
      </c>
      <c r="J253" s="31">
        <v>0</v>
      </c>
      <c r="K253" s="36">
        <v>0</v>
      </c>
      <c r="L253" s="31">
        <v>61.388586956521742</v>
      </c>
      <c r="M253" s="31">
        <v>0</v>
      </c>
      <c r="N253" s="36">
        <v>0</v>
      </c>
      <c r="O253" s="31">
        <v>13.858695652173912</v>
      </c>
      <c r="P253" s="31">
        <v>0</v>
      </c>
      <c r="Q253" s="36">
        <v>0</v>
      </c>
      <c r="R253" s="31">
        <v>5.0434782608695654</v>
      </c>
      <c r="S253" s="31">
        <v>0</v>
      </c>
      <c r="T253" s="36">
        <v>0</v>
      </c>
      <c r="U253" s="31">
        <v>95.694239130434795</v>
      </c>
      <c r="V253" s="31">
        <v>12.634673913043477</v>
      </c>
      <c r="W253" s="36">
        <v>0.13203170878261489</v>
      </c>
      <c r="X253" s="31">
        <v>3.5652173913043477</v>
      </c>
      <c r="Y253" s="31">
        <v>0</v>
      </c>
      <c r="Z253" s="36">
        <v>0</v>
      </c>
      <c r="AA253" s="31">
        <v>240.86032608695655</v>
      </c>
      <c r="AB253" s="31">
        <v>14.943043478260867</v>
      </c>
      <c r="AC253" s="36">
        <v>6.2040285841289018E-2</v>
      </c>
      <c r="AD253" s="31">
        <v>9.8478260869565215</v>
      </c>
      <c r="AE253" s="31">
        <v>0</v>
      </c>
      <c r="AF253" s="36">
        <v>0</v>
      </c>
      <c r="AG253" s="31">
        <v>0</v>
      </c>
      <c r="AH253" s="31">
        <v>0</v>
      </c>
      <c r="AI253" s="36" t="s">
        <v>1933</v>
      </c>
      <c r="AJ253" t="s">
        <v>174</v>
      </c>
      <c r="AK253" s="37">
        <v>3</v>
      </c>
      <c r="AT253"/>
    </row>
    <row r="254" spans="1:46" x14ac:dyDescent="0.25">
      <c r="A254" t="s">
        <v>1777</v>
      </c>
      <c r="B254" t="s">
        <v>1048</v>
      </c>
      <c r="C254" t="s">
        <v>1452</v>
      </c>
      <c r="D254" t="s">
        <v>1706</v>
      </c>
      <c r="E254" s="31">
        <v>142.55434782608697</v>
      </c>
      <c r="F254" s="31">
        <v>546.04076086956525</v>
      </c>
      <c r="G254" s="31">
        <v>11.502717391304348</v>
      </c>
      <c r="H254" s="36">
        <v>2.1065675340768277E-2</v>
      </c>
      <c r="I254" s="31">
        <v>117.33695652173913</v>
      </c>
      <c r="J254" s="31">
        <v>7.9836956521739131</v>
      </c>
      <c r="K254" s="36">
        <v>6.8040759610930993E-2</v>
      </c>
      <c r="L254" s="31">
        <v>99.491847826086953</v>
      </c>
      <c r="M254" s="31">
        <v>7.9836956521739131</v>
      </c>
      <c r="N254" s="36">
        <v>8.0244721820118534E-2</v>
      </c>
      <c r="O254" s="31">
        <v>13.671195652173912</v>
      </c>
      <c r="P254" s="31">
        <v>0</v>
      </c>
      <c r="Q254" s="36">
        <v>0</v>
      </c>
      <c r="R254" s="31">
        <v>4.1739130434782608</v>
      </c>
      <c r="S254" s="31">
        <v>0</v>
      </c>
      <c r="T254" s="36">
        <v>0</v>
      </c>
      <c r="U254" s="31">
        <v>84.241847826086953</v>
      </c>
      <c r="V254" s="31">
        <v>0.50815217391304346</v>
      </c>
      <c r="W254" s="36">
        <v>6.0320634818231671E-3</v>
      </c>
      <c r="X254" s="31">
        <v>0</v>
      </c>
      <c r="Y254" s="31">
        <v>0</v>
      </c>
      <c r="Z254" s="36" t="s">
        <v>1933</v>
      </c>
      <c r="AA254" s="31">
        <v>344.46195652173913</v>
      </c>
      <c r="AB254" s="31">
        <v>3.0108695652173911</v>
      </c>
      <c r="AC254" s="36">
        <v>8.7407898266041867E-3</v>
      </c>
      <c r="AD254" s="31">
        <v>0</v>
      </c>
      <c r="AE254" s="31">
        <v>0</v>
      </c>
      <c r="AF254" s="36" t="s">
        <v>1933</v>
      </c>
      <c r="AG254" s="31">
        <v>0</v>
      </c>
      <c r="AH254" s="31">
        <v>0</v>
      </c>
      <c r="AI254" s="36" t="s">
        <v>1933</v>
      </c>
      <c r="AJ254" t="s">
        <v>366</v>
      </c>
      <c r="AK254" s="37">
        <v>3</v>
      </c>
      <c r="AT254"/>
    </row>
    <row r="255" spans="1:46" x14ac:dyDescent="0.25">
      <c r="A255" t="s">
        <v>1777</v>
      </c>
      <c r="B255" t="s">
        <v>1047</v>
      </c>
      <c r="C255" t="s">
        <v>1604</v>
      </c>
      <c r="D255" t="s">
        <v>1706</v>
      </c>
      <c r="E255" s="31">
        <v>196.52173913043478</v>
      </c>
      <c r="F255" s="31">
        <v>664.66847826086951</v>
      </c>
      <c r="G255" s="31">
        <v>49.399456521739125</v>
      </c>
      <c r="H255" s="36">
        <v>7.4321948666792037E-2</v>
      </c>
      <c r="I255" s="31">
        <v>170.78260869565216</v>
      </c>
      <c r="J255" s="31">
        <v>15.565217391304348</v>
      </c>
      <c r="K255" s="36">
        <v>9.1140529531568232E-2</v>
      </c>
      <c r="L255" s="31">
        <v>147.63315217391303</v>
      </c>
      <c r="M255" s="31">
        <v>15.565217391304348</v>
      </c>
      <c r="N255" s="36">
        <v>0.10543172154834435</v>
      </c>
      <c r="O255" s="31">
        <v>18.774456521739129</v>
      </c>
      <c r="P255" s="31">
        <v>0</v>
      </c>
      <c r="Q255" s="36">
        <v>0</v>
      </c>
      <c r="R255" s="31">
        <v>4.375</v>
      </c>
      <c r="S255" s="31">
        <v>0</v>
      </c>
      <c r="T255" s="36">
        <v>0</v>
      </c>
      <c r="U255" s="31">
        <v>133.85054347826087</v>
      </c>
      <c r="V255" s="31">
        <v>30.614130434782609</v>
      </c>
      <c r="W255" s="36">
        <v>0.22871876078526909</v>
      </c>
      <c r="X255" s="31">
        <v>0</v>
      </c>
      <c r="Y255" s="31">
        <v>0</v>
      </c>
      <c r="Z255" s="36" t="s">
        <v>1933</v>
      </c>
      <c r="AA255" s="31">
        <v>360.0353260869565</v>
      </c>
      <c r="AB255" s="31">
        <v>3.2201086956521738</v>
      </c>
      <c r="AC255" s="36">
        <v>8.9438687326877653E-3</v>
      </c>
      <c r="AD255" s="31">
        <v>0</v>
      </c>
      <c r="AE255" s="31">
        <v>0</v>
      </c>
      <c r="AF255" s="36" t="s">
        <v>1933</v>
      </c>
      <c r="AG255" s="31">
        <v>0</v>
      </c>
      <c r="AH255" s="31">
        <v>0</v>
      </c>
      <c r="AI255" s="36" t="s">
        <v>1933</v>
      </c>
      <c r="AJ255" t="s">
        <v>365</v>
      </c>
      <c r="AK255" s="37">
        <v>3</v>
      </c>
      <c r="AT255"/>
    </row>
    <row r="256" spans="1:46" x14ac:dyDescent="0.25">
      <c r="A256" t="s">
        <v>1777</v>
      </c>
      <c r="B256" t="s">
        <v>1022</v>
      </c>
      <c r="C256" t="s">
        <v>1452</v>
      </c>
      <c r="D256" t="s">
        <v>1706</v>
      </c>
      <c r="E256" s="31">
        <v>142.18478260869566</v>
      </c>
      <c r="F256" s="31">
        <v>433.26086956521738</v>
      </c>
      <c r="G256" s="31">
        <v>18.277173913043477</v>
      </c>
      <c r="H256" s="36">
        <v>4.2185148018063216E-2</v>
      </c>
      <c r="I256" s="31">
        <v>124.80706521739131</v>
      </c>
      <c r="J256" s="31">
        <v>14.942934782608695</v>
      </c>
      <c r="K256" s="36">
        <v>0.11972827625247665</v>
      </c>
      <c r="L256" s="31">
        <v>111.42663043478261</v>
      </c>
      <c r="M256" s="31">
        <v>14.942934782608695</v>
      </c>
      <c r="N256" s="36">
        <v>0.13410559687842946</v>
      </c>
      <c r="O256" s="31">
        <v>7.9891304347826084</v>
      </c>
      <c r="P256" s="31">
        <v>0</v>
      </c>
      <c r="Q256" s="36">
        <v>0</v>
      </c>
      <c r="R256" s="31">
        <v>5.3913043478260869</v>
      </c>
      <c r="S256" s="31">
        <v>0</v>
      </c>
      <c r="T256" s="36">
        <v>0</v>
      </c>
      <c r="U256" s="31">
        <v>59.866847826086953</v>
      </c>
      <c r="V256" s="31">
        <v>1.8940217391304348</v>
      </c>
      <c r="W256" s="36">
        <v>3.1637238436748219E-2</v>
      </c>
      <c r="X256" s="31">
        <v>0</v>
      </c>
      <c r="Y256" s="31">
        <v>0</v>
      </c>
      <c r="Z256" s="36" t="s">
        <v>1933</v>
      </c>
      <c r="AA256" s="31">
        <v>248.58695652173913</v>
      </c>
      <c r="AB256" s="31">
        <v>1.4402173913043479</v>
      </c>
      <c r="AC256" s="36">
        <v>5.7936160909488419E-3</v>
      </c>
      <c r="AD256" s="31">
        <v>0</v>
      </c>
      <c r="AE256" s="31">
        <v>0</v>
      </c>
      <c r="AF256" s="36" t="s">
        <v>1933</v>
      </c>
      <c r="AG256" s="31">
        <v>0</v>
      </c>
      <c r="AH256" s="31">
        <v>0</v>
      </c>
      <c r="AI256" s="36" t="s">
        <v>1933</v>
      </c>
      <c r="AJ256" t="s">
        <v>339</v>
      </c>
      <c r="AK256" s="37">
        <v>3</v>
      </c>
      <c r="AT256"/>
    </row>
    <row r="257" spans="1:46" x14ac:dyDescent="0.25">
      <c r="A257" t="s">
        <v>1777</v>
      </c>
      <c r="B257" t="s">
        <v>1030</v>
      </c>
      <c r="C257" t="s">
        <v>1452</v>
      </c>
      <c r="D257" t="s">
        <v>1706</v>
      </c>
      <c r="E257" s="31">
        <v>184.16304347826087</v>
      </c>
      <c r="F257" s="31">
        <v>659.55706521739125</v>
      </c>
      <c r="G257" s="31">
        <v>35.616847826086961</v>
      </c>
      <c r="H257" s="36">
        <v>5.400116184692462E-2</v>
      </c>
      <c r="I257" s="31">
        <v>167.97826086956522</v>
      </c>
      <c r="J257" s="31">
        <v>7.1277173913043477</v>
      </c>
      <c r="K257" s="36">
        <v>4.2432379966351755E-2</v>
      </c>
      <c r="L257" s="31">
        <v>148.7608695652174</v>
      </c>
      <c r="M257" s="31">
        <v>7.1277173913043477</v>
      </c>
      <c r="N257" s="36">
        <v>4.7913926640362411E-2</v>
      </c>
      <c r="O257" s="31">
        <v>15.165760869565217</v>
      </c>
      <c r="P257" s="31">
        <v>0</v>
      </c>
      <c r="Q257" s="36">
        <v>0</v>
      </c>
      <c r="R257" s="31">
        <v>4.0516304347826084</v>
      </c>
      <c r="S257" s="31">
        <v>0</v>
      </c>
      <c r="T257" s="36">
        <v>0</v>
      </c>
      <c r="U257" s="31">
        <v>124.02173913043478</v>
      </c>
      <c r="V257" s="31">
        <v>8.3288043478260878</v>
      </c>
      <c r="W257" s="36">
        <v>6.7156003505696768E-2</v>
      </c>
      <c r="X257" s="31">
        <v>0</v>
      </c>
      <c r="Y257" s="31">
        <v>0</v>
      </c>
      <c r="Z257" s="36" t="s">
        <v>1933</v>
      </c>
      <c r="AA257" s="31">
        <v>367.55706521739131</v>
      </c>
      <c r="AB257" s="31">
        <v>20.160326086956523</v>
      </c>
      <c r="AC257" s="36">
        <v>5.4849513163439577E-2</v>
      </c>
      <c r="AD257" s="31">
        <v>0</v>
      </c>
      <c r="AE257" s="31">
        <v>0</v>
      </c>
      <c r="AF257" s="36" t="s">
        <v>1933</v>
      </c>
      <c r="AG257" s="31">
        <v>0</v>
      </c>
      <c r="AH257" s="31">
        <v>0</v>
      </c>
      <c r="AI257" s="36" t="s">
        <v>1933</v>
      </c>
      <c r="AJ257" t="s">
        <v>347</v>
      </c>
      <c r="AK257" s="37">
        <v>3</v>
      </c>
      <c r="AT257"/>
    </row>
    <row r="258" spans="1:46" x14ac:dyDescent="0.25">
      <c r="A258" t="s">
        <v>1777</v>
      </c>
      <c r="B258" t="s">
        <v>996</v>
      </c>
      <c r="C258" t="s">
        <v>1514</v>
      </c>
      <c r="D258" t="s">
        <v>1725</v>
      </c>
      <c r="E258" s="31">
        <v>75.108695652173907</v>
      </c>
      <c r="F258" s="31">
        <v>275.070652173913</v>
      </c>
      <c r="G258" s="31">
        <v>0</v>
      </c>
      <c r="H258" s="36">
        <v>0</v>
      </c>
      <c r="I258" s="31">
        <v>50.929347826086961</v>
      </c>
      <c r="J258" s="31">
        <v>0</v>
      </c>
      <c r="K258" s="36">
        <v>0</v>
      </c>
      <c r="L258" s="31">
        <v>33.978260869565219</v>
      </c>
      <c r="M258" s="31">
        <v>0</v>
      </c>
      <c r="N258" s="36">
        <v>0</v>
      </c>
      <c r="O258" s="31">
        <v>7.9836956521739131</v>
      </c>
      <c r="P258" s="31">
        <v>0</v>
      </c>
      <c r="Q258" s="36">
        <v>0</v>
      </c>
      <c r="R258" s="31">
        <v>8.9673913043478262</v>
      </c>
      <c r="S258" s="31">
        <v>0</v>
      </c>
      <c r="T258" s="36">
        <v>0</v>
      </c>
      <c r="U258" s="31">
        <v>81.967391304347828</v>
      </c>
      <c r="V258" s="31">
        <v>0</v>
      </c>
      <c r="W258" s="36">
        <v>0</v>
      </c>
      <c r="X258" s="31">
        <v>0</v>
      </c>
      <c r="Y258" s="31">
        <v>0</v>
      </c>
      <c r="Z258" s="36" t="s">
        <v>1933</v>
      </c>
      <c r="AA258" s="31">
        <v>140.20108695652175</v>
      </c>
      <c r="AB258" s="31">
        <v>0</v>
      </c>
      <c r="AC258" s="36">
        <v>0</v>
      </c>
      <c r="AD258" s="31">
        <v>1.9728260869565217</v>
      </c>
      <c r="AE258" s="31">
        <v>0</v>
      </c>
      <c r="AF258" s="36">
        <v>0</v>
      </c>
      <c r="AG258" s="31">
        <v>0</v>
      </c>
      <c r="AH258" s="31">
        <v>0</v>
      </c>
      <c r="AI258" s="36" t="s">
        <v>1933</v>
      </c>
      <c r="AJ258" t="s">
        <v>311</v>
      </c>
      <c r="AK258" s="37">
        <v>3</v>
      </c>
      <c r="AT258"/>
    </row>
    <row r="259" spans="1:46" x14ac:dyDescent="0.25">
      <c r="A259" t="s">
        <v>1777</v>
      </c>
      <c r="B259" t="s">
        <v>946</v>
      </c>
      <c r="C259" t="s">
        <v>1571</v>
      </c>
      <c r="D259" t="s">
        <v>1690</v>
      </c>
      <c r="E259" s="31">
        <v>80.043478260869563</v>
      </c>
      <c r="F259" s="31">
        <v>257.85815217391308</v>
      </c>
      <c r="G259" s="31">
        <v>34.540217391304353</v>
      </c>
      <c r="H259" s="36">
        <v>0.13395045725763449</v>
      </c>
      <c r="I259" s="31">
        <v>43.844891304347819</v>
      </c>
      <c r="J259" s="31">
        <v>1.7633695652173913</v>
      </c>
      <c r="K259" s="36">
        <v>4.0218358690343681E-2</v>
      </c>
      <c r="L259" s="31">
        <v>30.252499999999994</v>
      </c>
      <c r="M259" s="31">
        <v>1.5106521739130434</v>
      </c>
      <c r="N259" s="36">
        <v>4.9934787998117305E-2</v>
      </c>
      <c r="O259" s="31">
        <v>7.7744565217391308</v>
      </c>
      <c r="P259" s="31">
        <v>0</v>
      </c>
      <c r="Q259" s="36">
        <v>0</v>
      </c>
      <c r="R259" s="31">
        <v>5.8179347826086953</v>
      </c>
      <c r="S259" s="31">
        <v>0.25271739130434784</v>
      </c>
      <c r="T259" s="36">
        <v>4.3437645959831857E-2</v>
      </c>
      <c r="U259" s="31">
        <v>72.567934782608702</v>
      </c>
      <c r="V259" s="31">
        <v>7.8559782608695654</v>
      </c>
      <c r="W259" s="36">
        <v>0.10825688073394495</v>
      </c>
      <c r="X259" s="31">
        <v>2.6576086956521738</v>
      </c>
      <c r="Y259" s="31">
        <v>0</v>
      </c>
      <c r="Z259" s="36">
        <v>0</v>
      </c>
      <c r="AA259" s="31">
        <v>137.22521739130437</v>
      </c>
      <c r="AB259" s="31">
        <v>24.920869565217394</v>
      </c>
      <c r="AC259" s="36">
        <v>0.18160561184723303</v>
      </c>
      <c r="AD259" s="31">
        <v>1.5625</v>
      </c>
      <c r="AE259" s="31">
        <v>0</v>
      </c>
      <c r="AF259" s="36">
        <v>0</v>
      </c>
      <c r="AG259" s="31">
        <v>0</v>
      </c>
      <c r="AH259" s="31">
        <v>0</v>
      </c>
      <c r="AI259" s="36" t="s">
        <v>1933</v>
      </c>
      <c r="AJ259" t="s">
        <v>260</v>
      </c>
      <c r="AK259" s="37">
        <v>3</v>
      </c>
      <c r="AT259"/>
    </row>
    <row r="260" spans="1:46" x14ac:dyDescent="0.25">
      <c r="A260" t="s">
        <v>1777</v>
      </c>
      <c r="B260" t="s">
        <v>1126</v>
      </c>
      <c r="C260" t="s">
        <v>1621</v>
      </c>
      <c r="D260" t="s">
        <v>1735</v>
      </c>
      <c r="E260" s="31">
        <v>60.076086956521742</v>
      </c>
      <c r="F260" s="31">
        <v>261.89945652173913</v>
      </c>
      <c r="G260" s="31">
        <v>0</v>
      </c>
      <c r="H260" s="36">
        <v>0</v>
      </c>
      <c r="I260" s="31">
        <v>74.483695652173907</v>
      </c>
      <c r="J260" s="31">
        <v>0</v>
      </c>
      <c r="K260" s="36">
        <v>0</v>
      </c>
      <c r="L260" s="31">
        <v>54.657608695652172</v>
      </c>
      <c r="M260" s="31">
        <v>0</v>
      </c>
      <c r="N260" s="36">
        <v>0</v>
      </c>
      <c r="O260" s="31">
        <v>5.6521739130434785</v>
      </c>
      <c r="P260" s="31">
        <v>0</v>
      </c>
      <c r="Q260" s="36">
        <v>0</v>
      </c>
      <c r="R260" s="31">
        <v>14.173913043478262</v>
      </c>
      <c r="S260" s="31">
        <v>0</v>
      </c>
      <c r="T260" s="36">
        <v>0</v>
      </c>
      <c r="U260" s="31">
        <v>51.766304347826086</v>
      </c>
      <c r="V260" s="31">
        <v>0</v>
      </c>
      <c r="W260" s="36">
        <v>0</v>
      </c>
      <c r="X260" s="31">
        <v>19.850543478260871</v>
      </c>
      <c r="Y260" s="31">
        <v>0</v>
      </c>
      <c r="Z260" s="36">
        <v>0</v>
      </c>
      <c r="AA260" s="31">
        <v>115.79891304347827</v>
      </c>
      <c r="AB260" s="31">
        <v>0</v>
      </c>
      <c r="AC260" s="36">
        <v>0</v>
      </c>
      <c r="AD260" s="31">
        <v>0</v>
      </c>
      <c r="AE260" s="31">
        <v>0</v>
      </c>
      <c r="AF260" s="36" t="s">
        <v>1933</v>
      </c>
      <c r="AG260" s="31">
        <v>0</v>
      </c>
      <c r="AH260" s="31">
        <v>0</v>
      </c>
      <c r="AI260" s="36" t="s">
        <v>1933</v>
      </c>
      <c r="AJ260" t="s">
        <v>446</v>
      </c>
      <c r="AK260" s="37">
        <v>3</v>
      </c>
      <c r="AT260"/>
    </row>
    <row r="261" spans="1:46" x14ac:dyDescent="0.25">
      <c r="A261" t="s">
        <v>1777</v>
      </c>
      <c r="B261" t="s">
        <v>1198</v>
      </c>
      <c r="C261" t="s">
        <v>1642</v>
      </c>
      <c r="D261" t="s">
        <v>1705</v>
      </c>
      <c r="E261" s="31">
        <v>15.413043478260869</v>
      </c>
      <c r="F261" s="31">
        <v>124.19021739130434</v>
      </c>
      <c r="G261" s="31">
        <v>0</v>
      </c>
      <c r="H261" s="36">
        <v>0</v>
      </c>
      <c r="I261" s="31">
        <v>33.244565217391305</v>
      </c>
      <c r="J261" s="31">
        <v>0</v>
      </c>
      <c r="K261" s="36">
        <v>0</v>
      </c>
      <c r="L261" s="31">
        <v>27.763586956521738</v>
      </c>
      <c r="M261" s="31">
        <v>0</v>
      </c>
      <c r="N261" s="36">
        <v>0</v>
      </c>
      <c r="O261" s="31">
        <v>0</v>
      </c>
      <c r="P261" s="31">
        <v>0</v>
      </c>
      <c r="Q261" s="36" t="s">
        <v>1933</v>
      </c>
      <c r="R261" s="31">
        <v>5.4809782608695654</v>
      </c>
      <c r="S261" s="31">
        <v>0</v>
      </c>
      <c r="T261" s="36">
        <v>0</v>
      </c>
      <c r="U261" s="31">
        <v>56.777173913043477</v>
      </c>
      <c r="V261" s="31">
        <v>0</v>
      </c>
      <c r="W261" s="36">
        <v>0</v>
      </c>
      <c r="X261" s="31">
        <v>0</v>
      </c>
      <c r="Y261" s="31">
        <v>0</v>
      </c>
      <c r="Z261" s="36" t="s">
        <v>1933</v>
      </c>
      <c r="AA261" s="31">
        <v>34.168478260869563</v>
      </c>
      <c r="AB261" s="31">
        <v>0</v>
      </c>
      <c r="AC261" s="36">
        <v>0</v>
      </c>
      <c r="AD261" s="31">
        <v>0</v>
      </c>
      <c r="AE261" s="31">
        <v>0</v>
      </c>
      <c r="AF261" s="36" t="s">
        <v>1933</v>
      </c>
      <c r="AG261" s="31">
        <v>0</v>
      </c>
      <c r="AH261" s="31">
        <v>0</v>
      </c>
      <c r="AI261" s="36" t="s">
        <v>1933</v>
      </c>
      <c r="AJ261" t="s">
        <v>520</v>
      </c>
      <c r="AK261" s="37">
        <v>3</v>
      </c>
      <c r="AT261"/>
    </row>
    <row r="262" spans="1:46" x14ac:dyDescent="0.25">
      <c r="A262" t="s">
        <v>1777</v>
      </c>
      <c r="B262" t="s">
        <v>1188</v>
      </c>
      <c r="C262" t="s">
        <v>1556</v>
      </c>
      <c r="D262" t="s">
        <v>1718</v>
      </c>
      <c r="E262" s="31">
        <v>50.25</v>
      </c>
      <c r="F262" s="31">
        <v>186.00728260869565</v>
      </c>
      <c r="G262" s="31">
        <v>19.836956521739129</v>
      </c>
      <c r="H262" s="36">
        <v>0.10664612827805363</v>
      </c>
      <c r="I262" s="31">
        <v>26.690217391304344</v>
      </c>
      <c r="J262" s="31">
        <v>0</v>
      </c>
      <c r="K262" s="36">
        <v>0</v>
      </c>
      <c r="L262" s="31">
        <v>18.255434782608695</v>
      </c>
      <c r="M262" s="31">
        <v>0</v>
      </c>
      <c r="N262" s="36">
        <v>0</v>
      </c>
      <c r="O262" s="31">
        <v>2.7826086956521738</v>
      </c>
      <c r="P262" s="31">
        <v>0</v>
      </c>
      <c r="Q262" s="36">
        <v>0</v>
      </c>
      <c r="R262" s="31">
        <v>5.6521739130434785</v>
      </c>
      <c r="S262" s="31">
        <v>0</v>
      </c>
      <c r="T262" s="36">
        <v>0</v>
      </c>
      <c r="U262" s="31">
        <v>46.421195652173914</v>
      </c>
      <c r="V262" s="31">
        <v>3.035326086956522</v>
      </c>
      <c r="W262" s="36">
        <v>6.5386641690569569E-2</v>
      </c>
      <c r="X262" s="31">
        <v>0</v>
      </c>
      <c r="Y262" s="31">
        <v>0</v>
      </c>
      <c r="Z262" s="36" t="s">
        <v>1933</v>
      </c>
      <c r="AA262" s="31">
        <v>110.25728260869565</v>
      </c>
      <c r="AB262" s="31">
        <v>14.163043478260869</v>
      </c>
      <c r="AC262" s="36">
        <v>0.12845449428066963</v>
      </c>
      <c r="AD262" s="31">
        <v>0</v>
      </c>
      <c r="AE262" s="31">
        <v>0</v>
      </c>
      <c r="AF262" s="36" t="s">
        <v>1933</v>
      </c>
      <c r="AG262" s="31">
        <v>2.6385869565217392</v>
      </c>
      <c r="AH262" s="31">
        <v>2.6385869565217392</v>
      </c>
      <c r="AI262" s="36">
        <v>1</v>
      </c>
      <c r="AJ262" t="s">
        <v>510</v>
      </c>
      <c r="AK262" s="37">
        <v>3</v>
      </c>
      <c r="AT262"/>
    </row>
    <row r="263" spans="1:46" x14ac:dyDescent="0.25">
      <c r="A263" t="s">
        <v>1777</v>
      </c>
      <c r="B263" t="s">
        <v>1109</v>
      </c>
      <c r="C263" t="s">
        <v>1381</v>
      </c>
      <c r="D263" t="s">
        <v>1715</v>
      </c>
      <c r="E263" s="31">
        <v>21.619565217391305</v>
      </c>
      <c r="F263" s="31">
        <v>73.418478260869563</v>
      </c>
      <c r="G263" s="31">
        <v>18.358695652173914</v>
      </c>
      <c r="H263" s="36">
        <v>0.25005551854319347</v>
      </c>
      <c r="I263" s="31">
        <v>22.611413043478258</v>
      </c>
      <c r="J263" s="31">
        <v>7.3967391304347823</v>
      </c>
      <c r="K263" s="36">
        <v>0.32712414373272447</v>
      </c>
      <c r="L263" s="31">
        <v>18.402173913043477</v>
      </c>
      <c r="M263" s="31">
        <v>7.3967391304347823</v>
      </c>
      <c r="N263" s="36">
        <v>0.40194920259893679</v>
      </c>
      <c r="O263" s="31">
        <v>0</v>
      </c>
      <c r="P263" s="31">
        <v>0</v>
      </c>
      <c r="Q263" s="36" t="s">
        <v>1933</v>
      </c>
      <c r="R263" s="31">
        <v>4.2092391304347823</v>
      </c>
      <c r="S263" s="31">
        <v>0</v>
      </c>
      <c r="T263" s="36">
        <v>0</v>
      </c>
      <c r="U263" s="31">
        <v>22.589673913043477</v>
      </c>
      <c r="V263" s="31">
        <v>8.7201086956521738</v>
      </c>
      <c r="W263" s="36">
        <v>0.38602189341994469</v>
      </c>
      <c r="X263" s="31">
        <v>0</v>
      </c>
      <c r="Y263" s="31">
        <v>0</v>
      </c>
      <c r="Z263" s="36" t="s">
        <v>1933</v>
      </c>
      <c r="AA263" s="31">
        <v>28.217391304347824</v>
      </c>
      <c r="AB263" s="31">
        <v>2.2418478260869565</v>
      </c>
      <c r="AC263" s="36">
        <v>7.9449152542372892E-2</v>
      </c>
      <c r="AD263" s="31">
        <v>0</v>
      </c>
      <c r="AE263" s="31">
        <v>0</v>
      </c>
      <c r="AF263" s="36" t="s">
        <v>1933</v>
      </c>
      <c r="AG263" s="31">
        <v>0</v>
      </c>
      <c r="AH263" s="31">
        <v>0</v>
      </c>
      <c r="AI263" s="36" t="s">
        <v>1933</v>
      </c>
      <c r="AJ263" t="s">
        <v>429</v>
      </c>
      <c r="AK263" s="37">
        <v>3</v>
      </c>
      <c r="AT263"/>
    </row>
    <row r="264" spans="1:46" x14ac:dyDescent="0.25">
      <c r="A264" t="s">
        <v>1777</v>
      </c>
      <c r="B264" t="s">
        <v>1011</v>
      </c>
      <c r="C264" t="s">
        <v>1519</v>
      </c>
      <c r="D264" t="s">
        <v>1699</v>
      </c>
      <c r="E264" s="31">
        <v>44.228260869565219</v>
      </c>
      <c r="F264" s="31">
        <v>125.78043478260869</v>
      </c>
      <c r="G264" s="31">
        <v>6.1983695652173916</v>
      </c>
      <c r="H264" s="36">
        <v>4.9279282393404657E-2</v>
      </c>
      <c r="I264" s="31">
        <v>25.048913043478258</v>
      </c>
      <c r="J264" s="31">
        <v>2.6902173913043477</v>
      </c>
      <c r="K264" s="36">
        <v>0.10739856801909309</v>
      </c>
      <c r="L264" s="31">
        <v>18.524456521739129</v>
      </c>
      <c r="M264" s="31">
        <v>2.6902173913043477</v>
      </c>
      <c r="N264" s="36">
        <v>0.14522517236320961</v>
      </c>
      <c r="O264" s="31">
        <v>0</v>
      </c>
      <c r="P264" s="31">
        <v>0</v>
      </c>
      <c r="Q264" s="36" t="s">
        <v>1933</v>
      </c>
      <c r="R264" s="31">
        <v>6.5244565217391308</v>
      </c>
      <c r="S264" s="31">
        <v>0</v>
      </c>
      <c r="T264" s="36">
        <v>0</v>
      </c>
      <c r="U264" s="31">
        <v>29.842391304347824</v>
      </c>
      <c r="V264" s="31">
        <v>2.8097826086956523</v>
      </c>
      <c r="W264" s="36">
        <v>9.4154070296849399E-2</v>
      </c>
      <c r="X264" s="31">
        <v>0</v>
      </c>
      <c r="Y264" s="31">
        <v>0</v>
      </c>
      <c r="Z264" s="36" t="s">
        <v>1933</v>
      </c>
      <c r="AA264" s="31">
        <v>70.889130434782615</v>
      </c>
      <c r="AB264" s="31">
        <v>0.69836956521739135</v>
      </c>
      <c r="AC264" s="36">
        <v>9.8515747186359599E-3</v>
      </c>
      <c r="AD264" s="31">
        <v>0</v>
      </c>
      <c r="AE264" s="31">
        <v>0</v>
      </c>
      <c r="AF264" s="36" t="s">
        <v>1933</v>
      </c>
      <c r="AG264" s="31">
        <v>0</v>
      </c>
      <c r="AH264" s="31">
        <v>0</v>
      </c>
      <c r="AI264" s="36" t="s">
        <v>1933</v>
      </c>
      <c r="AJ264" t="s">
        <v>327</v>
      </c>
      <c r="AK264" s="37">
        <v>3</v>
      </c>
      <c r="AT264"/>
    </row>
    <row r="265" spans="1:46" x14ac:dyDescent="0.25">
      <c r="A265" t="s">
        <v>1777</v>
      </c>
      <c r="B265" t="s">
        <v>940</v>
      </c>
      <c r="C265" t="s">
        <v>1567</v>
      </c>
      <c r="D265" t="s">
        <v>1715</v>
      </c>
      <c r="E265" s="31">
        <v>23.869565217391305</v>
      </c>
      <c r="F265" s="31">
        <v>80.869565217391312</v>
      </c>
      <c r="G265" s="31">
        <v>4.0733695652173907</v>
      </c>
      <c r="H265" s="36">
        <v>5.0369623655913964E-2</v>
      </c>
      <c r="I265" s="31">
        <v>24.899456521739133</v>
      </c>
      <c r="J265" s="31">
        <v>1.4456521739130435</v>
      </c>
      <c r="K265" s="36">
        <v>5.8059587471352168E-2</v>
      </c>
      <c r="L265" s="31">
        <v>19.559782608695652</v>
      </c>
      <c r="M265" s="31">
        <v>1.4456521739130435</v>
      </c>
      <c r="N265" s="36">
        <v>7.3909419283134201E-2</v>
      </c>
      <c r="O265" s="31">
        <v>0</v>
      </c>
      <c r="P265" s="31">
        <v>0</v>
      </c>
      <c r="Q265" s="36" t="s">
        <v>1933</v>
      </c>
      <c r="R265" s="31">
        <v>5.3396739130434785</v>
      </c>
      <c r="S265" s="31">
        <v>0</v>
      </c>
      <c r="T265" s="36">
        <v>0</v>
      </c>
      <c r="U265" s="31">
        <v>17.410326086956523</v>
      </c>
      <c r="V265" s="31">
        <v>0.3125</v>
      </c>
      <c r="W265" s="36">
        <v>1.7949118152021225E-2</v>
      </c>
      <c r="X265" s="31">
        <v>0</v>
      </c>
      <c r="Y265" s="31">
        <v>0</v>
      </c>
      <c r="Z265" s="36" t="s">
        <v>1933</v>
      </c>
      <c r="AA265" s="31">
        <v>38.559782608695649</v>
      </c>
      <c r="AB265" s="31">
        <v>2.3152173913043477</v>
      </c>
      <c r="AC265" s="36">
        <v>6.004228329809725E-2</v>
      </c>
      <c r="AD265" s="31">
        <v>0</v>
      </c>
      <c r="AE265" s="31">
        <v>0</v>
      </c>
      <c r="AF265" s="36" t="s">
        <v>1933</v>
      </c>
      <c r="AG265" s="31">
        <v>0</v>
      </c>
      <c r="AH265" s="31">
        <v>0</v>
      </c>
      <c r="AI265" s="36" t="s">
        <v>1933</v>
      </c>
      <c r="AJ265" t="s">
        <v>254</v>
      </c>
      <c r="AK265" s="37">
        <v>3</v>
      </c>
      <c r="AT265"/>
    </row>
    <row r="266" spans="1:46" x14ac:dyDescent="0.25">
      <c r="A266" t="s">
        <v>1777</v>
      </c>
      <c r="B266" t="s">
        <v>955</v>
      </c>
      <c r="C266" t="s">
        <v>1556</v>
      </c>
      <c r="D266" t="s">
        <v>1718</v>
      </c>
      <c r="E266" s="31">
        <v>34.315217391304351</v>
      </c>
      <c r="F266" s="31">
        <v>89.413043478260875</v>
      </c>
      <c r="G266" s="31">
        <v>0.18478260869565216</v>
      </c>
      <c r="H266" s="36">
        <v>2.0666180403598345E-3</v>
      </c>
      <c r="I266" s="31">
        <v>22.790760869565219</v>
      </c>
      <c r="J266" s="31">
        <v>0</v>
      </c>
      <c r="K266" s="36">
        <v>0</v>
      </c>
      <c r="L266" s="31">
        <v>17.994565217391305</v>
      </c>
      <c r="M266" s="31">
        <v>0</v>
      </c>
      <c r="N266" s="36">
        <v>0</v>
      </c>
      <c r="O266" s="31">
        <v>0</v>
      </c>
      <c r="P266" s="31">
        <v>0</v>
      </c>
      <c r="Q266" s="36" t="s">
        <v>1933</v>
      </c>
      <c r="R266" s="31">
        <v>4.7961956521739131</v>
      </c>
      <c r="S266" s="31">
        <v>0</v>
      </c>
      <c r="T266" s="36">
        <v>0</v>
      </c>
      <c r="U266" s="31">
        <v>16.695652173913043</v>
      </c>
      <c r="V266" s="31">
        <v>0</v>
      </c>
      <c r="W266" s="36">
        <v>0</v>
      </c>
      <c r="X266" s="31">
        <v>0</v>
      </c>
      <c r="Y266" s="31">
        <v>0</v>
      </c>
      <c r="Z266" s="36" t="s">
        <v>1933</v>
      </c>
      <c r="AA266" s="31">
        <v>49.926630434782609</v>
      </c>
      <c r="AB266" s="31">
        <v>0.18478260869565216</v>
      </c>
      <c r="AC266" s="36">
        <v>3.7010831110869209E-3</v>
      </c>
      <c r="AD266" s="31">
        <v>0</v>
      </c>
      <c r="AE266" s="31">
        <v>0</v>
      </c>
      <c r="AF266" s="36" t="s">
        <v>1933</v>
      </c>
      <c r="AG266" s="31">
        <v>0</v>
      </c>
      <c r="AH266" s="31">
        <v>0</v>
      </c>
      <c r="AI266" s="36" t="s">
        <v>1933</v>
      </c>
      <c r="AJ266" t="s">
        <v>269</v>
      </c>
      <c r="AK266" s="37">
        <v>3</v>
      </c>
      <c r="AT266"/>
    </row>
    <row r="267" spans="1:46" x14ac:dyDescent="0.25">
      <c r="A267" t="s">
        <v>1777</v>
      </c>
      <c r="B267" t="s">
        <v>1175</v>
      </c>
      <c r="C267" t="s">
        <v>1517</v>
      </c>
      <c r="D267" t="s">
        <v>1673</v>
      </c>
      <c r="E267" s="31">
        <v>37.032608695652172</v>
      </c>
      <c r="F267" s="31">
        <v>115.50271739130436</v>
      </c>
      <c r="G267" s="31">
        <v>56.160326086956523</v>
      </c>
      <c r="H267" s="36">
        <v>0.486225149982355</v>
      </c>
      <c r="I267" s="31">
        <v>32.241847826086961</v>
      </c>
      <c r="J267" s="31">
        <v>13.758152173913043</v>
      </c>
      <c r="K267" s="36">
        <v>0.42671723556679303</v>
      </c>
      <c r="L267" s="31">
        <v>26.921195652173914</v>
      </c>
      <c r="M267" s="31">
        <v>13.758152173913043</v>
      </c>
      <c r="N267" s="36">
        <v>0.51105279095588974</v>
      </c>
      <c r="O267" s="31">
        <v>5.3206521739130439</v>
      </c>
      <c r="P267" s="31">
        <v>0</v>
      </c>
      <c r="Q267" s="36">
        <v>0</v>
      </c>
      <c r="R267" s="31">
        <v>0</v>
      </c>
      <c r="S267" s="31">
        <v>0</v>
      </c>
      <c r="T267" s="36" t="s">
        <v>1933</v>
      </c>
      <c r="U267" s="31">
        <v>20.793478260869566</v>
      </c>
      <c r="V267" s="31">
        <v>11.989130434782609</v>
      </c>
      <c r="W267" s="36">
        <v>0.57658128593831681</v>
      </c>
      <c r="X267" s="31">
        <v>0</v>
      </c>
      <c r="Y267" s="31">
        <v>0</v>
      </c>
      <c r="Z267" s="36" t="s">
        <v>1933</v>
      </c>
      <c r="AA267" s="31">
        <v>62.467391304347828</v>
      </c>
      <c r="AB267" s="31">
        <v>30.413043478260871</v>
      </c>
      <c r="AC267" s="36">
        <v>0.48686271097964157</v>
      </c>
      <c r="AD267" s="31">
        <v>0</v>
      </c>
      <c r="AE267" s="31">
        <v>0</v>
      </c>
      <c r="AF267" s="36" t="s">
        <v>1933</v>
      </c>
      <c r="AG267" s="31">
        <v>0</v>
      </c>
      <c r="AH267" s="31">
        <v>0</v>
      </c>
      <c r="AI267" s="36" t="s">
        <v>1933</v>
      </c>
      <c r="AJ267" t="s">
        <v>497</v>
      </c>
      <c r="AK267" s="37">
        <v>3</v>
      </c>
      <c r="AT267"/>
    </row>
    <row r="268" spans="1:46" x14ac:dyDescent="0.25">
      <c r="A268" t="s">
        <v>1777</v>
      </c>
      <c r="B268" t="s">
        <v>1258</v>
      </c>
      <c r="C268" t="s">
        <v>1429</v>
      </c>
      <c r="D268" t="s">
        <v>1711</v>
      </c>
      <c r="E268" s="31">
        <v>90.380434782608702</v>
      </c>
      <c r="F268" s="31">
        <v>293.03804347826087</v>
      </c>
      <c r="G268" s="31">
        <v>14.244565217391305</v>
      </c>
      <c r="H268" s="36">
        <v>4.8609951964984514E-2</v>
      </c>
      <c r="I268" s="31">
        <v>54.872282608695649</v>
      </c>
      <c r="J268" s="31">
        <v>11.548913043478262</v>
      </c>
      <c r="K268" s="36">
        <v>0.21046897439706833</v>
      </c>
      <c r="L268" s="31">
        <v>31.538043478260871</v>
      </c>
      <c r="M268" s="31">
        <v>11.548913043478262</v>
      </c>
      <c r="N268" s="36">
        <v>0.36618990177494398</v>
      </c>
      <c r="O268" s="31">
        <v>17.171195652173914</v>
      </c>
      <c r="P268" s="31">
        <v>0</v>
      </c>
      <c r="Q268" s="36">
        <v>0</v>
      </c>
      <c r="R268" s="31">
        <v>6.1630434782608692</v>
      </c>
      <c r="S268" s="31">
        <v>0</v>
      </c>
      <c r="T268" s="36">
        <v>0</v>
      </c>
      <c r="U268" s="31">
        <v>76.396739130434781</v>
      </c>
      <c r="V268" s="31">
        <v>2.6956521739130435</v>
      </c>
      <c r="W268" s="36">
        <v>3.528491143202675E-2</v>
      </c>
      <c r="X268" s="31">
        <v>0</v>
      </c>
      <c r="Y268" s="31">
        <v>0</v>
      </c>
      <c r="Z268" s="36" t="s">
        <v>1933</v>
      </c>
      <c r="AA268" s="31">
        <v>140.49728260869566</v>
      </c>
      <c r="AB268" s="31">
        <v>0</v>
      </c>
      <c r="AC268" s="36">
        <v>0</v>
      </c>
      <c r="AD268" s="31">
        <v>21.271739130434781</v>
      </c>
      <c r="AE268" s="31">
        <v>0</v>
      </c>
      <c r="AF268" s="36">
        <v>0</v>
      </c>
      <c r="AG268" s="31">
        <v>0</v>
      </c>
      <c r="AH268" s="31">
        <v>0</v>
      </c>
      <c r="AI268" s="36" t="s">
        <v>1933</v>
      </c>
      <c r="AJ268" t="s">
        <v>581</v>
      </c>
      <c r="AK268" s="37">
        <v>3</v>
      </c>
      <c r="AT268"/>
    </row>
    <row r="269" spans="1:46" x14ac:dyDescent="0.25">
      <c r="A269" t="s">
        <v>1777</v>
      </c>
      <c r="B269" t="s">
        <v>814</v>
      </c>
      <c r="C269" t="s">
        <v>1513</v>
      </c>
      <c r="D269" t="s">
        <v>1716</v>
      </c>
      <c r="E269" s="31">
        <v>40.282608695652172</v>
      </c>
      <c r="F269" s="31">
        <v>177.48239130434789</v>
      </c>
      <c r="G269" s="31">
        <v>0</v>
      </c>
      <c r="H269" s="36">
        <v>0</v>
      </c>
      <c r="I269" s="31">
        <v>44.156630434782628</v>
      </c>
      <c r="J269" s="31">
        <v>0</v>
      </c>
      <c r="K269" s="36">
        <v>0</v>
      </c>
      <c r="L269" s="31">
        <v>32.904782608695669</v>
      </c>
      <c r="M269" s="31">
        <v>0</v>
      </c>
      <c r="N269" s="36">
        <v>0</v>
      </c>
      <c r="O269" s="31">
        <v>6.529021739130437</v>
      </c>
      <c r="P269" s="31">
        <v>0</v>
      </c>
      <c r="Q269" s="36">
        <v>0</v>
      </c>
      <c r="R269" s="31">
        <v>4.7228260869565215</v>
      </c>
      <c r="S269" s="31">
        <v>0</v>
      </c>
      <c r="T269" s="36">
        <v>0</v>
      </c>
      <c r="U269" s="31">
        <v>46.209130434782615</v>
      </c>
      <c r="V269" s="31">
        <v>0</v>
      </c>
      <c r="W269" s="36">
        <v>0</v>
      </c>
      <c r="X269" s="31">
        <v>0</v>
      </c>
      <c r="Y269" s="31">
        <v>0</v>
      </c>
      <c r="Z269" s="36" t="s">
        <v>1933</v>
      </c>
      <c r="AA269" s="31">
        <v>84.79445652173915</v>
      </c>
      <c r="AB269" s="31">
        <v>0</v>
      </c>
      <c r="AC269" s="36">
        <v>0</v>
      </c>
      <c r="AD269" s="31">
        <v>2.322173913043478</v>
      </c>
      <c r="AE269" s="31">
        <v>0</v>
      </c>
      <c r="AF269" s="36">
        <v>0</v>
      </c>
      <c r="AG269" s="31">
        <v>0</v>
      </c>
      <c r="AH269" s="31">
        <v>0</v>
      </c>
      <c r="AI269" s="36" t="s">
        <v>1933</v>
      </c>
      <c r="AJ269" t="s">
        <v>127</v>
      </c>
      <c r="AK269" s="37">
        <v>3</v>
      </c>
      <c r="AT269"/>
    </row>
    <row r="270" spans="1:46" x14ac:dyDescent="0.25">
      <c r="A270" t="s">
        <v>1777</v>
      </c>
      <c r="B270" t="s">
        <v>1227</v>
      </c>
      <c r="C270" t="s">
        <v>1417</v>
      </c>
      <c r="D270" t="s">
        <v>1715</v>
      </c>
      <c r="E270" s="31">
        <v>54.423913043478258</v>
      </c>
      <c r="F270" s="31">
        <v>146.29043478260868</v>
      </c>
      <c r="G270" s="31">
        <v>2.2415217391304347</v>
      </c>
      <c r="H270" s="36">
        <v>1.5322408074467707E-2</v>
      </c>
      <c r="I270" s="31">
        <v>34.520326086956523</v>
      </c>
      <c r="J270" s="31">
        <v>0.79206521739130431</v>
      </c>
      <c r="K270" s="36">
        <v>2.2944893840113102E-2</v>
      </c>
      <c r="L270" s="31">
        <v>20.104565217391304</v>
      </c>
      <c r="M270" s="31">
        <v>0.61815217391304345</v>
      </c>
      <c r="N270" s="36">
        <v>3.0746856110984957E-2</v>
      </c>
      <c r="O270" s="31">
        <v>10.154891304347826</v>
      </c>
      <c r="P270" s="31">
        <v>0</v>
      </c>
      <c r="Q270" s="36">
        <v>0</v>
      </c>
      <c r="R270" s="31">
        <v>4.2608695652173916</v>
      </c>
      <c r="S270" s="31">
        <v>0.17391304347826086</v>
      </c>
      <c r="T270" s="36">
        <v>4.0816326530612242E-2</v>
      </c>
      <c r="U270" s="31">
        <v>38.751086956521739</v>
      </c>
      <c r="V270" s="31">
        <v>0.7239130434782608</v>
      </c>
      <c r="W270" s="36">
        <v>1.8681102914364252E-2</v>
      </c>
      <c r="X270" s="31">
        <v>0</v>
      </c>
      <c r="Y270" s="31">
        <v>0</v>
      </c>
      <c r="Z270" s="36" t="s">
        <v>1933</v>
      </c>
      <c r="AA270" s="31">
        <v>68.766304347826093</v>
      </c>
      <c r="AB270" s="31">
        <v>0.72554347826086951</v>
      </c>
      <c r="AC270" s="36">
        <v>1.0550857504149212E-2</v>
      </c>
      <c r="AD270" s="31">
        <v>4.2527173913043477</v>
      </c>
      <c r="AE270" s="31">
        <v>0</v>
      </c>
      <c r="AF270" s="36">
        <v>0</v>
      </c>
      <c r="AG270" s="31">
        <v>0</v>
      </c>
      <c r="AH270" s="31">
        <v>0</v>
      </c>
      <c r="AI270" s="36" t="s">
        <v>1933</v>
      </c>
      <c r="AJ270" t="s">
        <v>549</v>
      </c>
      <c r="AK270" s="37">
        <v>3</v>
      </c>
      <c r="AT270"/>
    </row>
    <row r="271" spans="1:46" x14ac:dyDescent="0.25">
      <c r="A271" t="s">
        <v>1777</v>
      </c>
      <c r="B271" t="s">
        <v>877</v>
      </c>
      <c r="C271" t="s">
        <v>1417</v>
      </c>
      <c r="D271" t="s">
        <v>1715</v>
      </c>
      <c r="E271" s="31">
        <v>91.358695652173907</v>
      </c>
      <c r="F271" s="31">
        <v>326.24347826086955</v>
      </c>
      <c r="G271" s="31">
        <v>147.35869565217394</v>
      </c>
      <c r="H271" s="36">
        <v>0.45168319206780755</v>
      </c>
      <c r="I271" s="31">
        <v>59.978260869565219</v>
      </c>
      <c r="J271" s="31">
        <v>38.722826086956516</v>
      </c>
      <c r="K271" s="36">
        <v>0.64561435302645875</v>
      </c>
      <c r="L271" s="31">
        <v>36.645652173913049</v>
      </c>
      <c r="M271" s="31">
        <v>30.460869565217386</v>
      </c>
      <c r="N271" s="36">
        <v>0.8312273832829089</v>
      </c>
      <c r="O271" s="31">
        <v>14.114130434782604</v>
      </c>
      <c r="P271" s="31">
        <v>0</v>
      </c>
      <c r="Q271" s="36">
        <v>0</v>
      </c>
      <c r="R271" s="31">
        <v>9.2184782608695635</v>
      </c>
      <c r="S271" s="31">
        <v>8.2619565217391298</v>
      </c>
      <c r="T271" s="36">
        <v>0.89623865110246448</v>
      </c>
      <c r="U271" s="31">
        <v>90.757608695652166</v>
      </c>
      <c r="V271" s="31">
        <v>56.436956521739141</v>
      </c>
      <c r="W271" s="36">
        <v>0.62184270093536309</v>
      </c>
      <c r="X271" s="31">
        <v>0</v>
      </c>
      <c r="Y271" s="31">
        <v>0</v>
      </c>
      <c r="Z271" s="36" t="s">
        <v>1933</v>
      </c>
      <c r="AA271" s="31">
        <v>171.97717391304346</v>
      </c>
      <c r="AB271" s="31">
        <v>52.198913043478271</v>
      </c>
      <c r="AC271" s="36">
        <v>0.30352233296885972</v>
      </c>
      <c r="AD271" s="31">
        <v>3.5304347826086966</v>
      </c>
      <c r="AE271" s="31">
        <v>0</v>
      </c>
      <c r="AF271" s="36">
        <v>0</v>
      </c>
      <c r="AG271" s="31">
        <v>0</v>
      </c>
      <c r="AH271" s="31">
        <v>0</v>
      </c>
      <c r="AI271" s="36" t="s">
        <v>1933</v>
      </c>
      <c r="AJ271" t="s">
        <v>191</v>
      </c>
      <c r="AK271" s="37">
        <v>3</v>
      </c>
      <c r="AT271"/>
    </row>
    <row r="272" spans="1:46" x14ac:dyDescent="0.25">
      <c r="A272" t="s">
        <v>1777</v>
      </c>
      <c r="B272" t="s">
        <v>1234</v>
      </c>
      <c r="C272" t="s">
        <v>1625</v>
      </c>
      <c r="D272" t="s">
        <v>1675</v>
      </c>
      <c r="E272" s="31">
        <v>33.684782608695649</v>
      </c>
      <c r="F272" s="31">
        <v>127.9375</v>
      </c>
      <c r="G272" s="31">
        <v>33.478260869565219</v>
      </c>
      <c r="H272" s="36">
        <v>0.26167668486225865</v>
      </c>
      <c r="I272" s="31">
        <v>21.524456521739129</v>
      </c>
      <c r="J272" s="31">
        <v>6.6793478260869561</v>
      </c>
      <c r="K272" s="36">
        <v>0.31031435424820097</v>
      </c>
      <c r="L272" s="31">
        <v>15.785326086956522</v>
      </c>
      <c r="M272" s="31">
        <v>6.6793478260869561</v>
      </c>
      <c r="N272" s="36">
        <v>0.42313651230848681</v>
      </c>
      <c r="O272" s="31">
        <v>0</v>
      </c>
      <c r="P272" s="31">
        <v>0</v>
      </c>
      <c r="Q272" s="36" t="s">
        <v>1933</v>
      </c>
      <c r="R272" s="31">
        <v>5.7391304347826084</v>
      </c>
      <c r="S272" s="31">
        <v>0</v>
      </c>
      <c r="T272" s="36">
        <v>0</v>
      </c>
      <c r="U272" s="31">
        <v>40.891304347826086</v>
      </c>
      <c r="V272" s="31">
        <v>2.8695652173913042</v>
      </c>
      <c r="W272" s="36">
        <v>7.0175438596491224E-2</v>
      </c>
      <c r="X272" s="31">
        <v>5.7391304347826084</v>
      </c>
      <c r="Y272" s="31">
        <v>0</v>
      </c>
      <c r="Z272" s="36">
        <v>0</v>
      </c>
      <c r="AA272" s="31">
        <v>59.782608695652172</v>
      </c>
      <c r="AB272" s="31">
        <v>23.929347826086957</v>
      </c>
      <c r="AC272" s="36">
        <v>0.40027272727272728</v>
      </c>
      <c r="AD272" s="31">
        <v>0</v>
      </c>
      <c r="AE272" s="31">
        <v>0</v>
      </c>
      <c r="AF272" s="36" t="s">
        <v>1933</v>
      </c>
      <c r="AG272" s="31">
        <v>0</v>
      </c>
      <c r="AH272" s="31">
        <v>0</v>
      </c>
      <c r="AI272" s="36" t="s">
        <v>1933</v>
      </c>
      <c r="AJ272" t="s">
        <v>556</v>
      </c>
      <c r="AK272" s="37">
        <v>3</v>
      </c>
      <c r="AT272"/>
    </row>
    <row r="273" spans="1:46" x14ac:dyDescent="0.25">
      <c r="A273" t="s">
        <v>1777</v>
      </c>
      <c r="B273" t="s">
        <v>853</v>
      </c>
      <c r="C273" t="s">
        <v>1358</v>
      </c>
      <c r="D273" t="s">
        <v>1689</v>
      </c>
      <c r="E273" s="31">
        <v>82.065217391304344</v>
      </c>
      <c r="F273" s="31">
        <v>271.96195652173913</v>
      </c>
      <c r="G273" s="31">
        <v>10.154891304347826</v>
      </c>
      <c r="H273" s="36">
        <v>3.7339381707000262E-2</v>
      </c>
      <c r="I273" s="31">
        <v>46.627717391304351</v>
      </c>
      <c r="J273" s="31">
        <v>0</v>
      </c>
      <c r="K273" s="36">
        <v>0</v>
      </c>
      <c r="L273" s="31">
        <v>26.407608695652176</v>
      </c>
      <c r="M273" s="31">
        <v>0</v>
      </c>
      <c r="N273" s="36">
        <v>0</v>
      </c>
      <c r="O273" s="31">
        <v>15.611413043478262</v>
      </c>
      <c r="P273" s="31">
        <v>0</v>
      </c>
      <c r="Q273" s="36">
        <v>0</v>
      </c>
      <c r="R273" s="31">
        <v>4.6086956521739131</v>
      </c>
      <c r="S273" s="31">
        <v>0</v>
      </c>
      <c r="T273" s="36">
        <v>0</v>
      </c>
      <c r="U273" s="31">
        <v>73.434782608695656</v>
      </c>
      <c r="V273" s="31">
        <v>3.0788043478260869</v>
      </c>
      <c r="W273" s="36">
        <v>4.1925695677915924E-2</v>
      </c>
      <c r="X273" s="31">
        <v>0</v>
      </c>
      <c r="Y273" s="31">
        <v>0</v>
      </c>
      <c r="Z273" s="36" t="s">
        <v>1933</v>
      </c>
      <c r="AA273" s="31">
        <v>145.79891304347825</v>
      </c>
      <c r="AB273" s="31">
        <v>7.0760869565217392</v>
      </c>
      <c r="AC273" s="36">
        <v>4.8533194170052564E-2</v>
      </c>
      <c r="AD273" s="31">
        <v>6.1005434782608692</v>
      </c>
      <c r="AE273" s="31">
        <v>0</v>
      </c>
      <c r="AF273" s="36">
        <v>0</v>
      </c>
      <c r="AG273" s="31">
        <v>0</v>
      </c>
      <c r="AH273" s="31">
        <v>0</v>
      </c>
      <c r="AI273" s="36" t="s">
        <v>1933</v>
      </c>
      <c r="AJ273" t="s">
        <v>167</v>
      </c>
      <c r="AK273" s="37">
        <v>3</v>
      </c>
      <c r="AT273"/>
    </row>
    <row r="274" spans="1:46" x14ac:dyDescent="0.25">
      <c r="A274" t="s">
        <v>1777</v>
      </c>
      <c r="B274" t="s">
        <v>1235</v>
      </c>
      <c r="C274" t="s">
        <v>1493</v>
      </c>
      <c r="D274" t="s">
        <v>1703</v>
      </c>
      <c r="E274" s="31">
        <v>36.630434782608695</v>
      </c>
      <c r="F274" s="31">
        <v>139.20956521739132</v>
      </c>
      <c r="G274" s="31">
        <v>0</v>
      </c>
      <c r="H274" s="36">
        <v>0</v>
      </c>
      <c r="I274" s="31">
        <v>53.309782608695649</v>
      </c>
      <c r="J274" s="31">
        <v>0</v>
      </c>
      <c r="K274" s="36">
        <v>0</v>
      </c>
      <c r="L274" s="31">
        <v>39.614130434782609</v>
      </c>
      <c r="M274" s="31">
        <v>0</v>
      </c>
      <c r="N274" s="36">
        <v>0</v>
      </c>
      <c r="O274" s="31">
        <v>5.5652173913043477</v>
      </c>
      <c r="P274" s="31">
        <v>0</v>
      </c>
      <c r="Q274" s="36">
        <v>0</v>
      </c>
      <c r="R274" s="31">
        <v>8.1304347826086953</v>
      </c>
      <c r="S274" s="31">
        <v>0</v>
      </c>
      <c r="T274" s="36">
        <v>0</v>
      </c>
      <c r="U274" s="31">
        <v>25.989456521739129</v>
      </c>
      <c r="V274" s="31">
        <v>0</v>
      </c>
      <c r="W274" s="36">
        <v>0</v>
      </c>
      <c r="X274" s="31">
        <v>0</v>
      </c>
      <c r="Y274" s="31">
        <v>0</v>
      </c>
      <c r="Z274" s="36" t="s">
        <v>1933</v>
      </c>
      <c r="AA274" s="31">
        <v>59.910326086956523</v>
      </c>
      <c r="AB274" s="31">
        <v>0</v>
      </c>
      <c r="AC274" s="36">
        <v>0</v>
      </c>
      <c r="AD274" s="31">
        <v>0</v>
      </c>
      <c r="AE274" s="31">
        <v>0</v>
      </c>
      <c r="AF274" s="36" t="s">
        <v>1933</v>
      </c>
      <c r="AG274" s="31">
        <v>0</v>
      </c>
      <c r="AH274" s="31">
        <v>0</v>
      </c>
      <c r="AI274" s="36" t="s">
        <v>1933</v>
      </c>
      <c r="AJ274" t="s">
        <v>557</v>
      </c>
      <c r="AK274" s="37">
        <v>3</v>
      </c>
      <c r="AT274"/>
    </row>
    <row r="275" spans="1:46" x14ac:dyDescent="0.25">
      <c r="A275" t="s">
        <v>1777</v>
      </c>
      <c r="B275" t="s">
        <v>1261</v>
      </c>
      <c r="C275" t="s">
        <v>1564</v>
      </c>
      <c r="D275" t="s">
        <v>1732</v>
      </c>
      <c r="E275" s="31">
        <v>67.271739130434781</v>
      </c>
      <c r="F275" s="31">
        <v>256.20673913043476</v>
      </c>
      <c r="G275" s="31">
        <v>10.992065217391305</v>
      </c>
      <c r="H275" s="36">
        <v>4.2903107290223341E-2</v>
      </c>
      <c r="I275" s="31">
        <v>57.491847826086953</v>
      </c>
      <c r="J275" s="31">
        <v>0</v>
      </c>
      <c r="K275" s="36">
        <v>0</v>
      </c>
      <c r="L275" s="31">
        <v>26.315217391304348</v>
      </c>
      <c r="M275" s="31">
        <v>0</v>
      </c>
      <c r="N275" s="36">
        <v>0</v>
      </c>
      <c r="O275" s="31">
        <v>25.644021739130434</v>
      </c>
      <c r="P275" s="31">
        <v>0</v>
      </c>
      <c r="Q275" s="36">
        <v>0</v>
      </c>
      <c r="R275" s="31">
        <v>5.5326086956521738</v>
      </c>
      <c r="S275" s="31">
        <v>0</v>
      </c>
      <c r="T275" s="36">
        <v>0</v>
      </c>
      <c r="U275" s="31">
        <v>60.951086956521742</v>
      </c>
      <c r="V275" s="31">
        <v>8.6956521739130432E-2</v>
      </c>
      <c r="W275" s="36">
        <v>1.4266607222469905E-3</v>
      </c>
      <c r="X275" s="31">
        <v>7.6385869565217392</v>
      </c>
      <c r="Y275" s="31">
        <v>0</v>
      </c>
      <c r="Z275" s="36">
        <v>0</v>
      </c>
      <c r="AA275" s="31">
        <v>130.12521739130435</v>
      </c>
      <c r="AB275" s="31">
        <v>10.905108695652174</v>
      </c>
      <c r="AC275" s="36">
        <v>8.3804729892277677E-2</v>
      </c>
      <c r="AD275" s="31">
        <v>0</v>
      </c>
      <c r="AE275" s="31">
        <v>0</v>
      </c>
      <c r="AF275" s="36" t="s">
        <v>1933</v>
      </c>
      <c r="AG275" s="31">
        <v>0</v>
      </c>
      <c r="AH275" s="31">
        <v>0</v>
      </c>
      <c r="AI275" s="36" t="s">
        <v>1933</v>
      </c>
      <c r="AJ275" t="s">
        <v>584</v>
      </c>
      <c r="AK275" s="37">
        <v>3</v>
      </c>
      <c r="AT275"/>
    </row>
    <row r="276" spans="1:46" x14ac:dyDescent="0.25">
      <c r="A276" t="s">
        <v>1777</v>
      </c>
      <c r="B276" t="s">
        <v>1073</v>
      </c>
      <c r="C276" t="s">
        <v>1611</v>
      </c>
      <c r="D276" t="s">
        <v>1713</v>
      </c>
      <c r="E276" s="31">
        <v>104.8804347826087</v>
      </c>
      <c r="F276" s="31">
        <v>349.95956521739129</v>
      </c>
      <c r="G276" s="31">
        <v>0</v>
      </c>
      <c r="H276" s="36">
        <v>0</v>
      </c>
      <c r="I276" s="31">
        <v>66.766304347826093</v>
      </c>
      <c r="J276" s="31">
        <v>0</v>
      </c>
      <c r="K276" s="36">
        <v>0</v>
      </c>
      <c r="L276" s="31">
        <v>40.149456521739133</v>
      </c>
      <c r="M276" s="31">
        <v>0</v>
      </c>
      <c r="N276" s="36">
        <v>0</v>
      </c>
      <c r="O276" s="31">
        <v>21.095108695652176</v>
      </c>
      <c r="P276" s="31">
        <v>0</v>
      </c>
      <c r="Q276" s="36">
        <v>0</v>
      </c>
      <c r="R276" s="31">
        <v>5.5217391304347823</v>
      </c>
      <c r="S276" s="31">
        <v>0</v>
      </c>
      <c r="T276" s="36">
        <v>0</v>
      </c>
      <c r="U276" s="31">
        <v>101.95380434782609</v>
      </c>
      <c r="V276" s="31">
        <v>0</v>
      </c>
      <c r="W276" s="36">
        <v>0</v>
      </c>
      <c r="X276" s="31">
        <v>0</v>
      </c>
      <c r="Y276" s="31">
        <v>0</v>
      </c>
      <c r="Z276" s="36" t="s">
        <v>1933</v>
      </c>
      <c r="AA276" s="31">
        <v>181.23945652173913</v>
      </c>
      <c r="AB276" s="31">
        <v>0</v>
      </c>
      <c r="AC276" s="36">
        <v>0</v>
      </c>
      <c r="AD276" s="31">
        <v>0</v>
      </c>
      <c r="AE276" s="31">
        <v>0</v>
      </c>
      <c r="AF276" s="36" t="s">
        <v>1933</v>
      </c>
      <c r="AG276" s="31">
        <v>0</v>
      </c>
      <c r="AH276" s="31">
        <v>0</v>
      </c>
      <c r="AI276" s="36" t="s">
        <v>1933</v>
      </c>
      <c r="AJ276" t="s">
        <v>391</v>
      </c>
      <c r="AK276" s="37">
        <v>3</v>
      </c>
      <c r="AT276"/>
    </row>
    <row r="277" spans="1:46" x14ac:dyDescent="0.25">
      <c r="A277" t="s">
        <v>1777</v>
      </c>
      <c r="B277" t="s">
        <v>1154</v>
      </c>
      <c r="C277" t="s">
        <v>1491</v>
      </c>
      <c r="D277" t="s">
        <v>1678</v>
      </c>
      <c r="E277" s="31">
        <v>72.543478260869563</v>
      </c>
      <c r="F277" s="31">
        <v>267.47543478260872</v>
      </c>
      <c r="G277" s="31">
        <v>77.295869565217387</v>
      </c>
      <c r="H277" s="36">
        <v>0.28898305980150957</v>
      </c>
      <c r="I277" s="31">
        <v>46.100326086956528</v>
      </c>
      <c r="J277" s="31">
        <v>0</v>
      </c>
      <c r="K277" s="36">
        <v>0</v>
      </c>
      <c r="L277" s="31">
        <v>40.622065217391309</v>
      </c>
      <c r="M277" s="31">
        <v>0</v>
      </c>
      <c r="N277" s="36">
        <v>0</v>
      </c>
      <c r="O277" s="31">
        <v>5.4782608695652177</v>
      </c>
      <c r="P277" s="31">
        <v>0</v>
      </c>
      <c r="Q277" s="36">
        <v>0</v>
      </c>
      <c r="R277" s="31">
        <v>0</v>
      </c>
      <c r="S277" s="31">
        <v>0</v>
      </c>
      <c r="T277" s="36" t="s">
        <v>1933</v>
      </c>
      <c r="U277" s="31">
        <v>58.990652173913006</v>
      </c>
      <c r="V277" s="31">
        <v>11.298369565217392</v>
      </c>
      <c r="W277" s="36">
        <v>0.19152813452389303</v>
      </c>
      <c r="X277" s="31">
        <v>5.2806521739130439</v>
      </c>
      <c r="Y277" s="31">
        <v>0.13315217391304349</v>
      </c>
      <c r="Z277" s="36">
        <v>2.5215100242888311E-2</v>
      </c>
      <c r="AA277" s="31">
        <v>157.10380434782613</v>
      </c>
      <c r="AB277" s="31">
        <v>65.864347826086956</v>
      </c>
      <c r="AC277" s="36">
        <v>0.41924094772564513</v>
      </c>
      <c r="AD277" s="31">
        <v>0</v>
      </c>
      <c r="AE277" s="31">
        <v>0</v>
      </c>
      <c r="AF277" s="36" t="s">
        <v>1933</v>
      </c>
      <c r="AG277" s="31">
        <v>0</v>
      </c>
      <c r="AH277" s="31">
        <v>0</v>
      </c>
      <c r="AI277" s="36" t="s">
        <v>1933</v>
      </c>
      <c r="AJ277" t="s">
        <v>476</v>
      </c>
      <c r="AK277" s="37">
        <v>3</v>
      </c>
      <c r="AT277"/>
    </row>
    <row r="278" spans="1:46" x14ac:dyDescent="0.25">
      <c r="A278" t="s">
        <v>1777</v>
      </c>
      <c r="B278" t="s">
        <v>1090</v>
      </c>
      <c r="C278" t="s">
        <v>1429</v>
      </c>
      <c r="D278" t="s">
        <v>1711</v>
      </c>
      <c r="E278" s="31">
        <v>52.076086956521742</v>
      </c>
      <c r="F278" s="31">
        <v>205.95652173913044</v>
      </c>
      <c r="G278" s="31">
        <v>0</v>
      </c>
      <c r="H278" s="36">
        <v>0</v>
      </c>
      <c r="I278" s="31">
        <v>64.747282608695656</v>
      </c>
      <c r="J278" s="31">
        <v>0</v>
      </c>
      <c r="K278" s="36">
        <v>0</v>
      </c>
      <c r="L278" s="31">
        <v>49.616847826086953</v>
      </c>
      <c r="M278" s="31">
        <v>0</v>
      </c>
      <c r="N278" s="36">
        <v>0</v>
      </c>
      <c r="O278" s="31">
        <v>10.347826086956522</v>
      </c>
      <c r="P278" s="31">
        <v>0</v>
      </c>
      <c r="Q278" s="36">
        <v>0</v>
      </c>
      <c r="R278" s="31">
        <v>4.7826086956521738</v>
      </c>
      <c r="S278" s="31">
        <v>0</v>
      </c>
      <c r="T278" s="36">
        <v>0</v>
      </c>
      <c r="U278" s="31">
        <v>48.211956521739133</v>
      </c>
      <c r="V278" s="31">
        <v>0</v>
      </c>
      <c r="W278" s="36">
        <v>0</v>
      </c>
      <c r="X278" s="31">
        <v>0</v>
      </c>
      <c r="Y278" s="31">
        <v>0</v>
      </c>
      <c r="Z278" s="36" t="s">
        <v>1933</v>
      </c>
      <c r="AA278" s="31">
        <v>85.334239130434781</v>
      </c>
      <c r="AB278" s="31">
        <v>0</v>
      </c>
      <c r="AC278" s="36">
        <v>0</v>
      </c>
      <c r="AD278" s="31">
        <v>7.6630434782608692</v>
      </c>
      <c r="AE278" s="31">
        <v>0</v>
      </c>
      <c r="AF278" s="36">
        <v>0</v>
      </c>
      <c r="AG278" s="31">
        <v>0</v>
      </c>
      <c r="AH278" s="31">
        <v>0</v>
      </c>
      <c r="AI278" s="36" t="s">
        <v>1933</v>
      </c>
      <c r="AJ278" t="s">
        <v>409</v>
      </c>
      <c r="AK278" s="37">
        <v>3</v>
      </c>
      <c r="AT278"/>
    </row>
    <row r="279" spans="1:46" x14ac:dyDescent="0.25">
      <c r="A279" t="s">
        <v>1777</v>
      </c>
      <c r="B279" t="s">
        <v>1137</v>
      </c>
      <c r="C279" t="s">
        <v>1622</v>
      </c>
      <c r="D279" t="s">
        <v>1699</v>
      </c>
      <c r="E279" s="31">
        <v>73.706521739130437</v>
      </c>
      <c r="F279" s="31">
        <v>328.68206521739131</v>
      </c>
      <c r="G279" s="31">
        <v>1.4728260869565217</v>
      </c>
      <c r="H279" s="36">
        <v>4.4810053325616966E-3</v>
      </c>
      <c r="I279" s="31">
        <v>75.625</v>
      </c>
      <c r="J279" s="31">
        <v>0</v>
      </c>
      <c r="K279" s="36">
        <v>0</v>
      </c>
      <c r="L279" s="31">
        <v>39.980978260869563</v>
      </c>
      <c r="M279" s="31">
        <v>0</v>
      </c>
      <c r="N279" s="36">
        <v>0</v>
      </c>
      <c r="O279" s="31">
        <v>30.404891304347824</v>
      </c>
      <c r="P279" s="31">
        <v>0</v>
      </c>
      <c r="Q279" s="36">
        <v>0</v>
      </c>
      <c r="R279" s="31">
        <v>5.2391304347826084</v>
      </c>
      <c r="S279" s="31">
        <v>0</v>
      </c>
      <c r="T279" s="36">
        <v>0</v>
      </c>
      <c r="U279" s="31">
        <v>72.135869565217391</v>
      </c>
      <c r="V279" s="31">
        <v>0</v>
      </c>
      <c r="W279" s="36">
        <v>0</v>
      </c>
      <c r="X279" s="31">
        <v>0</v>
      </c>
      <c r="Y279" s="31">
        <v>0</v>
      </c>
      <c r="Z279" s="36" t="s">
        <v>1933</v>
      </c>
      <c r="AA279" s="31">
        <v>178.49184782608697</v>
      </c>
      <c r="AB279" s="31">
        <v>1.4728260869565217</v>
      </c>
      <c r="AC279" s="36">
        <v>8.2515033873791568E-3</v>
      </c>
      <c r="AD279" s="31">
        <v>2.4293478260869565</v>
      </c>
      <c r="AE279" s="31">
        <v>0</v>
      </c>
      <c r="AF279" s="36">
        <v>0</v>
      </c>
      <c r="AG279" s="31">
        <v>0</v>
      </c>
      <c r="AH279" s="31">
        <v>0</v>
      </c>
      <c r="AI279" s="36" t="s">
        <v>1933</v>
      </c>
      <c r="AJ279" t="s">
        <v>457</v>
      </c>
      <c r="AK279" s="37">
        <v>3</v>
      </c>
      <c r="AT279"/>
    </row>
    <row r="280" spans="1:46" x14ac:dyDescent="0.25">
      <c r="A280" t="s">
        <v>1777</v>
      </c>
      <c r="B280" t="s">
        <v>1200</v>
      </c>
      <c r="C280" t="s">
        <v>1623</v>
      </c>
      <c r="D280" t="s">
        <v>1729</v>
      </c>
      <c r="E280" s="31">
        <v>28.673913043478262</v>
      </c>
      <c r="F280" s="31">
        <v>98.93282608695651</v>
      </c>
      <c r="G280" s="31">
        <v>0</v>
      </c>
      <c r="H280" s="36">
        <v>0</v>
      </c>
      <c r="I280" s="31">
        <v>33.940978260869556</v>
      </c>
      <c r="J280" s="31">
        <v>0</v>
      </c>
      <c r="K280" s="36">
        <v>0</v>
      </c>
      <c r="L280" s="31">
        <v>24.169239130434779</v>
      </c>
      <c r="M280" s="31">
        <v>0</v>
      </c>
      <c r="N280" s="36">
        <v>0</v>
      </c>
      <c r="O280" s="31">
        <v>4.8423913043478262</v>
      </c>
      <c r="P280" s="31">
        <v>0</v>
      </c>
      <c r="Q280" s="36">
        <v>0</v>
      </c>
      <c r="R280" s="31">
        <v>4.9293478260869561</v>
      </c>
      <c r="S280" s="31">
        <v>0</v>
      </c>
      <c r="T280" s="36">
        <v>0</v>
      </c>
      <c r="U280" s="31">
        <v>17.255434782608695</v>
      </c>
      <c r="V280" s="31">
        <v>0</v>
      </c>
      <c r="W280" s="36">
        <v>0</v>
      </c>
      <c r="X280" s="31">
        <v>0</v>
      </c>
      <c r="Y280" s="31">
        <v>0</v>
      </c>
      <c r="Z280" s="36" t="s">
        <v>1933</v>
      </c>
      <c r="AA280" s="31">
        <v>40.453804347826086</v>
      </c>
      <c r="AB280" s="31">
        <v>0</v>
      </c>
      <c r="AC280" s="36">
        <v>0</v>
      </c>
      <c r="AD280" s="31">
        <v>7.2826086956521738</v>
      </c>
      <c r="AE280" s="31">
        <v>0</v>
      </c>
      <c r="AF280" s="36">
        <v>0</v>
      </c>
      <c r="AG280" s="31">
        <v>0</v>
      </c>
      <c r="AH280" s="31">
        <v>0</v>
      </c>
      <c r="AI280" s="36" t="s">
        <v>1933</v>
      </c>
      <c r="AJ280" t="s">
        <v>522</v>
      </c>
      <c r="AK280" s="37">
        <v>3</v>
      </c>
      <c r="AT280"/>
    </row>
    <row r="281" spans="1:46" x14ac:dyDescent="0.25">
      <c r="A281" t="s">
        <v>1777</v>
      </c>
      <c r="B281" t="s">
        <v>1138</v>
      </c>
      <c r="C281" t="s">
        <v>1366</v>
      </c>
      <c r="D281" t="s">
        <v>1699</v>
      </c>
      <c r="E281" s="31">
        <v>347.05434782608694</v>
      </c>
      <c r="F281" s="31">
        <v>1015.7380434782607</v>
      </c>
      <c r="G281" s="31">
        <v>2.8293478260869565</v>
      </c>
      <c r="H281" s="36">
        <v>2.7855093586907787E-3</v>
      </c>
      <c r="I281" s="31">
        <v>105.35434782608696</v>
      </c>
      <c r="J281" s="31">
        <v>0</v>
      </c>
      <c r="K281" s="36">
        <v>0</v>
      </c>
      <c r="L281" s="31">
        <v>60.565217391304351</v>
      </c>
      <c r="M281" s="31">
        <v>0</v>
      </c>
      <c r="N281" s="36">
        <v>0</v>
      </c>
      <c r="O281" s="31">
        <v>39.745652173913051</v>
      </c>
      <c r="P281" s="31">
        <v>0</v>
      </c>
      <c r="Q281" s="36">
        <v>0</v>
      </c>
      <c r="R281" s="31">
        <v>5.0434782608695654</v>
      </c>
      <c r="S281" s="31">
        <v>0</v>
      </c>
      <c r="T281" s="36">
        <v>0</v>
      </c>
      <c r="U281" s="31">
        <v>317.43152173913046</v>
      </c>
      <c r="V281" s="31">
        <v>2.2282608695652173</v>
      </c>
      <c r="W281" s="36">
        <v>7.0196584679338573E-3</v>
      </c>
      <c r="X281" s="31">
        <v>4.9065217391304357</v>
      </c>
      <c r="Y281" s="31">
        <v>0</v>
      </c>
      <c r="Z281" s="36">
        <v>0</v>
      </c>
      <c r="AA281" s="31">
        <v>557.29782608695643</v>
      </c>
      <c r="AB281" s="31">
        <v>0.60108695652173905</v>
      </c>
      <c r="AC281" s="36">
        <v>1.0785740198239174E-3</v>
      </c>
      <c r="AD281" s="31">
        <v>30.747826086956533</v>
      </c>
      <c r="AE281" s="31">
        <v>0</v>
      </c>
      <c r="AF281" s="36">
        <v>0</v>
      </c>
      <c r="AG281" s="31">
        <v>0</v>
      </c>
      <c r="AH281" s="31">
        <v>0</v>
      </c>
      <c r="AI281" s="36" t="s">
        <v>1933</v>
      </c>
      <c r="AJ281" t="s">
        <v>459</v>
      </c>
      <c r="AK281" s="37">
        <v>3</v>
      </c>
      <c r="AT281"/>
    </row>
    <row r="282" spans="1:46" x14ac:dyDescent="0.25">
      <c r="A282" t="s">
        <v>1777</v>
      </c>
      <c r="B282" t="s">
        <v>1156</v>
      </c>
      <c r="C282" t="s">
        <v>1519</v>
      </c>
      <c r="D282" t="s">
        <v>1699</v>
      </c>
      <c r="E282" s="31">
        <v>85.815217391304344</v>
      </c>
      <c r="F282" s="31">
        <v>420.80108695652177</v>
      </c>
      <c r="G282" s="31">
        <v>15.93336956521739</v>
      </c>
      <c r="H282" s="36">
        <v>3.7864373593844036E-2</v>
      </c>
      <c r="I282" s="31">
        <v>76.545326086956521</v>
      </c>
      <c r="J282" s="31">
        <v>2.93945652173913</v>
      </c>
      <c r="K282" s="36">
        <v>3.8401515441973136E-2</v>
      </c>
      <c r="L282" s="31">
        <v>59.381956521739127</v>
      </c>
      <c r="M282" s="31">
        <v>1.6106521739130433</v>
      </c>
      <c r="N282" s="36">
        <v>2.7123595587885352E-2</v>
      </c>
      <c r="O282" s="31">
        <v>12.293804347826079</v>
      </c>
      <c r="P282" s="31">
        <v>1.3288043478260869</v>
      </c>
      <c r="Q282" s="36">
        <v>0.10808731863876296</v>
      </c>
      <c r="R282" s="31">
        <v>4.8695652173913047</v>
      </c>
      <c r="S282" s="31">
        <v>0</v>
      </c>
      <c r="T282" s="36">
        <v>0</v>
      </c>
      <c r="U282" s="31">
        <v>103.50304347826088</v>
      </c>
      <c r="V282" s="31">
        <v>4.0601086956521746</v>
      </c>
      <c r="W282" s="36">
        <v>3.9226949848145613E-2</v>
      </c>
      <c r="X282" s="31">
        <v>13.010434782608684</v>
      </c>
      <c r="Y282" s="31">
        <v>0</v>
      </c>
      <c r="Z282" s="36">
        <v>0</v>
      </c>
      <c r="AA282" s="31">
        <v>227.74228260869566</v>
      </c>
      <c r="AB282" s="31">
        <v>8.9338043478260865</v>
      </c>
      <c r="AC282" s="36">
        <v>3.9227693011121931E-2</v>
      </c>
      <c r="AD282" s="31">
        <v>0</v>
      </c>
      <c r="AE282" s="31">
        <v>0</v>
      </c>
      <c r="AF282" s="36" t="s">
        <v>1933</v>
      </c>
      <c r="AG282" s="31">
        <v>0</v>
      </c>
      <c r="AH282" s="31">
        <v>0</v>
      </c>
      <c r="AI282" s="36" t="s">
        <v>1933</v>
      </c>
      <c r="AJ282" t="s">
        <v>478</v>
      </c>
      <c r="AK282" s="37">
        <v>3</v>
      </c>
      <c r="AT282"/>
    </row>
    <row r="283" spans="1:46" x14ac:dyDescent="0.25">
      <c r="A283" t="s">
        <v>1777</v>
      </c>
      <c r="B283" t="s">
        <v>965</v>
      </c>
      <c r="C283" t="s">
        <v>1561</v>
      </c>
      <c r="D283" t="s">
        <v>1705</v>
      </c>
      <c r="E283" s="31">
        <v>104.59782608695652</v>
      </c>
      <c r="F283" s="31">
        <v>272.07880434782606</v>
      </c>
      <c r="G283" s="31">
        <v>0</v>
      </c>
      <c r="H283" s="36">
        <v>0</v>
      </c>
      <c r="I283" s="31">
        <v>60.584239130434781</v>
      </c>
      <c r="J283" s="31">
        <v>0</v>
      </c>
      <c r="K283" s="36">
        <v>0</v>
      </c>
      <c r="L283" s="31">
        <v>45.228260869565219</v>
      </c>
      <c r="M283" s="31">
        <v>0</v>
      </c>
      <c r="N283" s="36">
        <v>0</v>
      </c>
      <c r="O283" s="31">
        <v>10.138586956521738</v>
      </c>
      <c r="P283" s="31">
        <v>0</v>
      </c>
      <c r="Q283" s="36">
        <v>0</v>
      </c>
      <c r="R283" s="31">
        <v>5.2173913043478262</v>
      </c>
      <c r="S283" s="31">
        <v>0</v>
      </c>
      <c r="T283" s="36">
        <v>0</v>
      </c>
      <c r="U283" s="31">
        <v>63.711956521739133</v>
      </c>
      <c r="V283" s="31">
        <v>0</v>
      </c>
      <c r="W283" s="36">
        <v>0</v>
      </c>
      <c r="X283" s="31">
        <v>0.67934782608695654</v>
      </c>
      <c r="Y283" s="31">
        <v>0</v>
      </c>
      <c r="Z283" s="36">
        <v>0</v>
      </c>
      <c r="AA283" s="31">
        <v>123.21739130434783</v>
      </c>
      <c r="AB283" s="31">
        <v>0</v>
      </c>
      <c r="AC283" s="36">
        <v>0</v>
      </c>
      <c r="AD283" s="31">
        <v>23.885869565217391</v>
      </c>
      <c r="AE283" s="31">
        <v>0</v>
      </c>
      <c r="AF283" s="36">
        <v>0</v>
      </c>
      <c r="AG283" s="31">
        <v>0</v>
      </c>
      <c r="AH283" s="31">
        <v>0</v>
      </c>
      <c r="AI283" s="36" t="s">
        <v>1933</v>
      </c>
      <c r="AJ283" t="s">
        <v>279</v>
      </c>
      <c r="AK283" s="37">
        <v>3</v>
      </c>
      <c r="AT283"/>
    </row>
    <row r="284" spans="1:46" x14ac:dyDescent="0.25">
      <c r="A284" t="s">
        <v>1777</v>
      </c>
      <c r="B284" t="s">
        <v>886</v>
      </c>
      <c r="C284" t="s">
        <v>1436</v>
      </c>
      <c r="D284" t="s">
        <v>1713</v>
      </c>
      <c r="E284" s="31">
        <v>103.94565217391305</v>
      </c>
      <c r="F284" s="31">
        <v>376.88815217391306</v>
      </c>
      <c r="G284" s="31">
        <v>82.514565217391322</v>
      </c>
      <c r="H284" s="36">
        <v>0.21893647954026269</v>
      </c>
      <c r="I284" s="31">
        <v>70.610000000000014</v>
      </c>
      <c r="J284" s="31">
        <v>5.7578260869565208</v>
      </c>
      <c r="K284" s="36">
        <v>8.1544060146672134E-2</v>
      </c>
      <c r="L284" s="31">
        <v>57.403478260869576</v>
      </c>
      <c r="M284" s="31">
        <v>5.7578260869565208</v>
      </c>
      <c r="N284" s="36">
        <v>0.1003044808676947</v>
      </c>
      <c r="O284" s="31">
        <v>7.9565217391304346</v>
      </c>
      <c r="P284" s="31">
        <v>0</v>
      </c>
      <c r="Q284" s="36">
        <v>0</v>
      </c>
      <c r="R284" s="31">
        <v>5.25</v>
      </c>
      <c r="S284" s="31">
        <v>0</v>
      </c>
      <c r="T284" s="36">
        <v>0</v>
      </c>
      <c r="U284" s="31">
        <v>80.412717391304326</v>
      </c>
      <c r="V284" s="31">
        <v>17.027934782608696</v>
      </c>
      <c r="W284" s="36">
        <v>0.21175673867290629</v>
      </c>
      <c r="X284" s="31">
        <v>5.3708695652173901</v>
      </c>
      <c r="Y284" s="31">
        <v>0</v>
      </c>
      <c r="Z284" s="36">
        <v>0</v>
      </c>
      <c r="AA284" s="31">
        <v>210.80836956521739</v>
      </c>
      <c r="AB284" s="31">
        <v>59.728804347826099</v>
      </c>
      <c r="AC284" s="36">
        <v>0.28333222476419712</v>
      </c>
      <c r="AD284" s="31">
        <v>9.686195652173911</v>
      </c>
      <c r="AE284" s="31">
        <v>0</v>
      </c>
      <c r="AF284" s="36">
        <v>0</v>
      </c>
      <c r="AG284" s="31">
        <v>0</v>
      </c>
      <c r="AH284" s="31">
        <v>0</v>
      </c>
      <c r="AI284" s="36" t="s">
        <v>1933</v>
      </c>
      <c r="AJ284" t="s">
        <v>200</v>
      </c>
      <c r="AK284" s="37">
        <v>3</v>
      </c>
      <c r="AT284"/>
    </row>
    <row r="285" spans="1:46" x14ac:dyDescent="0.25">
      <c r="A285" t="s">
        <v>1777</v>
      </c>
      <c r="B285" t="s">
        <v>1027</v>
      </c>
      <c r="C285" t="s">
        <v>1448</v>
      </c>
      <c r="D285" t="s">
        <v>1674</v>
      </c>
      <c r="E285" s="31">
        <v>171.02173913043478</v>
      </c>
      <c r="F285" s="31">
        <v>468.06869565217397</v>
      </c>
      <c r="G285" s="31">
        <v>6.2201086956521738</v>
      </c>
      <c r="H285" s="36">
        <v>1.3288879930296369E-2</v>
      </c>
      <c r="I285" s="31">
        <v>80.287282608695662</v>
      </c>
      <c r="J285" s="31">
        <v>0</v>
      </c>
      <c r="K285" s="36">
        <v>0</v>
      </c>
      <c r="L285" s="31">
        <v>51.288478260869567</v>
      </c>
      <c r="M285" s="31">
        <v>0</v>
      </c>
      <c r="N285" s="36">
        <v>0</v>
      </c>
      <c r="O285" s="31">
        <v>24.053152173913041</v>
      </c>
      <c r="P285" s="31">
        <v>0</v>
      </c>
      <c r="Q285" s="36">
        <v>0</v>
      </c>
      <c r="R285" s="31">
        <v>4.9456521739130439</v>
      </c>
      <c r="S285" s="31">
        <v>0</v>
      </c>
      <c r="T285" s="36">
        <v>0</v>
      </c>
      <c r="U285" s="31">
        <v>105.14836956521739</v>
      </c>
      <c r="V285" s="31">
        <v>1.9673913043478262</v>
      </c>
      <c r="W285" s="36">
        <v>1.8710621120259674E-2</v>
      </c>
      <c r="X285" s="31">
        <v>0</v>
      </c>
      <c r="Y285" s="31">
        <v>0</v>
      </c>
      <c r="Z285" s="36" t="s">
        <v>1933</v>
      </c>
      <c r="AA285" s="31">
        <v>282.6330434782609</v>
      </c>
      <c r="AB285" s="31">
        <v>4.2527173913043477</v>
      </c>
      <c r="AC285" s="36">
        <v>1.5046780585057285E-2</v>
      </c>
      <c r="AD285" s="31">
        <v>0</v>
      </c>
      <c r="AE285" s="31">
        <v>0</v>
      </c>
      <c r="AF285" s="36" t="s">
        <v>1933</v>
      </c>
      <c r="AG285" s="31">
        <v>0</v>
      </c>
      <c r="AH285" s="31">
        <v>0</v>
      </c>
      <c r="AI285" s="36" t="s">
        <v>1933</v>
      </c>
      <c r="AJ285" t="s">
        <v>344</v>
      </c>
      <c r="AK285" s="37">
        <v>3</v>
      </c>
      <c r="AT285"/>
    </row>
    <row r="286" spans="1:46" x14ac:dyDescent="0.25">
      <c r="A286" t="s">
        <v>1777</v>
      </c>
      <c r="B286" t="s">
        <v>777</v>
      </c>
      <c r="C286" t="s">
        <v>1491</v>
      </c>
      <c r="D286" t="s">
        <v>1678</v>
      </c>
      <c r="E286" s="31">
        <v>48.554347826086953</v>
      </c>
      <c r="F286" s="31">
        <v>167.00065217391304</v>
      </c>
      <c r="G286" s="31">
        <v>5.2715217391304341</v>
      </c>
      <c r="H286" s="36">
        <v>3.1565875165809033E-2</v>
      </c>
      <c r="I286" s="31">
        <v>39.40728260869566</v>
      </c>
      <c r="J286" s="31">
        <v>0</v>
      </c>
      <c r="K286" s="36">
        <v>0</v>
      </c>
      <c r="L286" s="31">
        <v>26.027173913043484</v>
      </c>
      <c r="M286" s="31">
        <v>0</v>
      </c>
      <c r="N286" s="36">
        <v>0</v>
      </c>
      <c r="O286" s="31">
        <v>8.9235869565217385</v>
      </c>
      <c r="P286" s="31">
        <v>0</v>
      </c>
      <c r="Q286" s="36">
        <v>0</v>
      </c>
      <c r="R286" s="31">
        <v>4.4565217391304346</v>
      </c>
      <c r="S286" s="31">
        <v>0</v>
      </c>
      <c r="T286" s="36">
        <v>0</v>
      </c>
      <c r="U286" s="31">
        <v>44.52880434782611</v>
      </c>
      <c r="V286" s="31">
        <v>0</v>
      </c>
      <c r="W286" s="36">
        <v>0</v>
      </c>
      <c r="X286" s="31">
        <v>0</v>
      </c>
      <c r="Y286" s="31">
        <v>0</v>
      </c>
      <c r="Z286" s="36" t="s">
        <v>1933</v>
      </c>
      <c r="AA286" s="31">
        <v>83.064565217391277</v>
      </c>
      <c r="AB286" s="31">
        <v>5.2715217391304341</v>
      </c>
      <c r="AC286" s="36">
        <v>6.3462942655922464E-2</v>
      </c>
      <c r="AD286" s="31">
        <v>0</v>
      </c>
      <c r="AE286" s="31">
        <v>0</v>
      </c>
      <c r="AF286" s="36" t="s">
        <v>1933</v>
      </c>
      <c r="AG286" s="31">
        <v>0</v>
      </c>
      <c r="AH286" s="31">
        <v>0</v>
      </c>
      <c r="AI286" s="36" t="s">
        <v>1933</v>
      </c>
      <c r="AJ286" t="s">
        <v>89</v>
      </c>
      <c r="AK286" s="37">
        <v>3</v>
      </c>
      <c r="AT286"/>
    </row>
    <row r="287" spans="1:46" x14ac:dyDescent="0.25">
      <c r="A287" t="s">
        <v>1777</v>
      </c>
      <c r="B287" t="s">
        <v>972</v>
      </c>
      <c r="C287" t="s">
        <v>1429</v>
      </c>
      <c r="D287" t="s">
        <v>1711</v>
      </c>
      <c r="E287" s="31">
        <v>63.826086956521742</v>
      </c>
      <c r="F287" s="31">
        <v>235.68380434782611</v>
      </c>
      <c r="G287" s="31">
        <v>15.067934782608695</v>
      </c>
      <c r="H287" s="36">
        <v>6.3932839272957356E-2</v>
      </c>
      <c r="I287" s="31">
        <v>43.472826086956523</v>
      </c>
      <c r="J287" s="31">
        <v>0</v>
      </c>
      <c r="K287" s="36">
        <v>0</v>
      </c>
      <c r="L287" s="31">
        <v>32.029891304347828</v>
      </c>
      <c r="M287" s="31">
        <v>0</v>
      </c>
      <c r="N287" s="36">
        <v>0</v>
      </c>
      <c r="O287" s="31">
        <v>6.8342391304347823</v>
      </c>
      <c r="P287" s="31">
        <v>0</v>
      </c>
      <c r="Q287" s="36">
        <v>0</v>
      </c>
      <c r="R287" s="31">
        <v>4.6086956521739131</v>
      </c>
      <c r="S287" s="31">
        <v>0</v>
      </c>
      <c r="T287" s="36">
        <v>0</v>
      </c>
      <c r="U287" s="31">
        <v>58.948369565217391</v>
      </c>
      <c r="V287" s="31">
        <v>10.684782608695652</v>
      </c>
      <c r="W287" s="36">
        <v>0.18125662656156363</v>
      </c>
      <c r="X287" s="31">
        <v>1.7038043478260869</v>
      </c>
      <c r="Y287" s="31">
        <v>0</v>
      </c>
      <c r="Z287" s="36">
        <v>0</v>
      </c>
      <c r="AA287" s="31">
        <v>131.55880434782611</v>
      </c>
      <c r="AB287" s="31">
        <v>4.3831521739130439</v>
      </c>
      <c r="AC287" s="36">
        <v>3.3317056928584589E-2</v>
      </c>
      <c r="AD287" s="31">
        <v>0</v>
      </c>
      <c r="AE287" s="31">
        <v>0</v>
      </c>
      <c r="AF287" s="36" t="s">
        <v>1933</v>
      </c>
      <c r="AG287" s="31">
        <v>0</v>
      </c>
      <c r="AH287" s="31">
        <v>0</v>
      </c>
      <c r="AI287" s="36" t="s">
        <v>1933</v>
      </c>
      <c r="AJ287" t="s">
        <v>286</v>
      </c>
      <c r="AK287" s="37">
        <v>3</v>
      </c>
      <c r="AT287"/>
    </row>
    <row r="288" spans="1:46" x14ac:dyDescent="0.25">
      <c r="A288" t="s">
        <v>1777</v>
      </c>
      <c r="B288" t="s">
        <v>1215</v>
      </c>
      <c r="C288" t="s">
        <v>1650</v>
      </c>
      <c r="D288" t="s">
        <v>1697</v>
      </c>
      <c r="E288" s="31">
        <v>48.282608695652172</v>
      </c>
      <c r="F288" s="31">
        <v>224.66304347826087</v>
      </c>
      <c r="G288" s="31">
        <v>3.3586956521739131</v>
      </c>
      <c r="H288" s="36">
        <v>1.4949925008466786E-2</v>
      </c>
      <c r="I288" s="31">
        <v>57.407608695652172</v>
      </c>
      <c r="J288" s="31">
        <v>0</v>
      </c>
      <c r="K288" s="36">
        <v>0</v>
      </c>
      <c r="L288" s="31">
        <v>46.592391304347828</v>
      </c>
      <c r="M288" s="31">
        <v>0</v>
      </c>
      <c r="N288" s="36">
        <v>0</v>
      </c>
      <c r="O288" s="31">
        <v>6.2255434782608692</v>
      </c>
      <c r="P288" s="31">
        <v>0</v>
      </c>
      <c r="Q288" s="36">
        <v>0</v>
      </c>
      <c r="R288" s="31">
        <v>4.5896739130434785</v>
      </c>
      <c r="S288" s="31">
        <v>0</v>
      </c>
      <c r="T288" s="36">
        <v>0</v>
      </c>
      <c r="U288" s="31">
        <v>43.548913043478258</v>
      </c>
      <c r="V288" s="31">
        <v>0</v>
      </c>
      <c r="W288" s="36">
        <v>0</v>
      </c>
      <c r="X288" s="31">
        <v>0.86956521739130432</v>
      </c>
      <c r="Y288" s="31">
        <v>0</v>
      </c>
      <c r="Z288" s="36">
        <v>0</v>
      </c>
      <c r="AA288" s="31">
        <v>94.885869565217391</v>
      </c>
      <c r="AB288" s="31">
        <v>3.3586956521739131</v>
      </c>
      <c r="AC288" s="36">
        <v>3.53972163354144E-2</v>
      </c>
      <c r="AD288" s="31">
        <v>27.951086956521738</v>
      </c>
      <c r="AE288" s="31">
        <v>0</v>
      </c>
      <c r="AF288" s="36">
        <v>0</v>
      </c>
      <c r="AG288" s="31">
        <v>0</v>
      </c>
      <c r="AH288" s="31">
        <v>0</v>
      </c>
      <c r="AI288" s="36" t="s">
        <v>1933</v>
      </c>
      <c r="AJ288" t="s">
        <v>537</v>
      </c>
      <c r="AK288" s="37">
        <v>3</v>
      </c>
      <c r="AT288"/>
    </row>
    <row r="289" spans="1:46" x14ac:dyDescent="0.25">
      <c r="A289" t="s">
        <v>1777</v>
      </c>
      <c r="B289" t="s">
        <v>1164</v>
      </c>
      <c r="C289" t="s">
        <v>1435</v>
      </c>
      <c r="D289" t="s">
        <v>1736</v>
      </c>
      <c r="E289" s="31">
        <v>93.282608695652172</v>
      </c>
      <c r="F289" s="31">
        <v>323.03586956521747</v>
      </c>
      <c r="G289" s="31">
        <v>102.19619565217393</v>
      </c>
      <c r="H289" s="36">
        <v>0.31636175818407564</v>
      </c>
      <c r="I289" s="31">
        <v>54.198043478260878</v>
      </c>
      <c r="J289" s="31">
        <v>6.5974999999999993</v>
      </c>
      <c r="K289" s="36">
        <v>0.12172948646469667</v>
      </c>
      <c r="L289" s="31">
        <v>28.785000000000004</v>
      </c>
      <c r="M289" s="31">
        <v>6.5974999999999993</v>
      </c>
      <c r="N289" s="36">
        <v>0.22919923571304493</v>
      </c>
      <c r="O289" s="31">
        <v>20.065217391304348</v>
      </c>
      <c r="P289" s="31">
        <v>0</v>
      </c>
      <c r="Q289" s="36">
        <v>0</v>
      </c>
      <c r="R289" s="31">
        <v>5.3478260869565215</v>
      </c>
      <c r="S289" s="31">
        <v>0</v>
      </c>
      <c r="T289" s="36">
        <v>0</v>
      </c>
      <c r="U289" s="31">
        <v>74.899456521739125</v>
      </c>
      <c r="V289" s="31">
        <v>20.929347826086961</v>
      </c>
      <c r="W289" s="36">
        <v>0.27943257265174337</v>
      </c>
      <c r="X289" s="31">
        <v>6.4945652173913047</v>
      </c>
      <c r="Y289" s="31">
        <v>0</v>
      </c>
      <c r="Z289" s="36">
        <v>0</v>
      </c>
      <c r="AA289" s="31">
        <v>187.44380434782616</v>
      </c>
      <c r="AB289" s="31">
        <v>74.669347826086963</v>
      </c>
      <c r="AC289" s="36">
        <v>0.39835591304756252</v>
      </c>
      <c r="AD289" s="31">
        <v>0</v>
      </c>
      <c r="AE289" s="31">
        <v>0</v>
      </c>
      <c r="AF289" s="36" t="s">
        <v>1933</v>
      </c>
      <c r="AG289" s="31">
        <v>0</v>
      </c>
      <c r="AH289" s="31">
        <v>0</v>
      </c>
      <c r="AI289" s="36" t="s">
        <v>1933</v>
      </c>
      <c r="AJ289" t="s">
        <v>486</v>
      </c>
      <c r="AK289" s="37">
        <v>3</v>
      </c>
      <c r="AT289"/>
    </row>
    <row r="290" spans="1:46" x14ac:dyDescent="0.25">
      <c r="A290" t="s">
        <v>1777</v>
      </c>
      <c r="B290" t="s">
        <v>907</v>
      </c>
      <c r="C290" t="s">
        <v>1556</v>
      </c>
      <c r="D290" t="s">
        <v>1718</v>
      </c>
      <c r="E290" s="31">
        <v>73.586956521739125</v>
      </c>
      <c r="F290" s="31">
        <v>352.41239130434781</v>
      </c>
      <c r="G290" s="31">
        <v>52.095326086956533</v>
      </c>
      <c r="H290" s="36">
        <v>0.14782489881851615</v>
      </c>
      <c r="I290" s="31">
        <v>57.717391304347821</v>
      </c>
      <c r="J290" s="31">
        <v>0.17934782608695651</v>
      </c>
      <c r="K290" s="36">
        <v>3.1073446327683617E-3</v>
      </c>
      <c r="L290" s="31">
        <v>38.290760869565212</v>
      </c>
      <c r="M290" s="31">
        <v>0.17934782608695651</v>
      </c>
      <c r="N290" s="36">
        <v>4.6838407494145208E-3</v>
      </c>
      <c r="O290" s="31">
        <v>14.698369565217391</v>
      </c>
      <c r="P290" s="31">
        <v>0</v>
      </c>
      <c r="Q290" s="36">
        <v>0</v>
      </c>
      <c r="R290" s="31">
        <v>4.7282608695652177</v>
      </c>
      <c r="S290" s="31">
        <v>0</v>
      </c>
      <c r="T290" s="36">
        <v>0</v>
      </c>
      <c r="U290" s="31">
        <v>88.989565217391288</v>
      </c>
      <c r="V290" s="31">
        <v>19.185217391304349</v>
      </c>
      <c r="W290" s="36">
        <v>0.2155895170904259</v>
      </c>
      <c r="X290" s="31">
        <v>0</v>
      </c>
      <c r="Y290" s="31">
        <v>0</v>
      </c>
      <c r="Z290" s="36" t="s">
        <v>1933</v>
      </c>
      <c r="AA290" s="31">
        <v>201.65760869565219</v>
      </c>
      <c r="AB290" s="31">
        <v>32.730760869565223</v>
      </c>
      <c r="AC290" s="36">
        <v>0.16230858374882093</v>
      </c>
      <c r="AD290" s="31">
        <v>4.0478260869565217</v>
      </c>
      <c r="AE290" s="31">
        <v>0</v>
      </c>
      <c r="AF290" s="36">
        <v>0</v>
      </c>
      <c r="AG290" s="31">
        <v>0</v>
      </c>
      <c r="AH290" s="31">
        <v>0</v>
      </c>
      <c r="AI290" s="36" t="s">
        <v>1933</v>
      </c>
      <c r="AJ290" t="s">
        <v>221</v>
      </c>
      <c r="AK290" s="37">
        <v>3</v>
      </c>
      <c r="AT290"/>
    </row>
    <row r="291" spans="1:46" x14ac:dyDescent="0.25">
      <c r="A291" t="s">
        <v>1777</v>
      </c>
      <c r="B291" t="s">
        <v>1179</v>
      </c>
      <c r="C291" t="s">
        <v>1408</v>
      </c>
      <c r="D291" t="s">
        <v>1718</v>
      </c>
      <c r="E291" s="31">
        <v>51.543478260869563</v>
      </c>
      <c r="F291" s="31">
        <v>222.19663043478261</v>
      </c>
      <c r="G291" s="31">
        <v>0</v>
      </c>
      <c r="H291" s="36">
        <v>0</v>
      </c>
      <c r="I291" s="31">
        <v>60.249239130434788</v>
      </c>
      <c r="J291" s="31">
        <v>0</v>
      </c>
      <c r="K291" s="36">
        <v>0</v>
      </c>
      <c r="L291" s="31">
        <v>47.287282608695662</v>
      </c>
      <c r="M291" s="31">
        <v>0</v>
      </c>
      <c r="N291" s="36">
        <v>0</v>
      </c>
      <c r="O291" s="31">
        <v>8.3152173913043477</v>
      </c>
      <c r="P291" s="31">
        <v>0</v>
      </c>
      <c r="Q291" s="36">
        <v>0</v>
      </c>
      <c r="R291" s="31">
        <v>4.6467391304347823</v>
      </c>
      <c r="S291" s="31">
        <v>0</v>
      </c>
      <c r="T291" s="36">
        <v>0</v>
      </c>
      <c r="U291" s="31">
        <v>23.354130434782608</v>
      </c>
      <c r="V291" s="31">
        <v>0</v>
      </c>
      <c r="W291" s="36">
        <v>0</v>
      </c>
      <c r="X291" s="31">
        <v>0</v>
      </c>
      <c r="Y291" s="31">
        <v>0</v>
      </c>
      <c r="Z291" s="36" t="s">
        <v>1933</v>
      </c>
      <c r="AA291" s="31">
        <v>138.59326086956523</v>
      </c>
      <c r="AB291" s="31">
        <v>0</v>
      </c>
      <c r="AC291" s="36">
        <v>0</v>
      </c>
      <c r="AD291" s="31">
        <v>0</v>
      </c>
      <c r="AE291" s="31">
        <v>0</v>
      </c>
      <c r="AF291" s="36" t="s">
        <v>1933</v>
      </c>
      <c r="AG291" s="31">
        <v>0</v>
      </c>
      <c r="AH291" s="31">
        <v>0</v>
      </c>
      <c r="AI291" s="36" t="s">
        <v>1933</v>
      </c>
      <c r="AJ291" t="s">
        <v>501</v>
      </c>
      <c r="AK291" s="37">
        <v>3</v>
      </c>
      <c r="AT291"/>
    </row>
    <row r="292" spans="1:46" x14ac:dyDescent="0.25">
      <c r="A292" t="s">
        <v>1777</v>
      </c>
      <c r="B292" t="s">
        <v>883</v>
      </c>
      <c r="C292" t="s">
        <v>1456</v>
      </c>
      <c r="D292" t="s">
        <v>1701</v>
      </c>
      <c r="E292" s="31">
        <v>86.565217391304344</v>
      </c>
      <c r="F292" s="31">
        <v>285.55978260869568</v>
      </c>
      <c r="G292" s="31">
        <v>0</v>
      </c>
      <c r="H292" s="36">
        <v>0</v>
      </c>
      <c r="I292" s="31">
        <v>45.741847826086953</v>
      </c>
      <c r="J292" s="31">
        <v>0</v>
      </c>
      <c r="K292" s="36">
        <v>0</v>
      </c>
      <c r="L292" s="31">
        <v>21.834239130434781</v>
      </c>
      <c r="M292" s="31">
        <v>0</v>
      </c>
      <c r="N292" s="36">
        <v>0</v>
      </c>
      <c r="O292" s="31">
        <v>15.782608695652174</v>
      </c>
      <c r="P292" s="31">
        <v>0</v>
      </c>
      <c r="Q292" s="36">
        <v>0</v>
      </c>
      <c r="R292" s="31">
        <v>8.125</v>
      </c>
      <c r="S292" s="31">
        <v>0</v>
      </c>
      <c r="T292" s="36">
        <v>0</v>
      </c>
      <c r="U292" s="31">
        <v>110.24728260869566</v>
      </c>
      <c r="V292" s="31">
        <v>0</v>
      </c>
      <c r="W292" s="36">
        <v>0</v>
      </c>
      <c r="X292" s="31">
        <v>2.5163043478260869</v>
      </c>
      <c r="Y292" s="31">
        <v>0</v>
      </c>
      <c r="Z292" s="36">
        <v>0</v>
      </c>
      <c r="AA292" s="31">
        <v>127.05434782608695</v>
      </c>
      <c r="AB292" s="31">
        <v>0</v>
      </c>
      <c r="AC292" s="36">
        <v>0</v>
      </c>
      <c r="AD292" s="31">
        <v>0</v>
      </c>
      <c r="AE292" s="31">
        <v>0</v>
      </c>
      <c r="AF292" s="36" t="s">
        <v>1933</v>
      </c>
      <c r="AG292" s="31">
        <v>0</v>
      </c>
      <c r="AH292" s="31">
        <v>0</v>
      </c>
      <c r="AI292" s="36" t="s">
        <v>1933</v>
      </c>
      <c r="AJ292" t="s">
        <v>197</v>
      </c>
      <c r="AK292" s="37">
        <v>3</v>
      </c>
      <c r="AT292"/>
    </row>
    <row r="293" spans="1:46" x14ac:dyDescent="0.25">
      <c r="A293" t="s">
        <v>1777</v>
      </c>
      <c r="B293" t="s">
        <v>1067</v>
      </c>
      <c r="C293" t="s">
        <v>1456</v>
      </c>
      <c r="D293" t="s">
        <v>1701</v>
      </c>
      <c r="E293" s="31">
        <v>78.402173913043484</v>
      </c>
      <c r="F293" s="31">
        <v>265.90760869565219</v>
      </c>
      <c r="G293" s="31">
        <v>0</v>
      </c>
      <c r="H293" s="36">
        <v>0</v>
      </c>
      <c r="I293" s="31">
        <v>51.385869565217391</v>
      </c>
      <c r="J293" s="31">
        <v>0</v>
      </c>
      <c r="K293" s="36">
        <v>0</v>
      </c>
      <c r="L293" s="31">
        <v>30.486413043478262</v>
      </c>
      <c r="M293" s="31">
        <v>0</v>
      </c>
      <c r="N293" s="36">
        <v>0</v>
      </c>
      <c r="O293" s="31">
        <v>15.595108695652174</v>
      </c>
      <c r="P293" s="31">
        <v>0</v>
      </c>
      <c r="Q293" s="36">
        <v>0</v>
      </c>
      <c r="R293" s="31">
        <v>5.3043478260869561</v>
      </c>
      <c r="S293" s="31">
        <v>0</v>
      </c>
      <c r="T293" s="36">
        <v>0</v>
      </c>
      <c r="U293" s="31">
        <v>67.997282608695656</v>
      </c>
      <c r="V293" s="31">
        <v>0</v>
      </c>
      <c r="W293" s="36">
        <v>0</v>
      </c>
      <c r="X293" s="31">
        <v>5.4184782608695654</v>
      </c>
      <c r="Y293" s="31">
        <v>0</v>
      </c>
      <c r="Z293" s="36">
        <v>0</v>
      </c>
      <c r="AA293" s="31">
        <v>141.10597826086956</v>
      </c>
      <c r="AB293" s="31">
        <v>0</v>
      </c>
      <c r="AC293" s="36">
        <v>0</v>
      </c>
      <c r="AD293" s="31">
        <v>0</v>
      </c>
      <c r="AE293" s="31">
        <v>0</v>
      </c>
      <c r="AF293" s="36" t="s">
        <v>1933</v>
      </c>
      <c r="AG293" s="31">
        <v>0</v>
      </c>
      <c r="AH293" s="31">
        <v>0</v>
      </c>
      <c r="AI293" s="36" t="s">
        <v>1933</v>
      </c>
      <c r="AJ293" t="s">
        <v>385</v>
      </c>
      <c r="AK293" s="37">
        <v>3</v>
      </c>
      <c r="AT293"/>
    </row>
    <row r="294" spans="1:46" x14ac:dyDescent="0.25">
      <c r="A294" t="s">
        <v>1777</v>
      </c>
      <c r="B294" t="s">
        <v>1249</v>
      </c>
      <c r="C294" t="s">
        <v>1450</v>
      </c>
      <c r="D294" t="s">
        <v>1707</v>
      </c>
      <c r="E294" s="31">
        <v>32.565217391304351</v>
      </c>
      <c r="F294" s="31">
        <v>190.13043478260875</v>
      </c>
      <c r="G294" s="31">
        <v>0</v>
      </c>
      <c r="H294" s="36">
        <v>0</v>
      </c>
      <c r="I294" s="31">
        <v>113.24782608695655</v>
      </c>
      <c r="J294" s="31">
        <v>0</v>
      </c>
      <c r="K294" s="36">
        <v>0</v>
      </c>
      <c r="L294" s="31">
        <v>95.269565217391332</v>
      </c>
      <c r="M294" s="31">
        <v>0</v>
      </c>
      <c r="N294" s="36">
        <v>0</v>
      </c>
      <c r="O294" s="31">
        <v>13.739130434782609</v>
      </c>
      <c r="P294" s="31">
        <v>0</v>
      </c>
      <c r="Q294" s="36">
        <v>0</v>
      </c>
      <c r="R294" s="31">
        <v>4.2391304347826084</v>
      </c>
      <c r="S294" s="31">
        <v>0</v>
      </c>
      <c r="T294" s="36">
        <v>0</v>
      </c>
      <c r="U294" s="31">
        <v>0</v>
      </c>
      <c r="V294" s="31">
        <v>0</v>
      </c>
      <c r="W294" s="36" t="s">
        <v>1933</v>
      </c>
      <c r="X294" s="31">
        <v>0</v>
      </c>
      <c r="Y294" s="31">
        <v>0</v>
      </c>
      <c r="Z294" s="36" t="s">
        <v>1933</v>
      </c>
      <c r="AA294" s="31">
        <v>76.882608695652181</v>
      </c>
      <c r="AB294" s="31">
        <v>0</v>
      </c>
      <c r="AC294" s="36">
        <v>0</v>
      </c>
      <c r="AD294" s="31">
        <v>0</v>
      </c>
      <c r="AE294" s="31">
        <v>0</v>
      </c>
      <c r="AF294" s="36" t="s">
        <v>1933</v>
      </c>
      <c r="AG294" s="31">
        <v>0</v>
      </c>
      <c r="AH294" s="31">
        <v>0</v>
      </c>
      <c r="AI294" s="36" t="s">
        <v>1933</v>
      </c>
      <c r="AJ294" t="s">
        <v>571</v>
      </c>
      <c r="AK294" s="37">
        <v>3</v>
      </c>
      <c r="AT294"/>
    </row>
    <row r="295" spans="1:46" x14ac:dyDescent="0.25">
      <c r="A295" t="s">
        <v>1777</v>
      </c>
      <c r="B295" t="s">
        <v>1204</v>
      </c>
      <c r="C295" t="s">
        <v>1644</v>
      </c>
      <c r="D295" t="s">
        <v>1706</v>
      </c>
      <c r="E295" s="31">
        <v>68.380434782608702</v>
      </c>
      <c r="F295" s="31">
        <v>33.741847826086953</v>
      </c>
      <c r="G295" s="31">
        <v>1.7880434782608696</v>
      </c>
      <c r="H295" s="36">
        <v>5.2991865990174768E-2</v>
      </c>
      <c r="I295" s="31">
        <v>8.5054347826086953</v>
      </c>
      <c r="J295" s="31">
        <v>0</v>
      </c>
      <c r="K295" s="36">
        <v>0</v>
      </c>
      <c r="L295" s="31">
        <v>5.3260869565217392</v>
      </c>
      <c r="M295" s="31">
        <v>0</v>
      </c>
      <c r="N295" s="36">
        <v>0</v>
      </c>
      <c r="O295" s="31">
        <v>2.3532608695652173</v>
      </c>
      <c r="P295" s="31">
        <v>0</v>
      </c>
      <c r="Q295" s="36">
        <v>0</v>
      </c>
      <c r="R295" s="31">
        <v>0.82608695652173914</v>
      </c>
      <c r="S295" s="31">
        <v>0</v>
      </c>
      <c r="T295" s="36">
        <v>0</v>
      </c>
      <c r="U295" s="31">
        <v>7.1657608695652177</v>
      </c>
      <c r="V295" s="31">
        <v>0</v>
      </c>
      <c r="W295" s="36">
        <v>0</v>
      </c>
      <c r="X295" s="31">
        <v>0.43478260869565216</v>
      </c>
      <c r="Y295" s="31">
        <v>0</v>
      </c>
      <c r="Z295" s="36">
        <v>0</v>
      </c>
      <c r="AA295" s="31">
        <v>17.635869565217391</v>
      </c>
      <c r="AB295" s="31">
        <v>1.7880434782608696</v>
      </c>
      <c r="AC295" s="36">
        <v>0.10138674884437597</v>
      </c>
      <c r="AD295" s="31">
        <v>0</v>
      </c>
      <c r="AE295" s="31">
        <v>0</v>
      </c>
      <c r="AF295" s="36" t="s">
        <v>1933</v>
      </c>
      <c r="AG295" s="31">
        <v>0</v>
      </c>
      <c r="AH295" s="31">
        <v>0</v>
      </c>
      <c r="AI295" s="36" t="s">
        <v>1933</v>
      </c>
      <c r="AJ295" t="s">
        <v>526</v>
      </c>
      <c r="AK295" s="37">
        <v>3</v>
      </c>
      <c r="AT295"/>
    </row>
    <row r="296" spans="1:46" x14ac:dyDescent="0.25">
      <c r="A296" t="s">
        <v>1777</v>
      </c>
      <c r="B296" t="s">
        <v>1132</v>
      </c>
      <c r="C296" t="s">
        <v>1429</v>
      </c>
      <c r="D296" t="s">
        <v>1711</v>
      </c>
      <c r="E296" s="31">
        <v>73.684782608695656</v>
      </c>
      <c r="F296" s="31">
        <v>221.4375</v>
      </c>
      <c r="G296" s="31">
        <v>0</v>
      </c>
      <c r="H296" s="36">
        <v>0</v>
      </c>
      <c r="I296" s="31">
        <v>56.345108695652172</v>
      </c>
      <c r="J296" s="31">
        <v>0</v>
      </c>
      <c r="K296" s="36">
        <v>0</v>
      </c>
      <c r="L296" s="31">
        <v>49.214673913043477</v>
      </c>
      <c r="M296" s="31">
        <v>0</v>
      </c>
      <c r="N296" s="36">
        <v>0</v>
      </c>
      <c r="O296" s="31">
        <v>0</v>
      </c>
      <c r="P296" s="31">
        <v>0</v>
      </c>
      <c r="Q296" s="36" t="s">
        <v>1933</v>
      </c>
      <c r="R296" s="31">
        <v>7.1304347826086953</v>
      </c>
      <c r="S296" s="31">
        <v>0</v>
      </c>
      <c r="T296" s="36">
        <v>0</v>
      </c>
      <c r="U296" s="31">
        <v>37.453804347826086</v>
      </c>
      <c r="V296" s="31">
        <v>0</v>
      </c>
      <c r="W296" s="36">
        <v>0</v>
      </c>
      <c r="X296" s="31">
        <v>0</v>
      </c>
      <c r="Y296" s="31">
        <v>0</v>
      </c>
      <c r="Z296" s="36" t="s">
        <v>1933</v>
      </c>
      <c r="AA296" s="31">
        <v>127.63858695652173</v>
      </c>
      <c r="AB296" s="31">
        <v>0</v>
      </c>
      <c r="AC296" s="36">
        <v>0</v>
      </c>
      <c r="AD296" s="31">
        <v>0</v>
      </c>
      <c r="AE296" s="31">
        <v>0</v>
      </c>
      <c r="AF296" s="36" t="s">
        <v>1933</v>
      </c>
      <c r="AG296" s="31">
        <v>0</v>
      </c>
      <c r="AH296" s="31">
        <v>0</v>
      </c>
      <c r="AI296" s="36" t="s">
        <v>1933</v>
      </c>
      <c r="AJ296" t="s">
        <v>452</v>
      </c>
      <c r="AK296" s="37">
        <v>3</v>
      </c>
      <c r="AT296"/>
    </row>
    <row r="297" spans="1:46" x14ac:dyDescent="0.25">
      <c r="A297" t="s">
        <v>1777</v>
      </c>
      <c r="B297" t="s">
        <v>1113</v>
      </c>
      <c r="C297" t="s">
        <v>1546</v>
      </c>
      <c r="D297" t="s">
        <v>1705</v>
      </c>
      <c r="E297" s="31">
        <v>74.402173913043484</v>
      </c>
      <c r="F297" s="31">
        <v>337.27673913043481</v>
      </c>
      <c r="G297" s="31">
        <v>5.8396739130434785</v>
      </c>
      <c r="H297" s="36">
        <v>1.7314191094527587E-2</v>
      </c>
      <c r="I297" s="31">
        <v>47.657173913043479</v>
      </c>
      <c r="J297" s="31">
        <v>0</v>
      </c>
      <c r="K297" s="36">
        <v>0</v>
      </c>
      <c r="L297" s="31">
        <v>19.163043478260871</v>
      </c>
      <c r="M297" s="31">
        <v>0</v>
      </c>
      <c r="N297" s="36">
        <v>0</v>
      </c>
      <c r="O297" s="31">
        <v>23.420760869565218</v>
      </c>
      <c r="P297" s="31">
        <v>0</v>
      </c>
      <c r="Q297" s="36">
        <v>0</v>
      </c>
      <c r="R297" s="31">
        <v>5.0733695652173916</v>
      </c>
      <c r="S297" s="31">
        <v>0</v>
      </c>
      <c r="T297" s="36">
        <v>0</v>
      </c>
      <c r="U297" s="31">
        <v>99</v>
      </c>
      <c r="V297" s="31">
        <v>0</v>
      </c>
      <c r="W297" s="36">
        <v>0</v>
      </c>
      <c r="X297" s="31">
        <v>0</v>
      </c>
      <c r="Y297" s="31">
        <v>0</v>
      </c>
      <c r="Z297" s="36" t="s">
        <v>1933</v>
      </c>
      <c r="AA297" s="31">
        <v>183.56521739130434</v>
      </c>
      <c r="AB297" s="31">
        <v>5.8396739130434785</v>
      </c>
      <c r="AC297" s="36">
        <v>3.1812529606821412E-2</v>
      </c>
      <c r="AD297" s="31">
        <v>0</v>
      </c>
      <c r="AE297" s="31">
        <v>0</v>
      </c>
      <c r="AF297" s="36" t="s">
        <v>1933</v>
      </c>
      <c r="AG297" s="31">
        <v>7.0543478260869561</v>
      </c>
      <c r="AH297" s="31">
        <v>0</v>
      </c>
      <c r="AI297" s="36">
        <v>0</v>
      </c>
      <c r="AJ297" t="s">
        <v>433</v>
      </c>
      <c r="AK297" s="37">
        <v>3</v>
      </c>
      <c r="AT297"/>
    </row>
    <row r="298" spans="1:46" x14ac:dyDescent="0.25">
      <c r="A298" t="s">
        <v>1777</v>
      </c>
      <c r="B298" t="s">
        <v>1101</v>
      </c>
      <c r="C298" t="s">
        <v>1462</v>
      </c>
      <c r="D298" t="s">
        <v>1710</v>
      </c>
      <c r="E298" s="31">
        <v>70.239130434782609</v>
      </c>
      <c r="F298" s="31">
        <v>215.92771739130441</v>
      </c>
      <c r="G298" s="31">
        <v>17.278586956521739</v>
      </c>
      <c r="H298" s="36">
        <v>8.0020236240489068E-2</v>
      </c>
      <c r="I298" s="31">
        <v>48.369347826086965</v>
      </c>
      <c r="J298" s="31">
        <v>0</v>
      </c>
      <c r="K298" s="36">
        <v>0</v>
      </c>
      <c r="L298" s="31">
        <v>35.065000000000012</v>
      </c>
      <c r="M298" s="31">
        <v>0</v>
      </c>
      <c r="N298" s="36">
        <v>0</v>
      </c>
      <c r="O298" s="31">
        <v>8</v>
      </c>
      <c r="P298" s="31">
        <v>0</v>
      </c>
      <c r="Q298" s="36">
        <v>0</v>
      </c>
      <c r="R298" s="31">
        <v>5.3043478260869561</v>
      </c>
      <c r="S298" s="31">
        <v>0</v>
      </c>
      <c r="T298" s="36">
        <v>0</v>
      </c>
      <c r="U298" s="31">
        <v>48.795652173913048</v>
      </c>
      <c r="V298" s="31">
        <v>6.7426086956521729</v>
      </c>
      <c r="W298" s="36">
        <v>0.13818052214202972</v>
      </c>
      <c r="X298" s="31">
        <v>4.6956521739130439</v>
      </c>
      <c r="Y298" s="31">
        <v>0</v>
      </c>
      <c r="Z298" s="36">
        <v>0</v>
      </c>
      <c r="AA298" s="31">
        <v>106.02347826086961</v>
      </c>
      <c r="AB298" s="31">
        <v>10.535978260869566</v>
      </c>
      <c r="AC298" s="36">
        <v>9.9374010678520724E-2</v>
      </c>
      <c r="AD298" s="31">
        <v>8.0435869565217395</v>
      </c>
      <c r="AE298" s="31">
        <v>0</v>
      </c>
      <c r="AF298" s="36">
        <v>0</v>
      </c>
      <c r="AG298" s="31">
        <v>0</v>
      </c>
      <c r="AH298" s="31">
        <v>0</v>
      </c>
      <c r="AI298" s="36" t="s">
        <v>1933</v>
      </c>
      <c r="AJ298" t="s">
        <v>420</v>
      </c>
      <c r="AK298" s="37">
        <v>3</v>
      </c>
      <c r="AT298"/>
    </row>
    <row r="299" spans="1:46" x14ac:dyDescent="0.25">
      <c r="A299" t="s">
        <v>1777</v>
      </c>
      <c r="B299" t="s">
        <v>1170</v>
      </c>
      <c r="C299" t="s">
        <v>1502</v>
      </c>
      <c r="D299" t="s">
        <v>1694</v>
      </c>
      <c r="E299" s="31">
        <v>85.989130434782609</v>
      </c>
      <c r="F299" s="31">
        <v>370.84945652173906</v>
      </c>
      <c r="G299" s="31">
        <v>0</v>
      </c>
      <c r="H299" s="36">
        <v>0</v>
      </c>
      <c r="I299" s="31">
        <v>113.58326086956519</v>
      </c>
      <c r="J299" s="31">
        <v>0</v>
      </c>
      <c r="K299" s="36">
        <v>0</v>
      </c>
      <c r="L299" s="31">
        <v>100.85043478260867</v>
      </c>
      <c r="M299" s="31">
        <v>0</v>
      </c>
      <c r="N299" s="36">
        <v>0</v>
      </c>
      <c r="O299" s="31">
        <v>8.1676086956521736</v>
      </c>
      <c r="P299" s="31">
        <v>0</v>
      </c>
      <c r="Q299" s="36">
        <v>0</v>
      </c>
      <c r="R299" s="31">
        <v>4.5652173913043477</v>
      </c>
      <c r="S299" s="31">
        <v>0</v>
      </c>
      <c r="T299" s="36">
        <v>0</v>
      </c>
      <c r="U299" s="31">
        <v>8.5201086956521728</v>
      </c>
      <c r="V299" s="31">
        <v>0</v>
      </c>
      <c r="W299" s="36">
        <v>0</v>
      </c>
      <c r="X299" s="31">
        <v>4.8695652173913047</v>
      </c>
      <c r="Y299" s="31">
        <v>0</v>
      </c>
      <c r="Z299" s="36">
        <v>0</v>
      </c>
      <c r="AA299" s="31">
        <v>243.8765217391304</v>
      </c>
      <c r="AB299" s="31">
        <v>0</v>
      </c>
      <c r="AC299" s="36">
        <v>0</v>
      </c>
      <c r="AD299" s="31">
        <v>0</v>
      </c>
      <c r="AE299" s="31">
        <v>0</v>
      </c>
      <c r="AF299" s="36" t="s">
        <v>1933</v>
      </c>
      <c r="AG299" s="31">
        <v>0</v>
      </c>
      <c r="AH299" s="31">
        <v>0</v>
      </c>
      <c r="AI299" s="36" t="s">
        <v>1933</v>
      </c>
      <c r="AJ299" t="s">
        <v>492</v>
      </c>
      <c r="AK299" s="37">
        <v>3</v>
      </c>
      <c r="AT299"/>
    </row>
    <row r="300" spans="1:46" x14ac:dyDescent="0.25">
      <c r="A300" t="s">
        <v>1777</v>
      </c>
      <c r="B300" t="s">
        <v>674</v>
      </c>
      <c r="C300" t="s">
        <v>1452</v>
      </c>
      <c r="D300" t="s">
        <v>1706</v>
      </c>
      <c r="E300" s="31">
        <v>45.532608695652172</v>
      </c>
      <c r="F300" s="31">
        <v>214.46586956521736</v>
      </c>
      <c r="G300" s="31">
        <v>8.902717391304348</v>
      </c>
      <c r="H300" s="36">
        <v>4.151111507557198E-2</v>
      </c>
      <c r="I300" s="31">
        <v>51.347934782608689</v>
      </c>
      <c r="J300" s="31">
        <v>8.2391304347826086E-2</v>
      </c>
      <c r="K300" s="36">
        <v>1.6045689996422533E-3</v>
      </c>
      <c r="L300" s="31">
        <v>40.013695652173908</v>
      </c>
      <c r="M300" s="31">
        <v>8.2391304347826086E-2</v>
      </c>
      <c r="N300" s="36">
        <v>2.0590775984309722E-3</v>
      </c>
      <c r="O300" s="31">
        <v>6.2038043478260869</v>
      </c>
      <c r="P300" s="31">
        <v>0</v>
      </c>
      <c r="Q300" s="36">
        <v>0</v>
      </c>
      <c r="R300" s="31">
        <v>5.1304347826086953</v>
      </c>
      <c r="S300" s="31">
        <v>0</v>
      </c>
      <c r="T300" s="36">
        <v>0</v>
      </c>
      <c r="U300" s="31">
        <v>10.579673913043477</v>
      </c>
      <c r="V300" s="31">
        <v>0</v>
      </c>
      <c r="W300" s="36">
        <v>0</v>
      </c>
      <c r="X300" s="31">
        <v>0</v>
      </c>
      <c r="Y300" s="31">
        <v>0</v>
      </c>
      <c r="Z300" s="36" t="s">
        <v>1933</v>
      </c>
      <c r="AA300" s="31">
        <v>152.48119565217388</v>
      </c>
      <c r="AB300" s="31">
        <v>8.8203260869565216</v>
      </c>
      <c r="AC300" s="36">
        <v>5.7845336595317896E-2</v>
      </c>
      <c r="AD300" s="31">
        <v>5.7065217391304345E-2</v>
      </c>
      <c r="AE300" s="31">
        <v>0</v>
      </c>
      <c r="AF300" s="36">
        <v>0</v>
      </c>
      <c r="AG300" s="31">
        <v>0</v>
      </c>
      <c r="AH300" s="31">
        <v>0</v>
      </c>
      <c r="AI300" s="36" t="s">
        <v>1933</v>
      </c>
      <c r="AJ300" t="s">
        <v>645</v>
      </c>
      <c r="AK300" s="37">
        <v>3</v>
      </c>
      <c r="AT300"/>
    </row>
    <row r="301" spans="1:46" x14ac:dyDescent="0.25">
      <c r="A301" t="s">
        <v>1777</v>
      </c>
      <c r="B301" t="s">
        <v>843</v>
      </c>
      <c r="C301" t="s">
        <v>1529</v>
      </c>
      <c r="D301" t="s">
        <v>1728</v>
      </c>
      <c r="E301" s="31">
        <v>78.793478260869563</v>
      </c>
      <c r="F301" s="31">
        <v>261.57576086956522</v>
      </c>
      <c r="G301" s="31">
        <v>0</v>
      </c>
      <c r="H301" s="36">
        <v>0</v>
      </c>
      <c r="I301" s="31">
        <v>39.745760869565217</v>
      </c>
      <c r="J301" s="31">
        <v>0</v>
      </c>
      <c r="K301" s="36">
        <v>0</v>
      </c>
      <c r="L301" s="31">
        <v>24.426413043478259</v>
      </c>
      <c r="M301" s="31">
        <v>0</v>
      </c>
      <c r="N301" s="36">
        <v>0</v>
      </c>
      <c r="O301" s="31">
        <v>8.7486956521739128</v>
      </c>
      <c r="P301" s="31">
        <v>0</v>
      </c>
      <c r="Q301" s="36">
        <v>0</v>
      </c>
      <c r="R301" s="31">
        <v>6.5706521739130439</v>
      </c>
      <c r="S301" s="31">
        <v>0</v>
      </c>
      <c r="T301" s="36">
        <v>0</v>
      </c>
      <c r="U301" s="31">
        <v>76.525652173913045</v>
      </c>
      <c r="V301" s="31">
        <v>0</v>
      </c>
      <c r="W301" s="36">
        <v>0</v>
      </c>
      <c r="X301" s="31">
        <v>5.2552173913043481</v>
      </c>
      <c r="Y301" s="31">
        <v>0</v>
      </c>
      <c r="Z301" s="36">
        <v>0</v>
      </c>
      <c r="AA301" s="31">
        <v>111.81728260869563</v>
      </c>
      <c r="AB301" s="31">
        <v>0</v>
      </c>
      <c r="AC301" s="36">
        <v>0</v>
      </c>
      <c r="AD301" s="31">
        <v>28.231847826086952</v>
      </c>
      <c r="AE301" s="31">
        <v>0</v>
      </c>
      <c r="AF301" s="36">
        <v>0</v>
      </c>
      <c r="AG301" s="31">
        <v>0</v>
      </c>
      <c r="AH301" s="31">
        <v>0</v>
      </c>
      <c r="AI301" s="36" t="s">
        <v>1933</v>
      </c>
      <c r="AJ301" t="s">
        <v>157</v>
      </c>
      <c r="AK301" s="37">
        <v>3</v>
      </c>
      <c r="AT301"/>
    </row>
    <row r="302" spans="1:46" x14ac:dyDescent="0.25">
      <c r="A302" t="s">
        <v>1777</v>
      </c>
      <c r="B302" t="s">
        <v>1212</v>
      </c>
      <c r="C302" t="s">
        <v>1627</v>
      </c>
      <c r="D302" t="s">
        <v>1706</v>
      </c>
      <c r="E302" s="31">
        <v>55.945652173913047</v>
      </c>
      <c r="F302" s="31">
        <v>227.07880434782618</v>
      </c>
      <c r="G302" s="31">
        <v>32.388586956521735</v>
      </c>
      <c r="H302" s="36">
        <v>0.14263148447316454</v>
      </c>
      <c r="I302" s="31">
        <v>61.250000000000099</v>
      </c>
      <c r="J302" s="31">
        <v>13.054347826086957</v>
      </c>
      <c r="K302" s="36">
        <v>0.21313220940550098</v>
      </c>
      <c r="L302" s="31">
        <v>48.354347826087043</v>
      </c>
      <c r="M302" s="31">
        <v>13.054347826086957</v>
      </c>
      <c r="N302" s="36">
        <v>0.26997257564177446</v>
      </c>
      <c r="O302" s="31">
        <v>8.9391304347826175</v>
      </c>
      <c r="P302" s="31">
        <v>0</v>
      </c>
      <c r="Q302" s="36">
        <v>0</v>
      </c>
      <c r="R302" s="31">
        <v>3.9565217391304346</v>
      </c>
      <c r="S302" s="31">
        <v>0</v>
      </c>
      <c r="T302" s="36">
        <v>0</v>
      </c>
      <c r="U302" s="31">
        <v>57.095108695652172</v>
      </c>
      <c r="V302" s="31">
        <v>2.9673913043478262</v>
      </c>
      <c r="W302" s="36">
        <v>5.1972776164866029E-2</v>
      </c>
      <c r="X302" s="31">
        <v>0</v>
      </c>
      <c r="Y302" s="31">
        <v>0</v>
      </c>
      <c r="Z302" s="36" t="s">
        <v>1933</v>
      </c>
      <c r="AA302" s="31">
        <v>108.73369565217391</v>
      </c>
      <c r="AB302" s="31">
        <v>16.366847826086957</v>
      </c>
      <c r="AC302" s="36">
        <v>0.15052231718898387</v>
      </c>
      <c r="AD302" s="31">
        <v>0</v>
      </c>
      <c r="AE302" s="31">
        <v>0</v>
      </c>
      <c r="AF302" s="36" t="s">
        <v>1933</v>
      </c>
      <c r="AG302" s="31">
        <v>0</v>
      </c>
      <c r="AH302" s="31">
        <v>0</v>
      </c>
      <c r="AI302" s="36" t="s">
        <v>1933</v>
      </c>
      <c r="AJ302" t="s">
        <v>534</v>
      </c>
      <c r="AK302" s="37">
        <v>3</v>
      </c>
      <c r="AT302"/>
    </row>
    <row r="303" spans="1:46" x14ac:dyDescent="0.25">
      <c r="A303" t="s">
        <v>1777</v>
      </c>
      <c r="B303" t="s">
        <v>1196</v>
      </c>
      <c r="C303" t="s">
        <v>1641</v>
      </c>
      <c r="D303" t="s">
        <v>1719</v>
      </c>
      <c r="E303" s="31">
        <v>61.782608695652172</v>
      </c>
      <c r="F303" s="31">
        <v>189.45956521739134</v>
      </c>
      <c r="G303" s="31">
        <v>13.358586956521739</v>
      </c>
      <c r="H303" s="36">
        <v>7.0508907487429912E-2</v>
      </c>
      <c r="I303" s="31">
        <v>53.503586956521737</v>
      </c>
      <c r="J303" s="31">
        <v>13.358586956521739</v>
      </c>
      <c r="K303" s="36">
        <v>0.24967647435259319</v>
      </c>
      <c r="L303" s="31">
        <v>40.813369565217393</v>
      </c>
      <c r="M303" s="31">
        <v>13.358586956521739</v>
      </c>
      <c r="N303" s="36">
        <v>0.32730909255545521</v>
      </c>
      <c r="O303" s="31">
        <v>7.8539130434782587</v>
      </c>
      <c r="P303" s="31">
        <v>0</v>
      </c>
      <c r="Q303" s="36">
        <v>0</v>
      </c>
      <c r="R303" s="31">
        <v>4.8363043478260863</v>
      </c>
      <c r="S303" s="31">
        <v>0</v>
      </c>
      <c r="T303" s="36">
        <v>0</v>
      </c>
      <c r="U303" s="31">
        <v>30.575217391304353</v>
      </c>
      <c r="V303" s="31">
        <v>0</v>
      </c>
      <c r="W303" s="36">
        <v>0</v>
      </c>
      <c r="X303" s="31">
        <v>0</v>
      </c>
      <c r="Y303" s="31">
        <v>0</v>
      </c>
      <c r="Z303" s="36" t="s">
        <v>1933</v>
      </c>
      <c r="AA303" s="31">
        <v>105.38076086956525</v>
      </c>
      <c r="AB303" s="31">
        <v>0</v>
      </c>
      <c r="AC303" s="36">
        <v>0</v>
      </c>
      <c r="AD303" s="31">
        <v>0</v>
      </c>
      <c r="AE303" s="31">
        <v>0</v>
      </c>
      <c r="AF303" s="36" t="s">
        <v>1933</v>
      </c>
      <c r="AG303" s="31">
        <v>0</v>
      </c>
      <c r="AH303" s="31">
        <v>0</v>
      </c>
      <c r="AI303" s="36" t="s">
        <v>1933</v>
      </c>
      <c r="AJ303" t="s">
        <v>518</v>
      </c>
      <c r="AK303" s="37">
        <v>3</v>
      </c>
      <c r="AT303"/>
    </row>
    <row r="304" spans="1:46" x14ac:dyDescent="0.25">
      <c r="A304" t="s">
        <v>1777</v>
      </c>
      <c r="B304" t="s">
        <v>885</v>
      </c>
      <c r="C304" t="s">
        <v>1519</v>
      </c>
      <c r="D304" t="s">
        <v>1699</v>
      </c>
      <c r="E304" s="31">
        <v>80.978260869565219</v>
      </c>
      <c r="F304" s="31">
        <v>317.78804347826087</v>
      </c>
      <c r="G304" s="31">
        <v>33.595108695652172</v>
      </c>
      <c r="H304" s="36">
        <v>0.10571545841670514</v>
      </c>
      <c r="I304" s="31">
        <v>54.796195652173914</v>
      </c>
      <c r="J304" s="31">
        <v>1.4592391304347827</v>
      </c>
      <c r="K304" s="36">
        <v>2.6630300024795439E-2</v>
      </c>
      <c r="L304" s="31">
        <v>37.557065217391305</v>
      </c>
      <c r="M304" s="31">
        <v>1.4592391304347827</v>
      </c>
      <c r="N304" s="36">
        <v>3.8853917950944221E-2</v>
      </c>
      <c r="O304" s="31">
        <v>13.081521739130435</v>
      </c>
      <c r="P304" s="31">
        <v>0</v>
      </c>
      <c r="Q304" s="36">
        <v>0</v>
      </c>
      <c r="R304" s="31">
        <v>4.1576086956521738</v>
      </c>
      <c r="S304" s="31">
        <v>0</v>
      </c>
      <c r="T304" s="36">
        <v>0</v>
      </c>
      <c r="U304" s="31">
        <v>99.146739130434781</v>
      </c>
      <c r="V304" s="31">
        <v>13.135869565217391</v>
      </c>
      <c r="W304" s="36">
        <v>0.13248917392972648</v>
      </c>
      <c r="X304" s="31">
        <v>5.1440217391304346</v>
      </c>
      <c r="Y304" s="31">
        <v>0</v>
      </c>
      <c r="Z304" s="36">
        <v>0</v>
      </c>
      <c r="AA304" s="31">
        <v>158.70108695652175</v>
      </c>
      <c r="AB304" s="31">
        <v>19</v>
      </c>
      <c r="AC304" s="36">
        <v>0.11972192733125576</v>
      </c>
      <c r="AD304" s="31">
        <v>0</v>
      </c>
      <c r="AE304" s="31">
        <v>0</v>
      </c>
      <c r="AF304" s="36" t="s">
        <v>1933</v>
      </c>
      <c r="AG304" s="31">
        <v>0</v>
      </c>
      <c r="AH304" s="31">
        <v>0</v>
      </c>
      <c r="AI304" s="36" t="s">
        <v>1933</v>
      </c>
      <c r="AJ304" t="s">
        <v>199</v>
      </c>
      <c r="AK304" s="37">
        <v>3</v>
      </c>
      <c r="AT304"/>
    </row>
    <row r="305" spans="1:46" x14ac:dyDescent="0.25">
      <c r="A305" t="s">
        <v>1777</v>
      </c>
      <c r="B305" t="s">
        <v>1012</v>
      </c>
      <c r="C305" t="s">
        <v>1450</v>
      </c>
      <c r="D305" t="s">
        <v>1707</v>
      </c>
      <c r="E305" s="31">
        <v>54.543478260869563</v>
      </c>
      <c r="F305" s="31">
        <v>214.94076086956522</v>
      </c>
      <c r="G305" s="31">
        <v>48.188043478260859</v>
      </c>
      <c r="H305" s="36">
        <v>0.22419220664945594</v>
      </c>
      <c r="I305" s="31">
        <v>49.173043478260873</v>
      </c>
      <c r="J305" s="31">
        <v>1.591521739130435</v>
      </c>
      <c r="K305" s="36">
        <v>3.2365735910449348E-2</v>
      </c>
      <c r="L305" s="31">
        <v>28.662173913043478</v>
      </c>
      <c r="M305" s="31">
        <v>1.591521739130435</v>
      </c>
      <c r="N305" s="36">
        <v>5.5526902598486125E-2</v>
      </c>
      <c r="O305" s="31">
        <v>15.423913043478262</v>
      </c>
      <c r="P305" s="31">
        <v>0</v>
      </c>
      <c r="Q305" s="36">
        <v>0</v>
      </c>
      <c r="R305" s="31">
        <v>5.0869565217391308</v>
      </c>
      <c r="S305" s="31">
        <v>0</v>
      </c>
      <c r="T305" s="36">
        <v>0</v>
      </c>
      <c r="U305" s="31">
        <v>58.021521739130428</v>
      </c>
      <c r="V305" s="31">
        <v>17.298695652173912</v>
      </c>
      <c r="W305" s="36">
        <v>0.29814274313504363</v>
      </c>
      <c r="X305" s="31">
        <v>0</v>
      </c>
      <c r="Y305" s="31">
        <v>0</v>
      </c>
      <c r="Z305" s="36" t="s">
        <v>1933</v>
      </c>
      <c r="AA305" s="31">
        <v>107.74619565217391</v>
      </c>
      <c r="AB305" s="31">
        <v>29.297826086956512</v>
      </c>
      <c r="AC305" s="36">
        <v>0.27191517908934537</v>
      </c>
      <c r="AD305" s="31">
        <v>0</v>
      </c>
      <c r="AE305" s="31">
        <v>0</v>
      </c>
      <c r="AF305" s="36" t="s">
        <v>1933</v>
      </c>
      <c r="AG305" s="31">
        <v>0</v>
      </c>
      <c r="AH305" s="31">
        <v>0</v>
      </c>
      <c r="AI305" s="36" t="s">
        <v>1933</v>
      </c>
      <c r="AJ305" t="s">
        <v>328</v>
      </c>
      <c r="AK305" s="37">
        <v>3</v>
      </c>
      <c r="AT305"/>
    </row>
    <row r="306" spans="1:46" x14ac:dyDescent="0.25">
      <c r="A306" t="s">
        <v>1777</v>
      </c>
      <c r="B306" t="s">
        <v>858</v>
      </c>
      <c r="C306" t="s">
        <v>1534</v>
      </c>
      <c r="D306" t="s">
        <v>1673</v>
      </c>
      <c r="E306" s="31">
        <v>116.80434782608695</v>
      </c>
      <c r="F306" s="31">
        <v>329.58423913043475</v>
      </c>
      <c r="G306" s="31">
        <v>59.877717391304344</v>
      </c>
      <c r="H306" s="36">
        <v>0.18167651933018378</v>
      </c>
      <c r="I306" s="31">
        <v>78.877717391304358</v>
      </c>
      <c r="J306" s="31">
        <v>12.690217391304348</v>
      </c>
      <c r="K306" s="36">
        <v>0.16088469356116716</v>
      </c>
      <c r="L306" s="31">
        <v>62.815217391304351</v>
      </c>
      <c r="M306" s="31">
        <v>12.690217391304348</v>
      </c>
      <c r="N306" s="36">
        <v>0.20202457172521196</v>
      </c>
      <c r="O306" s="31">
        <v>10.355978260869565</v>
      </c>
      <c r="P306" s="31">
        <v>0</v>
      </c>
      <c r="Q306" s="36">
        <v>0</v>
      </c>
      <c r="R306" s="31">
        <v>5.7065217391304346</v>
      </c>
      <c r="S306" s="31">
        <v>0</v>
      </c>
      <c r="T306" s="36">
        <v>0</v>
      </c>
      <c r="U306" s="31">
        <v>57.119565217391305</v>
      </c>
      <c r="V306" s="31">
        <v>4.4565217391304346</v>
      </c>
      <c r="W306" s="36">
        <v>7.8020932445290195E-2</v>
      </c>
      <c r="X306" s="31">
        <v>0</v>
      </c>
      <c r="Y306" s="31">
        <v>0</v>
      </c>
      <c r="Z306" s="36" t="s">
        <v>1933</v>
      </c>
      <c r="AA306" s="31">
        <v>193.27445652173913</v>
      </c>
      <c r="AB306" s="31">
        <v>42.730978260869563</v>
      </c>
      <c r="AC306" s="36">
        <v>0.2210896309314587</v>
      </c>
      <c r="AD306" s="31">
        <v>0.3125</v>
      </c>
      <c r="AE306" s="31">
        <v>0</v>
      </c>
      <c r="AF306" s="36">
        <v>0</v>
      </c>
      <c r="AG306" s="31">
        <v>0</v>
      </c>
      <c r="AH306" s="31">
        <v>0</v>
      </c>
      <c r="AI306" s="36" t="s">
        <v>1933</v>
      </c>
      <c r="AJ306" t="s">
        <v>172</v>
      </c>
      <c r="AK306" s="37">
        <v>3</v>
      </c>
      <c r="AT306"/>
    </row>
    <row r="307" spans="1:46" x14ac:dyDescent="0.25">
      <c r="A307" t="s">
        <v>1777</v>
      </c>
      <c r="B307" t="s">
        <v>1161</v>
      </c>
      <c r="C307" t="s">
        <v>1631</v>
      </c>
      <c r="D307" t="s">
        <v>1673</v>
      </c>
      <c r="E307" s="31">
        <v>66.358695652173907</v>
      </c>
      <c r="F307" s="31">
        <v>256.0398913043478</v>
      </c>
      <c r="G307" s="31">
        <v>1.4918478260869565</v>
      </c>
      <c r="H307" s="36">
        <v>5.8266226348051243E-3</v>
      </c>
      <c r="I307" s="31">
        <v>67.885869565217391</v>
      </c>
      <c r="J307" s="31">
        <v>1.0706521739130435</v>
      </c>
      <c r="K307" s="36">
        <v>1.5771355375870627E-2</v>
      </c>
      <c r="L307" s="31">
        <v>34.516304347826086</v>
      </c>
      <c r="M307" s="31">
        <v>1.0706521739130435</v>
      </c>
      <c r="N307" s="36">
        <v>3.1018737206739096E-2</v>
      </c>
      <c r="O307" s="31">
        <v>28.682065217391305</v>
      </c>
      <c r="P307" s="31">
        <v>0</v>
      </c>
      <c r="Q307" s="36">
        <v>0</v>
      </c>
      <c r="R307" s="31">
        <v>4.6875</v>
      </c>
      <c r="S307" s="31">
        <v>0</v>
      </c>
      <c r="T307" s="36">
        <v>0</v>
      </c>
      <c r="U307" s="31">
        <v>40.834239130434781</v>
      </c>
      <c r="V307" s="31">
        <v>0.42119565217391303</v>
      </c>
      <c r="W307" s="36">
        <v>1.0314766753177614E-2</v>
      </c>
      <c r="X307" s="31">
        <v>1.5353260869565217</v>
      </c>
      <c r="Y307" s="31">
        <v>0</v>
      </c>
      <c r="Z307" s="36">
        <v>0</v>
      </c>
      <c r="AA307" s="31">
        <v>142.34967391304349</v>
      </c>
      <c r="AB307" s="31">
        <v>0</v>
      </c>
      <c r="AC307" s="36">
        <v>0</v>
      </c>
      <c r="AD307" s="31">
        <v>3.4347826086956523</v>
      </c>
      <c r="AE307" s="31">
        <v>0</v>
      </c>
      <c r="AF307" s="36">
        <v>0</v>
      </c>
      <c r="AG307" s="31">
        <v>0</v>
      </c>
      <c r="AH307" s="31">
        <v>0</v>
      </c>
      <c r="AI307" s="36" t="s">
        <v>1933</v>
      </c>
      <c r="AJ307" t="s">
        <v>483</v>
      </c>
      <c r="AK307" s="37">
        <v>3</v>
      </c>
      <c r="AT307"/>
    </row>
    <row r="308" spans="1:46" x14ac:dyDescent="0.25">
      <c r="A308" t="s">
        <v>1777</v>
      </c>
      <c r="B308" t="s">
        <v>1166</v>
      </c>
      <c r="C308" t="s">
        <v>1634</v>
      </c>
      <c r="D308" t="s">
        <v>1729</v>
      </c>
      <c r="E308" s="31">
        <v>75.956521739130437</v>
      </c>
      <c r="F308" s="31">
        <v>280.6521739130435</v>
      </c>
      <c r="G308" s="31">
        <v>6.1358695652173916</v>
      </c>
      <c r="H308" s="36">
        <v>2.1862896979085979E-2</v>
      </c>
      <c r="I308" s="31">
        <v>54.614130434782609</v>
      </c>
      <c r="J308" s="31">
        <v>0</v>
      </c>
      <c r="K308" s="36">
        <v>0</v>
      </c>
      <c r="L308" s="31">
        <v>37.114130434782609</v>
      </c>
      <c r="M308" s="31">
        <v>0</v>
      </c>
      <c r="N308" s="36">
        <v>0</v>
      </c>
      <c r="O308" s="31">
        <v>13.304347826086957</v>
      </c>
      <c r="P308" s="31">
        <v>0</v>
      </c>
      <c r="Q308" s="36">
        <v>0</v>
      </c>
      <c r="R308" s="31">
        <v>4.1956521739130439</v>
      </c>
      <c r="S308" s="31">
        <v>0</v>
      </c>
      <c r="T308" s="36">
        <v>0</v>
      </c>
      <c r="U308" s="31">
        <v>59.016304347826086</v>
      </c>
      <c r="V308" s="31">
        <v>5.6086956521739131</v>
      </c>
      <c r="W308" s="36">
        <v>9.5036375356846864E-2</v>
      </c>
      <c r="X308" s="31">
        <v>9.4375</v>
      </c>
      <c r="Y308" s="31">
        <v>0</v>
      </c>
      <c r="Z308" s="36">
        <v>0</v>
      </c>
      <c r="AA308" s="31">
        <v>157.58423913043478</v>
      </c>
      <c r="AB308" s="31">
        <v>0.52717391304347827</v>
      </c>
      <c r="AC308" s="36">
        <v>3.3453466917280268E-3</v>
      </c>
      <c r="AD308" s="31">
        <v>0</v>
      </c>
      <c r="AE308" s="31">
        <v>0</v>
      </c>
      <c r="AF308" s="36" t="s">
        <v>1933</v>
      </c>
      <c r="AG308" s="31">
        <v>0</v>
      </c>
      <c r="AH308" s="31">
        <v>0</v>
      </c>
      <c r="AI308" s="36" t="s">
        <v>1933</v>
      </c>
      <c r="AJ308" t="s">
        <v>488</v>
      </c>
      <c r="AK308" s="37">
        <v>3</v>
      </c>
      <c r="AT308"/>
    </row>
    <row r="309" spans="1:46" x14ac:dyDescent="0.25">
      <c r="A309" t="s">
        <v>1777</v>
      </c>
      <c r="B309" t="s">
        <v>732</v>
      </c>
      <c r="C309" t="s">
        <v>1470</v>
      </c>
      <c r="D309" t="s">
        <v>1713</v>
      </c>
      <c r="E309" s="31">
        <v>164.68478260869566</v>
      </c>
      <c r="F309" s="31">
        <v>505.61880434782603</v>
      </c>
      <c r="G309" s="31">
        <v>37.249239130434781</v>
      </c>
      <c r="H309" s="36">
        <v>7.3670596920304074E-2</v>
      </c>
      <c r="I309" s="31">
        <v>112.47076086956523</v>
      </c>
      <c r="J309" s="31">
        <v>6.2914130434782605</v>
      </c>
      <c r="K309" s="36">
        <v>5.593821002753372E-2</v>
      </c>
      <c r="L309" s="31">
        <v>89.905543478260881</v>
      </c>
      <c r="M309" s="31">
        <v>6.2914130434782605</v>
      </c>
      <c r="N309" s="36">
        <v>6.9978032500293164E-2</v>
      </c>
      <c r="O309" s="31">
        <v>17.565217391304348</v>
      </c>
      <c r="P309" s="31">
        <v>0</v>
      </c>
      <c r="Q309" s="36">
        <v>0</v>
      </c>
      <c r="R309" s="31">
        <v>5</v>
      </c>
      <c r="S309" s="31">
        <v>0</v>
      </c>
      <c r="T309" s="36">
        <v>0</v>
      </c>
      <c r="U309" s="31">
        <v>105.42913043478261</v>
      </c>
      <c r="V309" s="31">
        <v>10.934565217391304</v>
      </c>
      <c r="W309" s="36">
        <v>0.10371483832122959</v>
      </c>
      <c r="X309" s="31">
        <v>0</v>
      </c>
      <c r="Y309" s="31">
        <v>0</v>
      </c>
      <c r="Z309" s="36" t="s">
        <v>1933</v>
      </c>
      <c r="AA309" s="31">
        <v>287.62108695652171</v>
      </c>
      <c r="AB309" s="31">
        <v>20.023260869565217</v>
      </c>
      <c r="AC309" s="36">
        <v>6.9616804113503808E-2</v>
      </c>
      <c r="AD309" s="31">
        <v>0</v>
      </c>
      <c r="AE309" s="31">
        <v>0</v>
      </c>
      <c r="AF309" s="36" t="s">
        <v>1933</v>
      </c>
      <c r="AG309" s="31">
        <v>9.7826086956521743E-2</v>
      </c>
      <c r="AH309" s="31">
        <v>0</v>
      </c>
      <c r="AI309" s="36">
        <v>0</v>
      </c>
      <c r="AJ309" t="s">
        <v>44</v>
      </c>
      <c r="AK309" s="37">
        <v>3</v>
      </c>
      <c r="AT309"/>
    </row>
    <row r="310" spans="1:46" x14ac:dyDescent="0.25">
      <c r="A310" t="s">
        <v>1777</v>
      </c>
      <c r="B310" t="s">
        <v>936</v>
      </c>
      <c r="C310" t="s">
        <v>1500</v>
      </c>
      <c r="D310" t="s">
        <v>1698</v>
      </c>
      <c r="E310" s="31">
        <v>102.28260869565217</v>
      </c>
      <c r="F310" s="31">
        <v>352.6471739130435</v>
      </c>
      <c r="G310" s="31">
        <v>2.8129347826086959</v>
      </c>
      <c r="H310" s="36">
        <v>7.9766264717105479E-3</v>
      </c>
      <c r="I310" s="31">
        <v>70.730978260869563</v>
      </c>
      <c r="J310" s="31">
        <v>0</v>
      </c>
      <c r="K310" s="36">
        <v>0</v>
      </c>
      <c r="L310" s="31">
        <v>56.755434782608695</v>
      </c>
      <c r="M310" s="31">
        <v>0</v>
      </c>
      <c r="N310" s="36">
        <v>0</v>
      </c>
      <c r="O310" s="31">
        <v>5.3913043478260869</v>
      </c>
      <c r="P310" s="31">
        <v>0</v>
      </c>
      <c r="Q310" s="36">
        <v>0</v>
      </c>
      <c r="R310" s="31">
        <v>8.5842391304347831</v>
      </c>
      <c r="S310" s="31">
        <v>0</v>
      </c>
      <c r="T310" s="36">
        <v>0</v>
      </c>
      <c r="U310" s="31">
        <v>59.681847826086951</v>
      </c>
      <c r="V310" s="31">
        <v>0.16554347826086957</v>
      </c>
      <c r="W310" s="36">
        <v>2.7737659655455655E-3</v>
      </c>
      <c r="X310" s="31">
        <v>4.8695652173913047</v>
      </c>
      <c r="Y310" s="31">
        <v>0</v>
      </c>
      <c r="Z310" s="36">
        <v>0</v>
      </c>
      <c r="AA310" s="31">
        <v>217.36478260869572</v>
      </c>
      <c r="AB310" s="31">
        <v>2.6473913043478263</v>
      </c>
      <c r="AC310" s="36">
        <v>1.2179485897279465E-2</v>
      </c>
      <c r="AD310" s="31">
        <v>0</v>
      </c>
      <c r="AE310" s="31">
        <v>0</v>
      </c>
      <c r="AF310" s="36" t="s">
        <v>1933</v>
      </c>
      <c r="AG310" s="31">
        <v>0</v>
      </c>
      <c r="AH310" s="31">
        <v>0</v>
      </c>
      <c r="AI310" s="36" t="s">
        <v>1933</v>
      </c>
      <c r="AJ310" t="s">
        <v>250</v>
      </c>
      <c r="AK310" s="37">
        <v>3</v>
      </c>
      <c r="AT310"/>
    </row>
    <row r="311" spans="1:46" x14ac:dyDescent="0.25">
      <c r="A311" t="s">
        <v>1777</v>
      </c>
      <c r="B311" t="s">
        <v>901</v>
      </c>
      <c r="C311" t="s">
        <v>1553</v>
      </c>
      <c r="D311" t="s">
        <v>1705</v>
      </c>
      <c r="E311" s="31">
        <v>130.63043478260869</v>
      </c>
      <c r="F311" s="31">
        <v>421.13684782608698</v>
      </c>
      <c r="G311" s="31">
        <v>165.41847826086956</v>
      </c>
      <c r="H311" s="36">
        <v>0.39279032246824652</v>
      </c>
      <c r="I311" s="31">
        <v>68.508695652173913</v>
      </c>
      <c r="J311" s="31">
        <v>21.627717391304348</v>
      </c>
      <c r="K311" s="36">
        <v>0.3156930253220791</v>
      </c>
      <c r="L311" s="31">
        <v>35.497826086956522</v>
      </c>
      <c r="M311" s="31">
        <v>19.192934782608695</v>
      </c>
      <c r="N311" s="36">
        <v>0.5406791597770837</v>
      </c>
      <c r="O311" s="31">
        <v>28.201086956521738</v>
      </c>
      <c r="P311" s="31">
        <v>2.4347826086956523</v>
      </c>
      <c r="Q311" s="36">
        <v>8.6336481017537103E-2</v>
      </c>
      <c r="R311" s="31">
        <v>4.8097826086956523</v>
      </c>
      <c r="S311" s="31">
        <v>0</v>
      </c>
      <c r="T311" s="36">
        <v>0</v>
      </c>
      <c r="U311" s="31">
        <v>103.02271739130433</v>
      </c>
      <c r="V311" s="31">
        <v>21.516304347826086</v>
      </c>
      <c r="W311" s="36">
        <v>0.20885009532511301</v>
      </c>
      <c r="X311" s="31">
        <v>4.8913043478260869</v>
      </c>
      <c r="Y311" s="31">
        <v>0</v>
      </c>
      <c r="Z311" s="36">
        <v>0</v>
      </c>
      <c r="AA311" s="31">
        <v>244.71413043478262</v>
      </c>
      <c r="AB311" s="31">
        <v>122.27445652173913</v>
      </c>
      <c r="AC311" s="36">
        <v>0.49966242776620456</v>
      </c>
      <c r="AD311" s="31">
        <v>0</v>
      </c>
      <c r="AE311" s="31">
        <v>0</v>
      </c>
      <c r="AF311" s="36" t="s">
        <v>1933</v>
      </c>
      <c r="AG311" s="31">
        <v>0</v>
      </c>
      <c r="AH311" s="31">
        <v>0</v>
      </c>
      <c r="AI311" s="36" t="s">
        <v>1933</v>
      </c>
      <c r="AJ311" t="s">
        <v>215</v>
      </c>
      <c r="AK311" s="37">
        <v>3</v>
      </c>
      <c r="AT311"/>
    </row>
    <row r="312" spans="1:46" x14ac:dyDescent="0.25">
      <c r="A312" t="s">
        <v>1777</v>
      </c>
      <c r="B312" t="s">
        <v>820</v>
      </c>
      <c r="C312" t="s">
        <v>1517</v>
      </c>
      <c r="D312" t="s">
        <v>1716</v>
      </c>
      <c r="E312" s="31">
        <v>115.05434782608695</v>
      </c>
      <c r="F312" s="31">
        <v>364.74945652173909</v>
      </c>
      <c r="G312" s="31">
        <v>23.746413043478263</v>
      </c>
      <c r="H312" s="36">
        <v>6.5103354148693504E-2</v>
      </c>
      <c r="I312" s="31">
        <v>93.105978260869563</v>
      </c>
      <c r="J312" s="31">
        <v>0</v>
      </c>
      <c r="K312" s="36">
        <v>0</v>
      </c>
      <c r="L312" s="31">
        <v>75.315217391304344</v>
      </c>
      <c r="M312" s="31">
        <v>0</v>
      </c>
      <c r="N312" s="36">
        <v>0</v>
      </c>
      <c r="O312" s="31">
        <v>11.323369565217391</v>
      </c>
      <c r="P312" s="31">
        <v>0</v>
      </c>
      <c r="Q312" s="36">
        <v>0</v>
      </c>
      <c r="R312" s="31">
        <v>6.4673913043478262</v>
      </c>
      <c r="S312" s="31">
        <v>0</v>
      </c>
      <c r="T312" s="36">
        <v>0</v>
      </c>
      <c r="U312" s="31">
        <v>56.362173913043463</v>
      </c>
      <c r="V312" s="31">
        <v>13.653152173913044</v>
      </c>
      <c r="W312" s="36">
        <v>0.24223963034103979</v>
      </c>
      <c r="X312" s="31">
        <v>0</v>
      </c>
      <c r="Y312" s="31">
        <v>0</v>
      </c>
      <c r="Z312" s="36" t="s">
        <v>1933</v>
      </c>
      <c r="AA312" s="31">
        <v>215.28130434782605</v>
      </c>
      <c r="AB312" s="31">
        <v>10.093260869565217</v>
      </c>
      <c r="AC312" s="36">
        <v>4.6884056653882587E-2</v>
      </c>
      <c r="AD312" s="31">
        <v>0</v>
      </c>
      <c r="AE312" s="31">
        <v>0</v>
      </c>
      <c r="AF312" s="36" t="s">
        <v>1933</v>
      </c>
      <c r="AG312" s="31">
        <v>0</v>
      </c>
      <c r="AH312" s="31">
        <v>0</v>
      </c>
      <c r="AI312" s="36" t="s">
        <v>1933</v>
      </c>
      <c r="AJ312" t="s">
        <v>133</v>
      </c>
      <c r="AK312" s="37">
        <v>3</v>
      </c>
      <c r="AT312"/>
    </row>
    <row r="313" spans="1:46" x14ac:dyDescent="0.25">
      <c r="A313" t="s">
        <v>1777</v>
      </c>
      <c r="B313" t="s">
        <v>1263</v>
      </c>
      <c r="C313" t="s">
        <v>1456</v>
      </c>
      <c r="D313" t="s">
        <v>1701</v>
      </c>
      <c r="E313" s="31">
        <v>70.336956521739125</v>
      </c>
      <c r="F313" s="31">
        <v>299.53804347826082</v>
      </c>
      <c r="G313" s="31">
        <v>26.122282608695652</v>
      </c>
      <c r="H313" s="36">
        <v>8.7208563911820761E-2</v>
      </c>
      <c r="I313" s="31">
        <v>58.054347826086953</v>
      </c>
      <c r="J313" s="31">
        <v>3.6467391304347827</v>
      </c>
      <c r="K313" s="36">
        <v>6.2815952068900963E-2</v>
      </c>
      <c r="L313" s="31">
        <v>42.489130434782609</v>
      </c>
      <c r="M313" s="31">
        <v>3.6467391304347827</v>
      </c>
      <c r="N313" s="36">
        <v>8.582757738552059E-2</v>
      </c>
      <c r="O313" s="31">
        <v>10.521739130434783</v>
      </c>
      <c r="P313" s="31">
        <v>0</v>
      </c>
      <c r="Q313" s="36">
        <v>0</v>
      </c>
      <c r="R313" s="31">
        <v>5.0434782608695654</v>
      </c>
      <c r="S313" s="31">
        <v>0</v>
      </c>
      <c r="T313" s="36">
        <v>0</v>
      </c>
      <c r="U313" s="31">
        <v>74.769021739130437</v>
      </c>
      <c r="V313" s="31">
        <v>9.3722826086956523</v>
      </c>
      <c r="W313" s="36">
        <v>0.12534980919498456</v>
      </c>
      <c r="X313" s="31">
        <v>5.2309782608695654</v>
      </c>
      <c r="Y313" s="31">
        <v>0</v>
      </c>
      <c r="Z313" s="36">
        <v>0</v>
      </c>
      <c r="AA313" s="31">
        <v>157.20380434782609</v>
      </c>
      <c r="AB313" s="31">
        <v>13.103260869565217</v>
      </c>
      <c r="AC313" s="36">
        <v>8.3352059601389764E-2</v>
      </c>
      <c r="AD313" s="31">
        <v>4.2798913043478262</v>
      </c>
      <c r="AE313" s="31">
        <v>0</v>
      </c>
      <c r="AF313" s="36">
        <v>0</v>
      </c>
      <c r="AG313" s="31">
        <v>0</v>
      </c>
      <c r="AH313" s="31">
        <v>0</v>
      </c>
      <c r="AI313" s="36" t="s">
        <v>1933</v>
      </c>
      <c r="AJ313" t="s">
        <v>586</v>
      </c>
      <c r="AK313" s="37">
        <v>3</v>
      </c>
      <c r="AT313"/>
    </row>
    <row r="314" spans="1:46" x14ac:dyDescent="0.25">
      <c r="A314" t="s">
        <v>1777</v>
      </c>
      <c r="B314" t="s">
        <v>749</v>
      </c>
      <c r="C314" t="s">
        <v>1478</v>
      </c>
      <c r="D314" t="s">
        <v>1717</v>
      </c>
      <c r="E314" s="31">
        <v>117.70652173913044</v>
      </c>
      <c r="F314" s="31">
        <v>375.68586956521744</v>
      </c>
      <c r="G314" s="31">
        <v>71.428369565217395</v>
      </c>
      <c r="H314" s="36">
        <v>0.1901279109802072</v>
      </c>
      <c r="I314" s="31">
        <v>58.834565217391294</v>
      </c>
      <c r="J314" s="31">
        <v>3.9779347826086959</v>
      </c>
      <c r="K314" s="36">
        <v>6.7612206666444991E-2</v>
      </c>
      <c r="L314" s="31">
        <v>43.11673913043478</v>
      </c>
      <c r="M314" s="31">
        <v>3.9779347826086959</v>
      </c>
      <c r="N314" s="36">
        <v>9.2259638897432161E-2</v>
      </c>
      <c r="O314" s="31">
        <v>10.935217391304343</v>
      </c>
      <c r="P314" s="31">
        <v>0</v>
      </c>
      <c r="Q314" s="36">
        <v>0</v>
      </c>
      <c r="R314" s="31">
        <v>4.7826086956521738</v>
      </c>
      <c r="S314" s="31">
        <v>0</v>
      </c>
      <c r="T314" s="36">
        <v>0</v>
      </c>
      <c r="U314" s="31">
        <v>100.905</v>
      </c>
      <c r="V314" s="31">
        <v>12.582826086956517</v>
      </c>
      <c r="W314" s="36">
        <v>0.12469972832819501</v>
      </c>
      <c r="X314" s="31">
        <v>10.606195652173914</v>
      </c>
      <c r="Y314" s="31">
        <v>0</v>
      </c>
      <c r="Z314" s="36">
        <v>0</v>
      </c>
      <c r="AA314" s="31">
        <v>183.91880434782612</v>
      </c>
      <c r="AB314" s="31">
        <v>54.867608695652173</v>
      </c>
      <c r="AC314" s="36">
        <v>0.29832517066545783</v>
      </c>
      <c r="AD314" s="31">
        <v>21.421304347826084</v>
      </c>
      <c r="AE314" s="31">
        <v>0</v>
      </c>
      <c r="AF314" s="36">
        <v>0</v>
      </c>
      <c r="AG314" s="31">
        <v>0</v>
      </c>
      <c r="AH314" s="31">
        <v>0</v>
      </c>
      <c r="AI314" s="36" t="s">
        <v>1933</v>
      </c>
      <c r="AJ314" t="s">
        <v>61</v>
      </c>
      <c r="AK314" s="37">
        <v>3</v>
      </c>
      <c r="AT314"/>
    </row>
    <row r="315" spans="1:46" x14ac:dyDescent="0.25">
      <c r="A315" t="s">
        <v>1777</v>
      </c>
      <c r="B315" t="s">
        <v>1044</v>
      </c>
      <c r="C315" t="s">
        <v>1498</v>
      </c>
      <c r="D315" t="s">
        <v>1715</v>
      </c>
      <c r="E315" s="31">
        <v>82.695652173913047</v>
      </c>
      <c r="F315" s="31">
        <v>276.89326086956521</v>
      </c>
      <c r="G315" s="31">
        <v>44.005326086956529</v>
      </c>
      <c r="H315" s="36">
        <v>0.15892523331467395</v>
      </c>
      <c r="I315" s="31">
        <v>43.760543478260857</v>
      </c>
      <c r="J315" s="31">
        <v>7.5281521739130435</v>
      </c>
      <c r="K315" s="36">
        <v>0.17203059138543014</v>
      </c>
      <c r="L315" s="31">
        <v>27.934456521739122</v>
      </c>
      <c r="M315" s="31">
        <v>7.5281521739130435</v>
      </c>
      <c r="N315" s="36">
        <v>0.26949341821110762</v>
      </c>
      <c r="O315" s="31">
        <v>11.043478260869565</v>
      </c>
      <c r="P315" s="31">
        <v>0</v>
      </c>
      <c r="Q315" s="36">
        <v>0</v>
      </c>
      <c r="R315" s="31">
        <v>4.7826086956521738</v>
      </c>
      <c r="S315" s="31">
        <v>0</v>
      </c>
      <c r="T315" s="36">
        <v>0</v>
      </c>
      <c r="U315" s="31">
        <v>74.027282608695643</v>
      </c>
      <c r="V315" s="31">
        <v>2.1879347826086954</v>
      </c>
      <c r="W315" s="36">
        <v>2.9555789507687384E-2</v>
      </c>
      <c r="X315" s="31">
        <v>9.9366304347826109</v>
      </c>
      <c r="Y315" s="31">
        <v>0</v>
      </c>
      <c r="Z315" s="36">
        <v>0</v>
      </c>
      <c r="AA315" s="31">
        <v>137.19032608695653</v>
      </c>
      <c r="AB315" s="31">
        <v>34.289239130434787</v>
      </c>
      <c r="AC315" s="36">
        <v>0.24993919111104773</v>
      </c>
      <c r="AD315" s="31">
        <v>11.978478260869565</v>
      </c>
      <c r="AE315" s="31">
        <v>0</v>
      </c>
      <c r="AF315" s="36">
        <v>0</v>
      </c>
      <c r="AG315" s="31">
        <v>0</v>
      </c>
      <c r="AH315" s="31">
        <v>0</v>
      </c>
      <c r="AI315" s="36" t="s">
        <v>1933</v>
      </c>
      <c r="AJ315" t="s">
        <v>362</v>
      </c>
      <c r="AK315" s="37">
        <v>3</v>
      </c>
      <c r="AT315"/>
    </row>
    <row r="316" spans="1:46" x14ac:dyDescent="0.25">
      <c r="A316" t="s">
        <v>1777</v>
      </c>
      <c r="B316" t="s">
        <v>1327</v>
      </c>
      <c r="C316" t="s">
        <v>1368</v>
      </c>
      <c r="D316" t="s">
        <v>1699</v>
      </c>
      <c r="E316" s="31">
        <v>37.978260869565219</v>
      </c>
      <c r="F316" s="31">
        <v>163.06782608695653</v>
      </c>
      <c r="G316" s="31">
        <v>8.9673913043478257E-2</v>
      </c>
      <c r="H316" s="36">
        <v>5.4991787893007968E-4</v>
      </c>
      <c r="I316" s="31">
        <v>42.964673913043484</v>
      </c>
      <c r="J316" s="31">
        <v>0</v>
      </c>
      <c r="K316" s="36">
        <v>0</v>
      </c>
      <c r="L316" s="31">
        <v>25.885326086956525</v>
      </c>
      <c r="M316" s="31">
        <v>0</v>
      </c>
      <c r="N316" s="36">
        <v>0</v>
      </c>
      <c r="O316" s="31">
        <v>14.122826086956524</v>
      </c>
      <c r="P316" s="31">
        <v>0</v>
      </c>
      <c r="Q316" s="36">
        <v>0</v>
      </c>
      <c r="R316" s="31">
        <v>2.9565217391304346</v>
      </c>
      <c r="S316" s="31">
        <v>0</v>
      </c>
      <c r="T316" s="36">
        <v>0</v>
      </c>
      <c r="U316" s="31">
        <v>37.460760869565213</v>
      </c>
      <c r="V316" s="31">
        <v>8.9673913043478257E-2</v>
      </c>
      <c r="W316" s="36">
        <v>2.3938091742373908E-3</v>
      </c>
      <c r="X316" s="31">
        <v>4.0728260869565203</v>
      </c>
      <c r="Y316" s="31">
        <v>0</v>
      </c>
      <c r="Z316" s="36">
        <v>0</v>
      </c>
      <c r="AA316" s="31">
        <v>78.5695652173913</v>
      </c>
      <c r="AB316" s="31">
        <v>0</v>
      </c>
      <c r="AC316" s="36">
        <v>0</v>
      </c>
      <c r="AD316" s="31">
        <v>0</v>
      </c>
      <c r="AE316" s="31">
        <v>0</v>
      </c>
      <c r="AF316" s="36" t="s">
        <v>1933</v>
      </c>
      <c r="AG316" s="31">
        <v>0</v>
      </c>
      <c r="AH316" s="31">
        <v>0</v>
      </c>
      <c r="AI316" s="36" t="s">
        <v>1933</v>
      </c>
      <c r="AJ316" t="s">
        <v>652</v>
      </c>
      <c r="AK316" s="37">
        <v>3</v>
      </c>
      <c r="AT316"/>
    </row>
    <row r="317" spans="1:46" x14ac:dyDescent="0.25">
      <c r="A317" t="s">
        <v>1777</v>
      </c>
      <c r="B317" t="s">
        <v>1302</v>
      </c>
      <c r="C317" t="s">
        <v>1390</v>
      </c>
      <c r="D317" t="s">
        <v>1736</v>
      </c>
      <c r="E317" s="31">
        <v>39.826086956521742</v>
      </c>
      <c r="F317" s="31">
        <v>142.37380434782611</v>
      </c>
      <c r="G317" s="31">
        <v>14.989239130434784</v>
      </c>
      <c r="H317" s="36">
        <v>0.10528087803157486</v>
      </c>
      <c r="I317" s="31">
        <v>44.712934782608706</v>
      </c>
      <c r="J317" s="31">
        <v>0</v>
      </c>
      <c r="K317" s="36">
        <v>0</v>
      </c>
      <c r="L317" s="31">
        <v>31.92597826086957</v>
      </c>
      <c r="M317" s="31">
        <v>0</v>
      </c>
      <c r="N317" s="36">
        <v>0</v>
      </c>
      <c r="O317" s="31">
        <v>7.6882608695652204</v>
      </c>
      <c r="P317" s="31">
        <v>0</v>
      </c>
      <c r="Q317" s="36">
        <v>0</v>
      </c>
      <c r="R317" s="31">
        <v>5.0986956521739133</v>
      </c>
      <c r="S317" s="31">
        <v>0</v>
      </c>
      <c r="T317" s="36">
        <v>0</v>
      </c>
      <c r="U317" s="31">
        <v>26.913586956521748</v>
      </c>
      <c r="V317" s="31">
        <v>1.4673913043478262</v>
      </c>
      <c r="W317" s="36">
        <v>5.4522323862603729E-2</v>
      </c>
      <c r="X317" s="31">
        <v>0</v>
      </c>
      <c r="Y317" s="31">
        <v>0</v>
      </c>
      <c r="Z317" s="36" t="s">
        <v>1933</v>
      </c>
      <c r="AA317" s="31">
        <v>70.682065217391326</v>
      </c>
      <c r="AB317" s="31">
        <v>13.521847826086958</v>
      </c>
      <c r="AC317" s="36">
        <v>0.19130521702356693</v>
      </c>
      <c r="AD317" s="31">
        <v>6.5217391304347824E-2</v>
      </c>
      <c r="AE317" s="31">
        <v>0</v>
      </c>
      <c r="AF317" s="36">
        <v>0</v>
      </c>
      <c r="AG317" s="31">
        <v>0</v>
      </c>
      <c r="AH317" s="31">
        <v>0</v>
      </c>
      <c r="AI317" s="36" t="s">
        <v>1933</v>
      </c>
      <c r="AJ317" t="s">
        <v>626</v>
      </c>
      <c r="AK317" s="37">
        <v>3</v>
      </c>
      <c r="AT317"/>
    </row>
    <row r="318" spans="1:46" x14ac:dyDescent="0.25">
      <c r="A318" t="s">
        <v>1777</v>
      </c>
      <c r="B318" t="s">
        <v>1199</v>
      </c>
      <c r="C318" t="s">
        <v>1429</v>
      </c>
      <c r="D318" t="s">
        <v>1711</v>
      </c>
      <c r="E318" s="31">
        <v>137.41304347826087</v>
      </c>
      <c r="F318" s="31">
        <v>411.69478260869556</v>
      </c>
      <c r="G318" s="31">
        <v>23.543152173913043</v>
      </c>
      <c r="H318" s="36">
        <v>5.7185937661712254E-2</v>
      </c>
      <c r="I318" s="31">
        <v>52.27717391304347</v>
      </c>
      <c r="J318" s="31">
        <v>1.3728260869565219</v>
      </c>
      <c r="K318" s="36">
        <v>2.6260526042208136E-2</v>
      </c>
      <c r="L318" s="31">
        <v>30.26902173913043</v>
      </c>
      <c r="M318" s="31">
        <v>0.41630434782608694</v>
      </c>
      <c r="N318" s="36">
        <v>1.375347876829159E-2</v>
      </c>
      <c r="O318" s="31">
        <v>14.095108695652174</v>
      </c>
      <c r="P318" s="31">
        <v>0.95652173913043481</v>
      </c>
      <c r="Q318" s="36">
        <v>6.7861962598804712E-2</v>
      </c>
      <c r="R318" s="31">
        <v>7.9130434782608692</v>
      </c>
      <c r="S318" s="31">
        <v>0</v>
      </c>
      <c r="T318" s="36">
        <v>0</v>
      </c>
      <c r="U318" s="31">
        <v>122.3170652173913</v>
      </c>
      <c r="V318" s="31">
        <v>8.0839130434782618</v>
      </c>
      <c r="W318" s="36">
        <v>6.6089821801323542E-2</v>
      </c>
      <c r="X318" s="31">
        <v>0</v>
      </c>
      <c r="Y318" s="31">
        <v>0</v>
      </c>
      <c r="Z318" s="36" t="s">
        <v>1933</v>
      </c>
      <c r="AA318" s="31">
        <v>237.10054347826079</v>
      </c>
      <c r="AB318" s="31">
        <v>14.086413043478261</v>
      </c>
      <c r="AC318" s="36">
        <v>5.9411137725923484E-2</v>
      </c>
      <c r="AD318" s="31">
        <v>0</v>
      </c>
      <c r="AE318" s="31">
        <v>0</v>
      </c>
      <c r="AF318" s="36" t="s">
        <v>1933</v>
      </c>
      <c r="AG318" s="31">
        <v>0</v>
      </c>
      <c r="AH318" s="31">
        <v>0</v>
      </c>
      <c r="AI318" s="36" t="s">
        <v>1933</v>
      </c>
      <c r="AJ318" t="s">
        <v>521</v>
      </c>
      <c r="AK318" s="37">
        <v>3</v>
      </c>
      <c r="AT318"/>
    </row>
    <row r="319" spans="1:46" x14ac:dyDescent="0.25">
      <c r="A319" t="s">
        <v>1777</v>
      </c>
      <c r="B319" t="s">
        <v>1283</v>
      </c>
      <c r="C319" t="s">
        <v>1350</v>
      </c>
      <c r="D319" t="s">
        <v>1696</v>
      </c>
      <c r="E319" s="31">
        <v>81.195652173913047</v>
      </c>
      <c r="F319" s="31">
        <v>406.23891304347825</v>
      </c>
      <c r="G319" s="31">
        <v>5.3858695652173916</v>
      </c>
      <c r="H319" s="36">
        <v>1.3257886904204477E-2</v>
      </c>
      <c r="I319" s="31">
        <v>48.163043478260875</v>
      </c>
      <c r="J319" s="31">
        <v>0.57880434782608692</v>
      </c>
      <c r="K319" s="36">
        <v>1.2017603249830736E-2</v>
      </c>
      <c r="L319" s="31">
        <v>33.945652173913047</v>
      </c>
      <c r="M319" s="31">
        <v>0.57880434782608692</v>
      </c>
      <c r="N319" s="36">
        <v>1.7050912584053793E-2</v>
      </c>
      <c r="O319" s="31">
        <v>9.2608695652173907</v>
      </c>
      <c r="P319" s="31">
        <v>0</v>
      </c>
      <c r="Q319" s="36">
        <v>0</v>
      </c>
      <c r="R319" s="31">
        <v>4.9565217391304346</v>
      </c>
      <c r="S319" s="31">
        <v>0</v>
      </c>
      <c r="T319" s="36">
        <v>0</v>
      </c>
      <c r="U319" s="31">
        <v>144.46739130434781</v>
      </c>
      <c r="V319" s="31">
        <v>4.8070652173913047</v>
      </c>
      <c r="W319" s="36">
        <v>3.3274396207960279E-2</v>
      </c>
      <c r="X319" s="31">
        <v>0</v>
      </c>
      <c r="Y319" s="31">
        <v>0</v>
      </c>
      <c r="Z319" s="36" t="s">
        <v>1933</v>
      </c>
      <c r="AA319" s="31">
        <v>213.60847826086956</v>
      </c>
      <c r="AB319" s="31">
        <v>0</v>
      </c>
      <c r="AC319" s="36">
        <v>0</v>
      </c>
      <c r="AD319" s="31">
        <v>0</v>
      </c>
      <c r="AE319" s="31">
        <v>0</v>
      </c>
      <c r="AF319" s="36" t="s">
        <v>1933</v>
      </c>
      <c r="AG319" s="31">
        <v>0</v>
      </c>
      <c r="AH319" s="31">
        <v>0</v>
      </c>
      <c r="AI319" s="36" t="s">
        <v>1933</v>
      </c>
      <c r="AJ319" t="s">
        <v>606</v>
      </c>
      <c r="AK319" s="37">
        <v>3</v>
      </c>
      <c r="AT319"/>
    </row>
    <row r="320" spans="1:46" x14ac:dyDescent="0.25">
      <c r="A320" t="s">
        <v>1777</v>
      </c>
      <c r="B320" t="s">
        <v>1133</v>
      </c>
      <c r="C320" t="s">
        <v>1452</v>
      </c>
      <c r="D320" t="s">
        <v>1706</v>
      </c>
      <c r="E320" s="31">
        <v>68.206521739130437</v>
      </c>
      <c r="F320" s="31">
        <v>306.200652173913</v>
      </c>
      <c r="G320" s="31">
        <v>33.842391304347828</v>
      </c>
      <c r="H320" s="36">
        <v>0.1105235768248016</v>
      </c>
      <c r="I320" s="31">
        <v>67.472826086956516</v>
      </c>
      <c r="J320" s="31">
        <v>6.7038043478260869</v>
      </c>
      <c r="K320" s="36">
        <v>9.9355618203785745E-2</v>
      </c>
      <c r="L320" s="31">
        <v>21.953804347826086</v>
      </c>
      <c r="M320" s="31">
        <v>6.7038043478260869</v>
      </c>
      <c r="N320" s="36">
        <v>0.30535957420472831</v>
      </c>
      <c r="O320" s="31">
        <v>41.203804347826086</v>
      </c>
      <c r="P320" s="31">
        <v>0</v>
      </c>
      <c r="Q320" s="36">
        <v>0</v>
      </c>
      <c r="R320" s="31">
        <v>4.3152173913043477</v>
      </c>
      <c r="S320" s="31">
        <v>0</v>
      </c>
      <c r="T320" s="36">
        <v>0</v>
      </c>
      <c r="U320" s="31">
        <v>62.043478260869563</v>
      </c>
      <c r="V320" s="31">
        <v>7.6494565217391308</v>
      </c>
      <c r="W320" s="36">
        <v>0.12329187105816398</v>
      </c>
      <c r="X320" s="31">
        <v>0</v>
      </c>
      <c r="Y320" s="31">
        <v>0</v>
      </c>
      <c r="Z320" s="36" t="s">
        <v>1933</v>
      </c>
      <c r="AA320" s="31">
        <v>176.68434782608693</v>
      </c>
      <c r="AB320" s="31">
        <v>19.489130434782609</v>
      </c>
      <c r="AC320" s="36">
        <v>0.11030479312160721</v>
      </c>
      <c r="AD320" s="31">
        <v>0</v>
      </c>
      <c r="AE320" s="31">
        <v>0</v>
      </c>
      <c r="AF320" s="36" t="s">
        <v>1933</v>
      </c>
      <c r="AG320" s="31">
        <v>0</v>
      </c>
      <c r="AH320" s="31">
        <v>0</v>
      </c>
      <c r="AI320" s="36" t="s">
        <v>1933</v>
      </c>
      <c r="AJ320" t="s">
        <v>453</v>
      </c>
      <c r="AK320" s="37">
        <v>3</v>
      </c>
      <c r="AT320"/>
    </row>
    <row r="321" spans="1:46" x14ac:dyDescent="0.25">
      <c r="A321" t="s">
        <v>1777</v>
      </c>
      <c r="B321" t="s">
        <v>939</v>
      </c>
      <c r="C321" t="s">
        <v>1528</v>
      </c>
      <c r="D321" t="s">
        <v>1673</v>
      </c>
      <c r="E321" s="31">
        <v>104.31521739130434</v>
      </c>
      <c r="F321" s="31">
        <v>310.85597826086956</v>
      </c>
      <c r="G321" s="31">
        <v>48.054347826086953</v>
      </c>
      <c r="H321" s="36">
        <v>0.15458717601293762</v>
      </c>
      <c r="I321" s="31">
        <v>68.307065217391312</v>
      </c>
      <c r="J321" s="31">
        <v>14.304347826086957</v>
      </c>
      <c r="K321" s="36">
        <v>0.20941241993873572</v>
      </c>
      <c r="L321" s="31">
        <v>39.125</v>
      </c>
      <c r="M321" s="31">
        <v>14.304347826086957</v>
      </c>
      <c r="N321" s="36">
        <v>0.36560633421308514</v>
      </c>
      <c r="O321" s="31">
        <v>23.269021739130434</v>
      </c>
      <c r="P321" s="31">
        <v>0</v>
      </c>
      <c r="Q321" s="36">
        <v>0</v>
      </c>
      <c r="R321" s="31">
        <v>5.9130434782608692</v>
      </c>
      <c r="S321" s="31">
        <v>0</v>
      </c>
      <c r="T321" s="36">
        <v>0</v>
      </c>
      <c r="U321" s="31">
        <v>67.986413043478265</v>
      </c>
      <c r="V321" s="31">
        <v>11.440217391304348</v>
      </c>
      <c r="W321" s="36">
        <v>0.16827211319397256</v>
      </c>
      <c r="X321" s="31">
        <v>0</v>
      </c>
      <c r="Y321" s="31">
        <v>0</v>
      </c>
      <c r="Z321" s="36" t="s">
        <v>1933</v>
      </c>
      <c r="AA321" s="31">
        <v>145.19293478260869</v>
      </c>
      <c r="AB321" s="31">
        <v>22.309782608695652</v>
      </c>
      <c r="AC321" s="36">
        <v>0.15365611723531283</v>
      </c>
      <c r="AD321" s="31">
        <v>29.369565217391305</v>
      </c>
      <c r="AE321" s="31">
        <v>0</v>
      </c>
      <c r="AF321" s="36">
        <v>0</v>
      </c>
      <c r="AG321" s="31">
        <v>0</v>
      </c>
      <c r="AH321" s="31">
        <v>0</v>
      </c>
      <c r="AI321" s="36" t="s">
        <v>1933</v>
      </c>
      <c r="AJ321" t="s">
        <v>253</v>
      </c>
      <c r="AK321" s="37">
        <v>3</v>
      </c>
      <c r="AT321"/>
    </row>
    <row r="322" spans="1:46" x14ac:dyDescent="0.25">
      <c r="A322" t="s">
        <v>1777</v>
      </c>
      <c r="B322" t="s">
        <v>1036</v>
      </c>
      <c r="C322" t="s">
        <v>1462</v>
      </c>
      <c r="D322" t="s">
        <v>1710</v>
      </c>
      <c r="E322" s="31">
        <v>52.75</v>
      </c>
      <c r="F322" s="31">
        <v>191.19293478260869</v>
      </c>
      <c r="G322" s="31">
        <v>57.410326086956523</v>
      </c>
      <c r="H322" s="36">
        <v>0.30027430748020867</v>
      </c>
      <c r="I322" s="31">
        <v>48.073369565217391</v>
      </c>
      <c r="J322" s="31">
        <v>5.8043478260869561</v>
      </c>
      <c r="K322" s="36">
        <v>0.12073935899609971</v>
      </c>
      <c r="L322" s="31">
        <v>32.551630434782609</v>
      </c>
      <c r="M322" s="31">
        <v>5.8043478260869561</v>
      </c>
      <c r="N322" s="36">
        <v>0.17831204608064111</v>
      </c>
      <c r="O322" s="31">
        <v>10.565217391304348</v>
      </c>
      <c r="P322" s="31">
        <v>0</v>
      </c>
      <c r="Q322" s="36">
        <v>0</v>
      </c>
      <c r="R322" s="31">
        <v>4.9565217391304346</v>
      </c>
      <c r="S322" s="31">
        <v>0</v>
      </c>
      <c r="T322" s="36">
        <v>0</v>
      </c>
      <c r="U322" s="31">
        <v>29.709239130434781</v>
      </c>
      <c r="V322" s="31">
        <v>9.6032608695652169</v>
      </c>
      <c r="W322" s="36">
        <v>0.3232415622427513</v>
      </c>
      <c r="X322" s="31">
        <v>4.0869565217391308</v>
      </c>
      <c r="Y322" s="31">
        <v>0</v>
      </c>
      <c r="Z322" s="36">
        <v>0</v>
      </c>
      <c r="AA322" s="31">
        <v>109.32336956521739</v>
      </c>
      <c r="AB322" s="31">
        <v>42.002717391304351</v>
      </c>
      <c r="AC322" s="36">
        <v>0.38420620914220383</v>
      </c>
      <c r="AD322" s="31">
        <v>0</v>
      </c>
      <c r="AE322" s="31">
        <v>0</v>
      </c>
      <c r="AF322" s="36" t="s">
        <v>1933</v>
      </c>
      <c r="AG322" s="31">
        <v>0</v>
      </c>
      <c r="AH322" s="31">
        <v>0</v>
      </c>
      <c r="AI322" s="36" t="s">
        <v>1933</v>
      </c>
      <c r="AJ322" t="s">
        <v>354</v>
      </c>
      <c r="AK322" s="37">
        <v>3</v>
      </c>
      <c r="AT322"/>
    </row>
    <row r="323" spans="1:46" x14ac:dyDescent="0.25">
      <c r="A323" t="s">
        <v>1777</v>
      </c>
      <c r="B323" t="s">
        <v>989</v>
      </c>
      <c r="C323" t="s">
        <v>1406</v>
      </c>
      <c r="D323" t="s">
        <v>1699</v>
      </c>
      <c r="E323" s="31">
        <v>352.17391304347825</v>
      </c>
      <c r="F323" s="31">
        <v>1507.2681521739137</v>
      </c>
      <c r="G323" s="31">
        <v>0</v>
      </c>
      <c r="H323" s="36">
        <v>0</v>
      </c>
      <c r="I323" s="31">
        <v>300.08782608695651</v>
      </c>
      <c r="J323" s="31">
        <v>0</v>
      </c>
      <c r="K323" s="36">
        <v>0</v>
      </c>
      <c r="L323" s="31">
        <v>167.30239130434782</v>
      </c>
      <c r="M323" s="31">
        <v>0</v>
      </c>
      <c r="N323" s="36">
        <v>0</v>
      </c>
      <c r="O323" s="31">
        <v>127.33434782608693</v>
      </c>
      <c r="P323" s="31">
        <v>0</v>
      </c>
      <c r="Q323" s="36">
        <v>0</v>
      </c>
      <c r="R323" s="31">
        <v>5.4510869565217392</v>
      </c>
      <c r="S323" s="31">
        <v>0</v>
      </c>
      <c r="T323" s="36">
        <v>0</v>
      </c>
      <c r="U323" s="31">
        <v>314.94934782608692</v>
      </c>
      <c r="V323" s="31">
        <v>0</v>
      </c>
      <c r="W323" s="36">
        <v>0</v>
      </c>
      <c r="X323" s="31">
        <v>8.6622826086956533</v>
      </c>
      <c r="Y323" s="31">
        <v>0</v>
      </c>
      <c r="Z323" s="36">
        <v>0</v>
      </c>
      <c r="AA323" s="31">
        <v>868.66815217391354</v>
      </c>
      <c r="AB323" s="31">
        <v>0</v>
      </c>
      <c r="AC323" s="36">
        <v>0</v>
      </c>
      <c r="AD323" s="31">
        <v>14.900543478260872</v>
      </c>
      <c r="AE323" s="31">
        <v>0</v>
      </c>
      <c r="AF323" s="36">
        <v>0</v>
      </c>
      <c r="AG323" s="31">
        <v>0</v>
      </c>
      <c r="AH323" s="31">
        <v>0</v>
      </c>
      <c r="AI323" s="36" t="s">
        <v>1933</v>
      </c>
      <c r="AJ323" t="s">
        <v>304</v>
      </c>
      <c r="AK323" s="37">
        <v>3</v>
      </c>
      <c r="AT323"/>
    </row>
    <row r="324" spans="1:46" x14ac:dyDescent="0.25">
      <c r="A324" t="s">
        <v>1777</v>
      </c>
      <c r="B324" t="s">
        <v>1168</v>
      </c>
      <c r="C324" t="s">
        <v>1636</v>
      </c>
      <c r="D324" t="s">
        <v>1673</v>
      </c>
      <c r="E324" s="31">
        <v>53.141304347826086</v>
      </c>
      <c r="F324" s="31">
        <v>217.00728260869556</v>
      </c>
      <c r="G324" s="31">
        <v>0</v>
      </c>
      <c r="H324" s="36">
        <v>0</v>
      </c>
      <c r="I324" s="31">
        <v>54.701521739130428</v>
      </c>
      <c r="J324" s="31">
        <v>0</v>
      </c>
      <c r="K324" s="36">
        <v>0</v>
      </c>
      <c r="L324" s="31">
        <v>39.864565217391295</v>
      </c>
      <c r="M324" s="31">
        <v>0</v>
      </c>
      <c r="N324" s="36">
        <v>0</v>
      </c>
      <c r="O324" s="31">
        <v>7.8260869565217392</v>
      </c>
      <c r="P324" s="31">
        <v>0</v>
      </c>
      <c r="Q324" s="36">
        <v>0</v>
      </c>
      <c r="R324" s="31">
        <v>7.0108695652173916</v>
      </c>
      <c r="S324" s="31">
        <v>0</v>
      </c>
      <c r="T324" s="36">
        <v>0</v>
      </c>
      <c r="U324" s="31">
        <v>33.88195652173912</v>
      </c>
      <c r="V324" s="31">
        <v>0</v>
      </c>
      <c r="W324" s="36">
        <v>0</v>
      </c>
      <c r="X324" s="31">
        <v>0</v>
      </c>
      <c r="Y324" s="31">
        <v>0</v>
      </c>
      <c r="Z324" s="36" t="s">
        <v>1933</v>
      </c>
      <c r="AA324" s="31">
        <v>128.42380434782601</v>
      </c>
      <c r="AB324" s="31">
        <v>0</v>
      </c>
      <c r="AC324" s="36">
        <v>0</v>
      </c>
      <c r="AD324" s="31">
        <v>0</v>
      </c>
      <c r="AE324" s="31">
        <v>0</v>
      </c>
      <c r="AF324" s="36" t="s">
        <v>1933</v>
      </c>
      <c r="AG324" s="31">
        <v>0</v>
      </c>
      <c r="AH324" s="31">
        <v>0</v>
      </c>
      <c r="AI324" s="36" t="s">
        <v>1933</v>
      </c>
      <c r="AJ324" t="s">
        <v>490</v>
      </c>
      <c r="AK324" s="37">
        <v>3</v>
      </c>
      <c r="AT324"/>
    </row>
    <row r="325" spans="1:46" x14ac:dyDescent="0.25">
      <c r="A325" t="s">
        <v>1777</v>
      </c>
      <c r="B325" t="s">
        <v>1046</v>
      </c>
      <c r="C325" t="s">
        <v>1603</v>
      </c>
      <c r="D325" t="s">
        <v>1706</v>
      </c>
      <c r="E325" s="31">
        <v>111.72826086956522</v>
      </c>
      <c r="F325" s="31">
        <v>373.78597826086957</v>
      </c>
      <c r="G325" s="31">
        <v>0</v>
      </c>
      <c r="H325" s="36">
        <v>0</v>
      </c>
      <c r="I325" s="31">
        <v>96.498913043478268</v>
      </c>
      <c r="J325" s="31">
        <v>0</v>
      </c>
      <c r="K325" s="36">
        <v>0</v>
      </c>
      <c r="L325" s="31">
        <v>56.510760869565217</v>
      </c>
      <c r="M325" s="31">
        <v>0</v>
      </c>
      <c r="N325" s="36">
        <v>0</v>
      </c>
      <c r="O325" s="31">
        <v>35.096847826086957</v>
      </c>
      <c r="P325" s="31">
        <v>0</v>
      </c>
      <c r="Q325" s="36">
        <v>0</v>
      </c>
      <c r="R325" s="31">
        <v>4.8913043478260869</v>
      </c>
      <c r="S325" s="31">
        <v>0</v>
      </c>
      <c r="T325" s="36">
        <v>0</v>
      </c>
      <c r="U325" s="31">
        <v>63.893478260869543</v>
      </c>
      <c r="V325" s="31">
        <v>0</v>
      </c>
      <c r="W325" s="36">
        <v>0</v>
      </c>
      <c r="X325" s="31">
        <v>0</v>
      </c>
      <c r="Y325" s="31">
        <v>0</v>
      </c>
      <c r="Z325" s="36" t="s">
        <v>1933</v>
      </c>
      <c r="AA325" s="31">
        <v>213.22967391304346</v>
      </c>
      <c r="AB325" s="31">
        <v>0</v>
      </c>
      <c r="AC325" s="36">
        <v>0</v>
      </c>
      <c r="AD325" s="31">
        <v>0.16391304347826088</v>
      </c>
      <c r="AE325" s="31">
        <v>0</v>
      </c>
      <c r="AF325" s="36">
        <v>0</v>
      </c>
      <c r="AG325" s="31">
        <v>0</v>
      </c>
      <c r="AH325" s="31">
        <v>0</v>
      </c>
      <c r="AI325" s="36" t="s">
        <v>1933</v>
      </c>
      <c r="AJ325" t="s">
        <v>364</v>
      </c>
      <c r="AK325" s="37">
        <v>3</v>
      </c>
      <c r="AT325"/>
    </row>
    <row r="326" spans="1:46" x14ac:dyDescent="0.25">
      <c r="A326" t="s">
        <v>1777</v>
      </c>
      <c r="B326" t="s">
        <v>1277</v>
      </c>
      <c r="C326" t="s">
        <v>1553</v>
      </c>
      <c r="D326" t="s">
        <v>1705</v>
      </c>
      <c r="E326" s="31">
        <v>39.619565217391305</v>
      </c>
      <c r="F326" s="31">
        <v>138.44152173913039</v>
      </c>
      <c r="G326" s="31">
        <v>4.0760869565217392</v>
      </c>
      <c r="H326" s="36">
        <v>2.9442662181960372E-2</v>
      </c>
      <c r="I326" s="31">
        <v>48.056847826086972</v>
      </c>
      <c r="J326" s="31">
        <v>0</v>
      </c>
      <c r="K326" s="36">
        <v>0</v>
      </c>
      <c r="L326" s="31">
        <v>34.34413043478262</v>
      </c>
      <c r="M326" s="31">
        <v>0</v>
      </c>
      <c r="N326" s="36">
        <v>0</v>
      </c>
      <c r="O326" s="31">
        <v>8.6855434782608718</v>
      </c>
      <c r="P326" s="31">
        <v>0</v>
      </c>
      <c r="Q326" s="36">
        <v>0</v>
      </c>
      <c r="R326" s="31">
        <v>5.0271739130434785</v>
      </c>
      <c r="S326" s="31">
        <v>0</v>
      </c>
      <c r="T326" s="36">
        <v>0</v>
      </c>
      <c r="U326" s="31">
        <v>5.4439130434782603</v>
      </c>
      <c r="V326" s="31">
        <v>4.0760869565217392</v>
      </c>
      <c r="W326" s="36">
        <v>0.74874211324974049</v>
      </c>
      <c r="X326" s="31">
        <v>0</v>
      </c>
      <c r="Y326" s="31">
        <v>0</v>
      </c>
      <c r="Z326" s="36" t="s">
        <v>1933</v>
      </c>
      <c r="AA326" s="31">
        <v>84.940760869565153</v>
      </c>
      <c r="AB326" s="31">
        <v>0</v>
      </c>
      <c r="AC326" s="36">
        <v>0</v>
      </c>
      <c r="AD326" s="31">
        <v>0</v>
      </c>
      <c r="AE326" s="31">
        <v>0</v>
      </c>
      <c r="AF326" s="36" t="s">
        <v>1933</v>
      </c>
      <c r="AG326" s="31">
        <v>0</v>
      </c>
      <c r="AH326" s="31">
        <v>0</v>
      </c>
      <c r="AI326" s="36" t="s">
        <v>1933</v>
      </c>
      <c r="AJ326" t="s">
        <v>600</v>
      </c>
      <c r="AK326" s="37">
        <v>3</v>
      </c>
      <c r="AT326"/>
    </row>
    <row r="327" spans="1:46" x14ac:dyDescent="0.25">
      <c r="A327" t="s">
        <v>1777</v>
      </c>
      <c r="B327" t="s">
        <v>960</v>
      </c>
      <c r="C327" t="s">
        <v>1351</v>
      </c>
      <c r="D327" t="s">
        <v>1709</v>
      </c>
      <c r="E327" s="31">
        <v>187.90217391304347</v>
      </c>
      <c r="F327" s="31">
        <v>705.07815217391317</v>
      </c>
      <c r="G327" s="31">
        <v>106.47902173913042</v>
      </c>
      <c r="H327" s="36">
        <v>0.15101733249120236</v>
      </c>
      <c r="I327" s="31">
        <v>69.834565217391301</v>
      </c>
      <c r="J327" s="31">
        <v>4.7647826086956524</v>
      </c>
      <c r="K327" s="36">
        <v>6.8229573619641451E-2</v>
      </c>
      <c r="L327" s="31">
        <v>38.446630434782598</v>
      </c>
      <c r="M327" s="31">
        <v>4.7647826086956524</v>
      </c>
      <c r="N327" s="36">
        <v>0.1239323850962232</v>
      </c>
      <c r="O327" s="31">
        <v>26.095000000000002</v>
      </c>
      <c r="P327" s="31">
        <v>0</v>
      </c>
      <c r="Q327" s="36">
        <v>0</v>
      </c>
      <c r="R327" s="31">
        <v>5.2929347826086959</v>
      </c>
      <c r="S327" s="31">
        <v>0</v>
      </c>
      <c r="T327" s="36">
        <v>0</v>
      </c>
      <c r="U327" s="31">
        <v>180.3434782608696</v>
      </c>
      <c r="V327" s="31">
        <v>46.512934782608689</v>
      </c>
      <c r="W327" s="36">
        <v>0.25791304033366275</v>
      </c>
      <c r="X327" s="31">
        <v>37.797717391304339</v>
      </c>
      <c r="Y327" s="31">
        <v>0</v>
      </c>
      <c r="Z327" s="36">
        <v>0</v>
      </c>
      <c r="AA327" s="31">
        <v>416.85347826086968</v>
      </c>
      <c r="AB327" s="31">
        <v>55.201304347826081</v>
      </c>
      <c r="AC327" s="36">
        <v>0.13242375853052313</v>
      </c>
      <c r="AD327" s="31">
        <v>0.24891304347826085</v>
      </c>
      <c r="AE327" s="31">
        <v>0</v>
      </c>
      <c r="AF327" s="36">
        <v>0</v>
      </c>
      <c r="AG327" s="31">
        <v>0</v>
      </c>
      <c r="AH327" s="31">
        <v>0</v>
      </c>
      <c r="AI327" s="36" t="s">
        <v>1933</v>
      </c>
      <c r="AJ327" t="s">
        <v>274</v>
      </c>
      <c r="AK327" s="37">
        <v>3</v>
      </c>
      <c r="AT327"/>
    </row>
    <row r="328" spans="1:46" x14ac:dyDescent="0.25">
      <c r="A328" t="s">
        <v>1777</v>
      </c>
      <c r="B328" t="s">
        <v>703</v>
      </c>
      <c r="C328" t="s">
        <v>1455</v>
      </c>
      <c r="D328" t="s">
        <v>1676</v>
      </c>
      <c r="E328" s="31">
        <v>93.804347826086953</v>
      </c>
      <c r="F328" s="31">
        <v>327.37510869565216</v>
      </c>
      <c r="G328" s="31">
        <v>21.138695652173912</v>
      </c>
      <c r="H328" s="36">
        <v>6.4570259285734913E-2</v>
      </c>
      <c r="I328" s="31">
        <v>68.331956521739102</v>
      </c>
      <c r="J328" s="31">
        <v>6.5493478260869562</v>
      </c>
      <c r="K328" s="36">
        <v>9.5846045678544989E-2</v>
      </c>
      <c r="L328" s="31">
        <v>48.565652173913016</v>
      </c>
      <c r="M328" s="31">
        <v>6.5493478260869562</v>
      </c>
      <c r="N328" s="36">
        <v>0.13485555187509518</v>
      </c>
      <c r="O328" s="31">
        <v>14.940217391304348</v>
      </c>
      <c r="P328" s="31">
        <v>0</v>
      </c>
      <c r="Q328" s="36">
        <v>0</v>
      </c>
      <c r="R328" s="31">
        <v>4.8260869565217392</v>
      </c>
      <c r="S328" s="31">
        <v>0</v>
      </c>
      <c r="T328" s="36">
        <v>0</v>
      </c>
      <c r="U328" s="31">
        <v>92.111195652173905</v>
      </c>
      <c r="V328" s="31">
        <v>13.225326086956519</v>
      </c>
      <c r="W328" s="36">
        <v>0.14358000667907289</v>
      </c>
      <c r="X328" s="31">
        <v>0</v>
      </c>
      <c r="Y328" s="31">
        <v>0</v>
      </c>
      <c r="Z328" s="36" t="s">
        <v>1933</v>
      </c>
      <c r="AA328" s="31">
        <v>166.93195652173915</v>
      </c>
      <c r="AB328" s="31">
        <v>1.3640217391304348</v>
      </c>
      <c r="AC328" s="36">
        <v>8.171124136754495E-3</v>
      </c>
      <c r="AD328" s="31">
        <v>0</v>
      </c>
      <c r="AE328" s="31">
        <v>0</v>
      </c>
      <c r="AF328" s="36" t="s">
        <v>1933</v>
      </c>
      <c r="AG328" s="31">
        <v>0</v>
      </c>
      <c r="AH328" s="31">
        <v>0</v>
      </c>
      <c r="AI328" s="36" t="s">
        <v>1933</v>
      </c>
      <c r="AJ328" t="s">
        <v>15</v>
      </c>
      <c r="AK328" s="37">
        <v>3</v>
      </c>
      <c r="AT328"/>
    </row>
    <row r="329" spans="1:46" x14ac:dyDescent="0.25">
      <c r="A329" t="s">
        <v>1777</v>
      </c>
      <c r="B329" t="s">
        <v>723</v>
      </c>
      <c r="C329" t="s">
        <v>1365</v>
      </c>
      <c r="D329" t="s">
        <v>1712</v>
      </c>
      <c r="E329" s="31">
        <v>42.086956521739133</v>
      </c>
      <c r="F329" s="31">
        <v>138.73097826086956</v>
      </c>
      <c r="G329" s="31">
        <v>11.304347826086955</v>
      </c>
      <c r="H329" s="36">
        <v>8.148394805398311E-2</v>
      </c>
      <c r="I329" s="31">
        <v>29.866847826086957</v>
      </c>
      <c r="J329" s="31">
        <v>8.7309782608695645</v>
      </c>
      <c r="K329" s="36">
        <v>0.29233008825402601</v>
      </c>
      <c r="L329" s="31">
        <v>23.630434782608695</v>
      </c>
      <c r="M329" s="31">
        <v>6.4429347826086953</v>
      </c>
      <c r="N329" s="36">
        <v>0.27265409383624656</v>
      </c>
      <c r="O329" s="31">
        <v>2.5570652173913042</v>
      </c>
      <c r="P329" s="31">
        <v>0</v>
      </c>
      <c r="Q329" s="36">
        <v>0</v>
      </c>
      <c r="R329" s="31">
        <v>3.6793478260869565</v>
      </c>
      <c r="S329" s="31">
        <v>2.2880434782608696</v>
      </c>
      <c r="T329" s="36">
        <v>0.62186115214180204</v>
      </c>
      <c r="U329" s="31">
        <v>32.815217391304351</v>
      </c>
      <c r="V329" s="31">
        <v>0</v>
      </c>
      <c r="W329" s="36">
        <v>0</v>
      </c>
      <c r="X329" s="31">
        <v>0</v>
      </c>
      <c r="Y329" s="31">
        <v>0</v>
      </c>
      <c r="Z329" s="36" t="s">
        <v>1933</v>
      </c>
      <c r="AA329" s="31">
        <v>76.048913043478265</v>
      </c>
      <c r="AB329" s="31">
        <v>2.5733695652173911</v>
      </c>
      <c r="AC329" s="36">
        <v>3.3838347745301214E-2</v>
      </c>
      <c r="AD329" s="31">
        <v>0</v>
      </c>
      <c r="AE329" s="31">
        <v>0</v>
      </c>
      <c r="AF329" s="36" t="s">
        <v>1933</v>
      </c>
      <c r="AG329" s="31">
        <v>0</v>
      </c>
      <c r="AH329" s="31">
        <v>0</v>
      </c>
      <c r="AI329" s="36" t="s">
        <v>1933</v>
      </c>
      <c r="AJ329" t="s">
        <v>35</v>
      </c>
      <c r="AK329" s="37">
        <v>3</v>
      </c>
      <c r="AT329"/>
    </row>
    <row r="330" spans="1:46" x14ac:dyDescent="0.25">
      <c r="A330" t="s">
        <v>1777</v>
      </c>
      <c r="B330" t="s">
        <v>1177</v>
      </c>
      <c r="C330" t="s">
        <v>1411</v>
      </c>
      <c r="D330" t="s">
        <v>1697</v>
      </c>
      <c r="E330" s="31">
        <v>85.891304347826093</v>
      </c>
      <c r="F330" s="31">
        <v>284.26086956521738</v>
      </c>
      <c r="G330" s="31">
        <v>36.342391304347828</v>
      </c>
      <c r="H330" s="36">
        <v>0.12784873049862344</v>
      </c>
      <c r="I330" s="31">
        <v>52.627717391304344</v>
      </c>
      <c r="J330" s="31">
        <v>0</v>
      </c>
      <c r="K330" s="36">
        <v>0</v>
      </c>
      <c r="L330" s="31">
        <v>32.282608695652172</v>
      </c>
      <c r="M330" s="31">
        <v>0</v>
      </c>
      <c r="N330" s="36">
        <v>0</v>
      </c>
      <c r="O330" s="31">
        <v>14.692934782608695</v>
      </c>
      <c r="P330" s="31">
        <v>0</v>
      </c>
      <c r="Q330" s="36">
        <v>0</v>
      </c>
      <c r="R330" s="31">
        <v>5.6521739130434785</v>
      </c>
      <c r="S330" s="31">
        <v>0</v>
      </c>
      <c r="T330" s="36">
        <v>0</v>
      </c>
      <c r="U330" s="31">
        <v>84.608695652173907</v>
      </c>
      <c r="V330" s="31">
        <v>7.4728260869565215</v>
      </c>
      <c r="W330" s="36">
        <v>8.8322199383350466E-2</v>
      </c>
      <c r="X330" s="31">
        <v>0</v>
      </c>
      <c r="Y330" s="31">
        <v>0</v>
      </c>
      <c r="Z330" s="36" t="s">
        <v>1933</v>
      </c>
      <c r="AA330" s="31">
        <v>147.02445652173913</v>
      </c>
      <c r="AB330" s="31">
        <v>28.869565217391305</v>
      </c>
      <c r="AC330" s="36">
        <v>0.19635893170686627</v>
      </c>
      <c r="AD330" s="31">
        <v>0</v>
      </c>
      <c r="AE330" s="31">
        <v>0</v>
      </c>
      <c r="AF330" s="36" t="s">
        <v>1933</v>
      </c>
      <c r="AG330" s="31">
        <v>0</v>
      </c>
      <c r="AH330" s="31">
        <v>0</v>
      </c>
      <c r="AI330" s="36" t="s">
        <v>1933</v>
      </c>
      <c r="AJ330" t="s">
        <v>499</v>
      </c>
      <c r="AK330" s="37">
        <v>3</v>
      </c>
      <c r="AT330"/>
    </row>
    <row r="331" spans="1:46" x14ac:dyDescent="0.25">
      <c r="A331" t="s">
        <v>1777</v>
      </c>
      <c r="B331" t="s">
        <v>1085</v>
      </c>
      <c r="C331" t="s">
        <v>1616</v>
      </c>
      <c r="D331" t="s">
        <v>1706</v>
      </c>
      <c r="E331" s="31">
        <v>50.434782608695649</v>
      </c>
      <c r="F331" s="31">
        <v>144.66847826086956</v>
      </c>
      <c r="G331" s="31">
        <v>17.894021739130434</v>
      </c>
      <c r="H331" s="36">
        <v>0.12368984559900822</v>
      </c>
      <c r="I331" s="31">
        <v>53.029891304347828</v>
      </c>
      <c r="J331" s="31">
        <v>1.1956521739130435</v>
      </c>
      <c r="K331" s="36">
        <v>2.2546758903407634E-2</v>
      </c>
      <c r="L331" s="31">
        <v>43.986413043478258</v>
      </c>
      <c r="M331" s="31">
        <v>1.1956521739130435</v>
      </c>
      <c r="N331" s="36">
        <v>2.71823067893989E-2</v>
      </c>
      <c r="O331" s="31">
        <v>6.2173913043478262</v>
      </c>
      <c r="P331" s="31">
        <v>0</v>
      </c>
      <c r="Q331" s="36">
        <v>0</v>
      </c>
      <c r="R331" s="31">
        <v>2.8260869565217392</v>
      </c>
      <c r="S331" s="31">
        <v>0</v>
      </c>
      <c r="T331" s="36">
        <v>0</v>
      </c>
      <c r="U331" s="31">
        <v>11.388586956521738</v>
      </c>
      <c r="V331" s="31">
        <v>0.68478260869565222</v>
      </c>
      <c r="W331" s="36">
        <v>6.0128847530422344E-2</v>
      </c>
      <c r="X331" s="31">
        <v>0</v>
      </c>
      <c r="Y331" s="31">
        <v>0</v>
      </c>
      <c r="Z331" s="36" t="s">
        <v>1933</v>
      </c>
      <c r="AA331" s="31">
        <v>60.1875</v>
      </c>
      <c r="AB331" s="31">
        <v>16.013586956521738</v>
      </c>
      <c r="AC331" s="36">
        <v>0.26606167321323759</v>
      </c>
      <c r="AD331" s="31">
        <v>20.0625</v>
      </c>
      <c r="AE331" s="31">
        <v>0</v>
      </c>
      <c r="AF331" s="36">
        <v>0</v>
      </c>
      <c r="AG331" s="31">
        <v>0</v>
      </c>
      <c r="AH331" s="31">
        <v>0</v>
      </c>
      <c r="AI331" s="36" t="s">
        <v>1933</v>
      </c>
      <c r="AJ331" t="s">
        <v>404</v>
      </c>
      <c r="AK331" s="37">
        <v>3</v>
      </c>
      <c r="AT331"/>
    </row>
    <row r="332" spans="1:46" x14ac:dyDescent="0.25">
      <c r="A332" t="s">
        <v>1777</v>
      </c>
      <c r="B332" t="s">
        <v>1135</v>
      </c>
      <c r="C332" t="s">
        <v>1413</v>
      </c>
      <c r="D332" t="s">
        <v>1673</v>
      </c>
      <c r="E332" s="31">
        <v>55.75</v>
      </c>
      <c r="F332" s="31">
        <v>205.37369565217392</v>
      </c>
      <c r="G332" s="31">
        <v>0</v>
      </c>
      <c r="H332" s="36">
        <v>0</v>
      </c>
      <c r="I332" s="31">
        <v>70.100543478260875</v>
      </c>
      <c r="J332" s="31">
        <v>0</v>
      </c>
      <c r="K332" s="36">
        <v>0</v>
      </c>
      <c r="L332" s="31">
        <v>60.850543478260867</v>
      </c>
      <c r="M332" s="31">
        <v>0</v>
      </c>
      <c r="N332" s="36">
        <v>0</v>
      </c>
      <c r="O332" s="31">
        <v>9.25</v>
      </c>
      <c r="P332" s="31">
        <v>0</v>
      </c>
      <c r="Q332" s="36">
        <v>0</v>
      </c>
      <c r="R332" s="31">
        <v>0</v>
      </c>
      <c r="S332" s="31">
        <v>0</v>
      </c>
      <c r="T332" s="36" t="s">
        <v>1933</v>
      </c>
      <c r="U332" s="31">
        <v>30.483695652173914</v>
      </c>
      <c r="V332" s="31">
        <v>0</v>
      </c>
      <c r="W332" s="36">
        <v>0</v>
      </c>
      <c r="X332" s="31">
        <v>5.2228260869565215</v>
      </c>
      <c r="Y332" s="31">
        <v>0</v>
      </c>
      <c r="Z332" s="36">
        <v>0</v>
      </c>
      <c r="AA332" s="31">
        <v>99.566630434782624</v>
      </c>
      <c r="AB332" s="31">
        <v>0</v>
      </c>
      <c r="AC332" s="36">
        <v>0</v>
      </c>
      <c r="AD332" s="31">
        <v>0</v>
      </c>
      <c r="AE332" s="31">
        <v>0</v>
      </c>
      <c r="AF332" s="36" t="s">
        <v>1933</v>
      </c>
      <c r="AG332" s="31">
        <v>0</v>
      </c>
      <c r="AH332" s="31">
        <v>0</v>
      </c>
      <c r="AI332" s="36" t="s">
        <v>1933</v>
      </c>
      <c r="AJ332" t="s">
        <v>455</v>
      </c>
      <c r="AK332" s="37">
        <v>3</v>
      </c>
      <c r="AT332"/>
    </row>
    <row r="333" spans="1:46" x14ac:dyDescent="0.25">
      <c r="A333" t="s">
        <v>1777</v>
      </c>
      <c r="B333" t="s">
        <v>1008</v>
      </c>
      <c r="C333" t="s">
        <v>1381</v>
      </c>
      <c r="D333" t="s">
        <v>1715</v>
      </c>
      <c r="E333" s="31">
        <v>84.695652173913047</v>
      </c>
      <c r="F333" s="31">
        <v>347.00673913043477</v>
      </c>
      <c r="G333" s="31">
        <v>9.8953260869565227</v>
      </c>
      <c r="H333" s="36">
        <v>2.8516236058565462E-2</v>
      </c>
      <c r="I333" s="31">
        <v>89.728260869565219</v>
      </c>
      <c r="J333" s="31">
        <v>0</v>
      </c>
      <c r="K333" s="36">
        <v>0</v>
      </c>
      <c r="L333" s="31">
        <v>59.641304347826086</v>
      </c>
      <c r="M333" s="31">
        <v>0</v>
      </c>
      <c r="N333" s="36">
        <v>0</v>
      </c>
      <c r="O333" s="31">
        <v>25.304347826086957</v>
      </c>
      <c r="P333" s="31">
        <v>0</v>
      </c>
      <c r="Q333" s="36">
        <v>0</v>
      </c>
      <c r="R333" s="31">
        <v>4.7826086956521738</v>
      </c>
      <c r="S333" s="31">
        <v>0</v>
      </c>
      <c r="T333" s="36">
        <v>0</v>
      </c>
      <c r="U333" s="31">
        <v>76.144021739130437</v>
      </c>
      <c r="V333" s="31">
        <v>0.28532608695652173</v>
      </c>
      <c r="W333" s="36">
        <v>3.7471896077941541E-3</v>
      </c>
      <c r="X333" s="31">
        <v>14.668478260869565</v>
      </c>
      <c r="Y333" s="31">
        <v>4.3206521739130439</v>
      </c>
      <c r="Z333" s="36">
        <v>0.29455353834753617</v>
      </c>
      <c r="AA333" s="31">
        <v>162.03391304347824</v>
      </c>
      <c r="AB333" s="31">
        <v>5.2893478260869564</v>
      </c>
      <c r="AC333" s="36">
        <v>3.2643461647856864E-2</v>
      </c>
      <c r="AD333" s="31">
        <v>4.4320652173913047</v>
      </c>
      <c r="AE333" s="31">
        <v>0</v>
      </c>
      <c r="AF333" s="36">
        <v>0</v>
      </c>
      <c r="AG333" s="31">
        <v>0</v>
      </c>
      <c r="AH333" s="31">
        <v>0</v>
      </c>
      <c r="AI333" s="36" t="s">
        <v>1933</v>
      </c>
      <c r="AJ333" t="s">
        <v>324</v>
      </c>
      <c r="AK333" s="37">
        <v>3</v>
      </c>
      <c r="AT333"/>
    </row>
    <row r="334" spans="1:46" x14ac:dyDescent="0.25">
      <c r="A334" t="s">
        <v>1777</v>
      </c>
      <c r="B334" t="s">
        <v>809</v>
      </c>
      <c r="C334" t="s">
        <v>1509</v>
      </c>
      <c r="D334" t="s">
        <v>1711</v>
      </c>
      <c r="E334" s="31">
        <v>220.06521739130434</v>
      </c>
      <c r="F334" s="31">
        <v>426.34097826086963</v>
      </c>
      <c r="G334" s="31">
        <v>108.82978260869564</v>
      </c>
      <c r="H334" s="36">
        <v>0.25526465471987736</v>
      </c>
      <c r="I334" s="31">
        <v>64.715543478260884</v>
      </c>
      <c r="J334" s="31">
        <v>3.7803260869565221</v>
      </c>
      <c r="K334" s="36">
        <v>5.8414499574223643E-2</v>
      </c>
      <c r="L334" s="31">
        <v>58.047608695652187</v>
      </c>
      <c r="M334" s="31">
        <v>3.7803260869565221</v>
      </c>
      <c r="N334" s="36">
        <v>6.5124579149798315E-2</v>
      </c>
      <c r="O334" s="31">
        <v>1.1353260869565218</v>
      </c>
      <c r="P334" s="31">
        <v>0</v>
      </c>
      <c r="Q334" s="36">
        <v>0</v>
      </c>
      <c r="R334" s="31">
        <v>5.5326086956521738</v>
      </c>
      <c r="S334" s="31">
        <v>0</v>
      </c>
      <c r="T334" s="36">
        <v>0</v>
      </c>
      <c r="U334" s="31">
        <v>121.19630434782614</v>
      </c>
      <c r="V334" s="31">
        <v>5.3369565217391308</v>
      </c>
      <c r="W334" s="36">
        <v>4.4035637476390242E-2</v>
      </c>
      <c r="X334" s="31">
        <v>18.685217391304352</v>
      </c>
      <c r="Y334" s="31">
        <v>0</v>
      </c>
      <c r="Z334" s="36">
        <v>0</v>
      </c>
      <c r="AA334" s="31">
        <v>221.74391304347827</v>
      </c>
      <c r="AB334" s="31">
        <v>99.712499999999977</v>
      </c>
      <c r="AC334" s="36">
        <v>0.44967412467574214</v>
      </c>
      <c r="AD334" s="31">
        <v>0</v>
      </c>
      <c r="AE334" s="31">
        <v>0</v>
      </c>
      <c r="AF334" s="36" t="s">
        <v>1933</v>
      </c>
      <c r="AG334" s="31">
        <v>0</v>
      </c>
      <c r="AH334" s="31">
        <v>0</v>
      </c>
      <c r="AI334" s="36" t="s">
        <v>1933</v>
      </c>
      <c r="AJ334" t="s">
        <v>122</v>
      </c>
      <c r="AK334" s="37">
        <v>3</v>
      </c>
      <c r="AT334"/>
    </row>
    <row r="335" spans="1:46" x14ac:dyDescent="0.25">
      <c r="A335" t="s">
        <v>1777</v>
      </c>
      <c r="B335" t="s">
        <v>1218</v>
      </c>
      <c r="C335" t="s">
        <v>1430</v>
      </c>
      <c r="D335" t="s">
        <v>1683</v>
      </c>
      <c r="E335" s="31">
        <v>14.510869565217391</v>
      </c>
      <c r="F335" s="31">
        <v>109.55</v>
      </c>
      <c r="G335" s="31">
        <v>0</v>
      </c>
      <c r="H335" s="36">
        <v>0</v>
      </c>
      <c r="I335" s="31">
        <v>30.223913043478255</v>
      </c>
      <c r="J335" s="31">
        <v>0</v>
      </c>
      <c r="K335" s="36">
        <v>0</v>
      </c>
      <c r="L335" s="31">
        <v>25.180434782608689</v>
      </c>
      <c r="M335" s="31">
        <v>0</v>
      </c>
      <c r="N335" s="36">
        <v>0</v>
      </c>
      <c r="O335" s="31">
        <v>0</v>
      </c>
      <c r="P335" s="31">
        <v>0</v>
      </c>
      <c r="Q335" s="36" t="s">
        <v>1933</v>
      </c>
      <c r="R335" s="31">
        <v>5.0434782608695654</v>
      </c>
      <c r="S335" s="31">
        <v>0</v>
      </c>
      <c r="T335" s="36">
        <v>0</v>
      </c>
      <c r="U335" s="31">
        <v>36.501086956521746</v>
      </c>
      <c r="V335" s="31">
        <v>0</v>
      </c>
      <c r="W335" s="36">
        <v>0</v>
      </c>
      <c r="X335" s="31">
        <v>0</v>
      </c>
      <c r="Y335" s="31">
        <v>0</v>
      </c>
      <c r="Z335" s="36" t="s">
        <v>1933</v>
      </c>
      <c r="AA335" s="31">
        <v>42.825000000000003</v>
      </c>
      <c r="AB335" s="31">
        <v>0</v>
      </c>
      <c r="AC335" s="36">
        <v>0</v>
      </c>
      <c r="AD335" s="31">
        <v>0</v>
      </c>
      <c r="AE335" s="31">
        <v>0</v>
      </c>
      <c r="AF335" s="36" t="s">
        <v>1933</v>
      </c>
      <c r="AG335" s="31">
        <v>0</v>
      </c>
      <c r="AH335" s="31">
        <v>0</v>
      </c>
      <c r="AI335" s="36" t="s">
        <v>1933</v>
      </c>
      <c r="AJ335" t="s">
        <v>540</v>
      </c>
      <c r="AK335" s="37">
        <v>3</v>
      </c>
      <c r="AT335"/>
    </row>
    <row r="336" spans="1:46" x14ac:dyDescent="0.25">
      <c r="A336" t="s">
        <v>1777</v>
      </c>
      <c r="B336" t="s">
        <v>1340</v>
      </c>
      <c r="C336" t="s">
        <v>1448</v>
      </c>
      <c r="D336" t="s">
        <v>1674</v>
      </c>
      <c r="E336" s="31">
        <v>24.967391304347824</v>
      </c>
      <c r="F336" s="31">
        <v>163.53913043478261</v>
      </c>
      <c r="G336" s="31">
        <v>4.1396739130434783</v>
      </c>
      <c r="H336" s="36">
        <v>2.5313048333067474E-2</v>
      </c>
      <c r="I336" s="31">
        <v>38.228260869565219</v>
      </c>
      <c r="J336" s="31">
        <v>2.277173913043478</v>
      </c>
      <c r="K336" s="36">
        <v>5.9567813477395502E-2</v>
      </c>
      <c r="L336" s="31">
        <v>33.777173913043477</v>
      </c>
      <c r="M336" s="31">
        <v>2.277173913043478</v>
      </c>
      <c r="N336" s="36">
        <v>6.7417538213998388E-2</v>
      </c>
      <c r="O336" s="31">
        <v>0</v>
      </c>
      <c r="P336" s="31">
        <v>0</v>
      </c>
      <c r="Q336" s="36" t="s">
        <v>1933</v>
      </c>
      <c r="R336" s="31">
        <v>4.4510869565217392</v>
      </c>
      <c r="S336" s="31">
        <v>0</v>
      </c>
      <c r="T336" s="36">
        <v>0</v>
      </c>
      <c r="U336" s="31">
        <v>33.024456521739133</v>
      </c>
      <c r="V336" s="31">
        <v>0</v>
      </c>
      <c r="W336" s="36">
        <v>0</v>
      </c>
      <c r="X336" s="31">
        <v>4.9809782608695654</v>
      </c>
      <c r="Y336" s="31">
        <v>0</v>
      </c>
      <c r="Z336" s="36">
        <v>0</v>
      </c>
      <c r="AA336" s="31">
        <v>87.3054347826087</v>
      </c>
      <c r="AB336" s="31">
        <v>1.8625</v>
      </c>
      <c r="AC336" s="36">
        <v>2.1333150732685102E-2</v>
      </c>
      <c r="AD336" s="31">
        <v>0</v>
      </c>
      <c r="AE336" s="31">
        <v>0</v>
      </c>
      <c r="AF336" s="36" t="s">
        <v>1933</v>
      </c>
      <c r="AG336" s="31">
        <v>0</v>
      </c>
      <c r="AH336" s="31">
        <v>0</v>
      </c>
      <c r="AI336" s="36" t="s">
        <v>1933</v>
      </c>
      <c r="AJ336" t="s">
        <v>665</v>
      </c>
      <c r="AK336" s="37">
        <v>3</v>
      </c>
      <c r="AT336"/>
    </row>
    <row r="337" spans="1:46" x14ac:dyDescent="0.25">
      <c r="A337" t="s">
        <v>1777</v>
      </c>
      <c r="B337" t="s">
        <v>988</v>
      </c>
      <c r="C337" t="s">
        <v>1366</v>
      </c>
      <c r="D337" t="s">
        <v>1699</v>
      </c>
      <c r="E337" s="31">
        <v>114.28260869565217</v>
      </c>
      <c r="F337" s="31">
        <v>517.60869565217388</v>
      </c>
      <c r="G337" s="31">
        <v>58.203804347826093</v>
      </c>
      <c r="H337" s="36">
        <v>0.11244750104997903</v>
      </c>
      <c r="I337" s="31">
        <v>74.228260869565219</v>
      </c>
      <c r="J337" s="31">
        <v>11.076086956521738</v>
      </c>
      <c r="K337" s="36">
        <v>0.14921657636550006</v>
      </c>
      <c r="L337" s="31">
        <v>51.929347826086953</v>
      </c>
      <c r="M337" s="31">
        <v>11.076086956521738</v>
      </c>
      <c r="N337" s="36">
        <v>0.21329147043432758</v>
      </c>
      <c r="O337" s="31">
        <v>17.603260869565219</v>
      </c>
      <c r="P337" s="31">
        <v>0</v>
      </c>
      <c r="Q337" s="36">
        <v>0</v>
      </c>
      <c r="R337" s="31">
        <v>4.6956521739130439</v>
      </c>
      <c r="S337" s="31">
        <v>0</v>
      </c>
      <c r="T337" s="36">
        <v>0</v>
      </c>
      <c r="U337" s="31">
        <v>154.9266304347826</v>
      </c>
      <c r="V337" s="31">
        <v>32.502717391304351</v>
      </c>
      <c r="W337" s="36">
        <v>0.20979425745005528</v>
      </c>
      <c r="X337" s="31">
        <v>5.0896739130434785</v>
      </c>
      <c r="Y337" s="31">
        <v>0</v>
      </c>
      <c r="Z337" s="36">
        <v>0</v>
      </c>
      <c r="AA337" s="31">
        <v>283.36413043478262</v>
      </c>
      <c r="AB337" s="31">
        <v>14.625</v>
      </c>
      <c r="AC337" s="36">
        <v>5.1612037054795834E-2</v>
      </c>
      <c r="AD337" s="31">
        <v>0</v>
      </c>
      <c r="AE337" s="31">
        <v>0</v>
      </c>
      <c r="AF337" s="36" t="s">
        <v>1933</v>
      </c>
      <c r="AG337" s="31">
        <v>0</v>
      </c>
      <c r="AH337" s="31">
        <v>0</v>
      </c>
      <c r="AI337" s="36" t="s">
        <v>1933</v>
      </c>
      <c r="AJ337" t="s">
        <v>303</v>
      </c>
      <c r="AK337" s="37">
        <v>3</v>
      </c>
      <c r="AT337"/>
    </row>
    <row r="338" spans="1:46" x14ac:dyDescent="0.25">
      <c r="A338" t="s">
        <v>1777</v>
      </c>
      <c r="B338" t="s">
        <v>1191</v>
      </c>
      <c r="C338" t="s">
        <v>1381</v>
      </c>
      <c r="D338" t="s">
        <v>1715</v>
      </c>
      <c r="E338" s="31">
        <v>44.576086956521742</v>
      </c>
      <c r="F338" s="31">
        <v>186.72652173913045</v>
      </c>
      <c r="G338" s="31">
        <v>67.711956521739125</v>
      </c>
      <c r="H338" s="36">
        <v>0.36262634729702348</v>
      </c>
      <c r="I338" s="31">
        <v>42.480978260869563</v>
      </c>
      <c r="J338" s="31">
        <v>4.3478260869565224</v>
      </c>
      <c r="K338" s="36">
        <v>0.10234759802980876</v>
      </c>
      <c r="L338" s="31">
        <v>24.9375</v>
      </c>
      <c r="M338" s="31">
        <v>4.0869565217391308</v>
      </c>
      <c r="N338" s="36">
        <v>0.16388798082161929</v>
      </c>
      <c r="O338" s="31">
        <v>10.326086956521738</v>
      </c>
      <c r="P338" s="31">
        <v>0</v>
      </c>
      <c r="Q338" s="36">
        <v>0</v>
      </c>
      <c r="R338" s="31">
        <v>7.2173913043478262</v>
      </c>
      <c r="S338" s="31">
        <v>0.2608695652173913</v>
      </c>
      <c r="T338" s="36">
        <v>3.614457831325301E-2</v>
      </c>
      <c r="U338" s="31">
        <v>37.556956521739131</v>
      </c>
      <c r="V338" s="31">
        <v>18.485326086956523</v>
      </c>
      <c r="W338" s="36">
        <v>0.49219446406038364</v>
      </c>
      <c r="X338" s="31">
        <v>0</v>
      </c>
      <c r="Y338" s="31">
        <v>0</v>
      </c>
      <c r="Z338" s="36" t="s">
        <v>1933</v>
      </c>
      <c r="AA338" s="31">
        <v>106.68858695652176</v>
      </c>
      <c r="AB338" s="31">
        <v>44.878804347826083</v>
      </c>
      <c r="AC338" s="36">
        <v>0.42065234556077968</v>
      </c>
      <c r="AD338" s="31">
        <v>0</v>
      </c>
      <c r="AE338" s="31">
        <v>0</v>
      </c>
      <c r="AF338" s="36" t="s">
        <v>1933</v>
      </c>
      <c r="AG338" s="31">
        <v>0</v>
      </c>
      <c r="AH338" s="31">
        <v>0</v>
      </c>
      <c r="AI338" s="36" t="s">
        <v>1933</v>
      </c>
      <c r="AJ338" t="s">
        <v>513</v>
      </c>
      <c r="AK338" s="37">
        <v>3</v>
      </c>
      <c r="AT338"/>
    </row>
    <row r="339" spans="1:46" x14ac:dyDescent="0.25">
      <c r="A339" t="s">
        <v>1777</v>
      </c>
      <c r="B339" t="s">
        <v>911</v>
      </c>
      <c r="C339" t="s">
        <v>1541</v>
      </c>
      <c r="D339" t="s">
        <v>1693</v>
      </c>
      <c r="E339" s="31">
        <v>125.44565217391305</v>
      </c>
      <c r="F339" s="31">
        <v>555.06967391304363</v>
      </c>
      <c r="G339" s="31">
        <v>2.1494565217391304</v>
      </c>
      <c r="H339" s="36">
        <v>3.8724084970923147E-3</v>
      </c>
      <c r="I339" s="31">
        <v>107.23913043478261</v>
      </c>
      <c r="J339" s="31">
        <v>0</v>
      </c>
      <c r="K339" s="36">
        <v>0</v>
      </c>
      <c r="L339" s="31">
        <v>82.070652173913047</v>
      </c>
      <c r="M339" s="31">
        <v>0</v>
      </c>
      <c r="N339" s="36">
        <v>0</v>
      </c>
      <c r="O339" s="31">
        <v>20.086956521739129</v>
      </c>
      <c r="P339" s="31">
        <v>0</v>
      </c>
      <c r="Q339" s="36">
        <v>0</v>
      </c>
      <c r="R339" s="31">
        <v>5.0815217391304346</v>
      </c>
      <c r="S339" s="31">
        <v>0</v>
      </c>
      <c r="T339" s="36">
        <v>0</v>
      </c>
      <c r="U339" s="31">
        <v>106.32304347826086</v>
      </c>
      <c r="V339" s="31">
        <v>0</v>
      </c>
      <c r="W339" s="36">
        <v>0</v>
      </c>
      <c r="X339" s="31">
        <v>4.3940217391304346</v>
      </c>
      <c r="Y339" s="31">
        <v>0</v>
      </c>
      <c r="Z339" s="36">
        <v>0</v>
      </c>
      <c r="AA339" s="31">
        <v>326.97217391304355</v>
      </c>
      <c r="AB339" s="31">
        <v>2.1494565217391304</v>
      </c>
      <c r="AC339" s="36">
        <v>6.5738209341042169E-3</v>
      </c>
      <c r="AD339" s="31">
        <v>10.141304347826088</v>
      </c>
      <c r="AE339" s="31">
        <v>0</v>
      </c>
      <c r="AF339" s="36">
        <v>0</v>
      </c>
      <c r="AG339" s="31">
        <v>0</v>
      </c>
      <c r="AH339" s="31">
        <v>0</v>
      </c>
      <c r="AI339" s="36" t="s">
        <v>1933</v>
      </c>
      <c r="AJ339" t="s">
        <v>225</v>
      </c>
      <c r="AK339" s="37">
        <v>3</v>
      </c>
      <c r="AT339"/>
    </row>
    <row r="340" spans="1:46" x14ac:dyDescent="0.25">
      <c r="A340" t="s">
        <v>1777</v>
      </c>
      <c r="B340" t="s">
        <v>1061</v>
      </c>
      <c r="C340" t="s">
        <v>1609</v>
      </c>
      <c r="D340" t="s">
        <v>1697</v>
      </c>
      <c r="E340" s="31">
        <v>47.913043478260867</v>
      </c>
      <c r="F340" s="31">
        <v>151.94130434782608</v>
      </c>
      <c r="G340" s="31">
        <v>45.517608695652171</v>
      </c>
      <c r="H340" s="36">
        <v>0.29957363398337461</v>
      </c>
      <c r="I340" s="31">
        <v>39.538043478260867</v>
      </c>
      <c r="J340" s="31">
        <v>17.543478260869566</v>
      </c>
      <c r="K340" s="36">
        <v>0.44371134020618563</v>
      </c>
      <c r="L340" s="31">
        <v>29.695652173913043</v>
      </c>
      <c r="M340" s="31">
        <v>13.048913043478262</v>
      </c>
      <c r="N340" s="36">
        <v>0.43942166910688146</v>
      </c>
      <c r="O340" s="31">
        <v>6.4184782608695654</v>
      </c>
      <c r="P340" s="31">
        <v>1.0706521739130435</v>
      </c>
      <c r="Q340" s="36">
        <v>0.1668077900084674</v>
      </c>
      <c r="R340" s="31">
        <v>3.4239130434782608</v>
      </c>
      <c r="S340" s="31">
        <v>3.4239130434782608</v>
      </c>
      <c r="T340" s="36">
        <v>1</v>
      </c>
      <c r="U340" s="31">
        <v>40.850543478260867</v>
      </c>
      <c r="V340" s="31">
        <v>16.731195652173913</v>
      </c>
      <c r="W340" s="36">
        <v>0.40957094392336862</v>
      </c>
      <c r="X340" s="31">
        <v>0</v>
      </c>
      <c r="Y340" s="31">
        <v>0</v>
      </c>
      <c r="Z340" s="36" t="s">
        <v>1933</v>
      </c>
      <c r="AA340" s="31">
        <v>68.544565217391309</v>
      </c>
      <c r="AB340" s="31">
        <v>11.242934782608694</v>
      </c>
      <c r="AC340" s="36">
        <v>0.16402372306179727</v>
      </c>
      <c r="AD340" s="31">
        <v>3.0081521739130435</v>
      </c>
      <c r="AE340" s="31">
        <v>0</v>
      </c>
      <c r="AF340" s="36">
        <v>0</v>
      </c>
      <c r="AG340" s="31">
        <v>0</v>
      </c>
      <c r="AH340" s="31">
        <v>0</v>
      </c>
      <c r="AI340" s="36" t="s">
        <v>1933</v>
      </c>
      <c r="AJ340" t="s">
        <v>379</v>
      </c>
      <c r="AK340" s="37">
        <v>3</v>
      </c>
      <c r="AT340"/>
    </row>
    <row r="341" spans="1:46" x14ac:dyDescent="0.25">
      <c r="A341" t="s">
        <v>1777</v>
      </c>
      <c r="B341" t="s">
        <v>1049</v>
      </c>
      <c r="C341" t="s">
        <v>1605</v>
      </c>
      <c r="D341" t="s">
        <v>1710</v>
      </c>
      <c r="E341" s="31">
        <v>33.021739130434781</v>
      </c>
      <c r="F341" s="31">
        <v>110.28021739130435</v>
      </c>
      <c r="G341" s="31">
        <v>1.3834782608695653</v>
      </c>
      <c r="H341" s="36">
        <v>1.2545117280287963E-2</v>
      </c>
      <c r="I341" s="31">
        <v>22.508152173913047</v>
      </c>
      <c r="J341" s="31">
        <v>0</v>
      </c>
      <c r="K341" s="36">
        <v>0</v>
      </c>
      <c r="L341" s="31">
        <v>16.855978260869566</v>
      </c>
      <c r="M341" s="31">
        <v>0</v>
      </c>
      <c r="N341" s="36">
        <v>0</v>
      </c>
      <c r="O341" s="31">
        <v>0</v>
      </c>
      <c r="P341" s="31">
        <v>0</v>
      </c>
      <c r="Q341" s="36" t="s">
        <v>1933</v>
      </c>
      <c r="R341" s="31">
        <v>5.6521739130434785</v>
      </c>
      <c r="S341" s="31">
        <v>0</v>
      </c>
      <c r="T341" s="36">
        <v>0</v>
      </c>
      <c r="U341" s="31">
        <v>24.176630434782609</v>
      </c>
      <c r="V341" s="31">
        <v>0</v>
      </c>
      <c r="W341" s="36">
        <v>0</v>
      </c>
      <c r="X341" s="31">
        <v>3.3559782608695654</v>
      </c>
      <c r="Y341" s="31">
        <v>0</v>
      </c>
      <c r="Z341" s="36">
        <v>0</v>
      </c>
      <c r="AA341" s="31">
        <v>57.760869565217391</v>
      </c>
      <c r="AB341" s="31">
        <v>0</v>
      </c>
      <c r="AC341" s="36">
        <v>0</v>
      </c>
      <c r="AD341" s="31">
        <v>2.4785869565217391</v>
      </c>
      <c r="AE341" s="31">
        <v>1.3834782608695653</v>
      </c>
      <c r="AF341" s="36">
        <v>0.55817217032846556</v>
      </c>
      <c r="AG341" s="31">
        <v>0</v>
      </c>
      <c r="AH341" s="31">
        <v>0</v>
      </c>
      <c r="AI341" s="36" t="s">
        <v>1933</v>
      </c>
      <c r="AJ341" t="s">
        <v>367</v>
      </c>
      <c r="AK341" s="37">
        <v>3</v>
      </c>
      <c r="AT341"/>
    </row>
    <row r="342" spans="1:46" x14ac:dyDescent="0.25">
      <c r="A342" t="s">
        <v>1777</v>
      </c>
      <c r="B342" t="s">
        <v>738</v>
      </c>
      <c r="C342" t="s">
        <v>1473</v>
      </c>
      <c r="D342" t="s">
        <v>1713</v>
      </c>
      <c r="E342" s="31">
        <v>125.96739130434783</v>
      </c>
      <c r="F342" s="31">
        <v>431.32271739130431</v>
      </c>
      <c r="G342" s="31">
        <v>36.215760869565216</v>
      </c>
      <c r="H342" s="36">
        <v>8.3964417846114928E-2</v>
      </c>
      <c r="I342" s="31">
        <v>84.181413043478258</v>
      </c>
      <c r="J342" s="31">
        <v>5.381086956521739</v>
      </c>
      <c r="K342" s="36">
        <v>6.392250690473085E-2</v>
      </c>
      <c r="L342" s="31">
        <v>65.824347826086949</v>
      </c>
      <c r="M342" s="31">
        <v>5.381086956521739</v>
      </c>
      <c r="N342" s="36">
        <v>8.1749187561098058E-2</v>
      </c>
      <c r="O342" s="31">
        <v>14.617934782608694</v>
      </c>
      <c r="P342" s="31">
        <v>0</v>
      </c>
      <c r="Q342" s="36">
        <v>0</v>
      </c>
      <c r="R342" s="31">
        <v>3.7391304347826089</v>
      </c>
      <c r="S342" s="31">
        <v>0</v>
      </c>
      <c r="T342" s="36">
        <v>0</v>
      </c>
      <c r="U342" s="31">
        <v>85.332717391304357</v>
      </c>
      <c r="V342" s="31">
        <v>2.176195652173913</v>
      </c>
      <c r="W342" s="36">
        <v>2.5502476877592949E-2</v>
      </c>
      <c r="X342" s="31">
        <v>4.4986956521739128</v>
      </c>
      <c r="Y342" s="31">
        <v>0</v>
      </c>
      <c r="Z342" s="36">
        <v>0</v>
      </c>
      <c r="AA342" s="31">
        <v>257.30989130434779</v>
      </c>
      <c r="AB342" s="31">
        <v>28.658478260869565</v>
      </c>
      <c r="AC342" s="36">
        <v>0.1113772895227418</v>
      </c>
      <c r="AD342" s="31">
        <v>0</v>
      </c>
      <c r="AE342" s="31">
        <v>0</v>
      </c>
      <c r="AF342" s="36" t="s">
        <v>1933</v>
      </c>
      <c r="AG342" s="31">
        <v>0</v>
      </c>
      <c r="AH342" s="31">
        <v>0</v>
      </c>
      <c r="AI342" s="36" t="s">
        <v>1933</v>
      </c>
      <c r="AJ342" t="s">
        <v>50</v>
      </c>
      <c r="AK342" s="37">
        <v>3</v>
      </c>
      <c r="AT342"/>
    </row>
    <row r="343" spans="1:46" x14ac:dyDescent="0.25">
      <c r="A343" t="s">
        <v>1777</v>
      </c>
      <c r="B343" t="s">
        <v>925</v>
      </c>
      <c r="C343" t="s">
        <v>1372</v>
      </c>
      <c r="D343" t="s">
        <v>1680</v>
      </c>
      <c r="E343" s="31">
        <v>50.326086956521742</v>
      </c>
      <c r="F343" s="31">
        <v>180.10597826086956</v>
      </c>
      <c r="G343" s="31">
        <v>13.076086956521738</v>
      </c>
      <c r="H343" s="36">
        <v>7.2602181686507034E-2</v>
      </c>
      <c r="I343" s="31">
        <v>42.673913043478265</v>
      </c>
      <c r="J343" s="31">
        <v>5.1766304347826093</v>
      </c>
      <c r="K343" s="36">
        <v>0.12130667345899135</v>
      </c>
      <c r="L343" s="31">
        <v>35.263586956521742</v>
      </c>
      <c r="M343" s="31">
        <v>2.9293478260869565</v>
      </c>
      <c r="N343" s="36">
        <v>8.3070047006241807E-2</v>
      </c>
      <c r="O343" s="31">
        <v>4.8586956521739131</v>
      </c>
      <c r="P343" s="31">
        <v>0</v>
      </c>
      <c r="Q343" s="36">
        <v>0</v>
      </c>
      <c r="R343" s="31">
        <v>2.5516304347826089</v>
      </c>
      <c r="S343" s="31">
        <v>2.2472826086956523</v>
      </c>
      <c r="T343" s="36">
        <v>0.88072417465388708</v>
      </c>
      <c r="U343" s="31">
        <v>50.505434782608695</v>
      </c>
      <c r="V343" s="31">
        <v>7.0190217391304346</v>
      </c>
      <c r="W343" s="36">
        <v>0.13897557301194446</v>
      </c>
      <c r="X343" s="31">
        <v>8.6956521739130432E-2</v>
      </c>
      <c r="Y343" s="31">
        <v>0</v>
      </c>
      <c r="Z343" s="36">
        <v>0</v>
      </c>
      <c r="AA343" s="31">
        <v>67.078804347826093</v>
      </c>
      <c r="AB343" s="31">
        <v>0.88043478260869568</v>
      </c>
      <c r="AC343" s="36">
        <v>1.3125379785294712E-2</v>
      </c>
      <c r="AD343" s="31">
        <v>19.760869565217391</v>
      </c>
      <c r="AE343" s="31">
        <v>0</v>
      </c>
      <c r="AF343" s="36">
        <v>0</v>
      </c>
      <c r="AG343" s="31">
        <v>0</v>
      </c>
      <c r="AH343" s="31">
        <v>0</v>
      </c>
      <c r="AI343" s="36" t="s">
        <v>1933</v>
      </c>
      <c r="AJ343" t="s">
        <v>239</v>
      </c>
      <c r="AK343" s="37">
        <v>3</v>
      </c>
      <c r="AT343"/>
    </row>
    <row r="344" spans="1:46" x14ac:dyDescent="0.25">
      <c r="A344" t="s">
        <v>1777</v>
      </c>
      <c r="B344" t="s">
        <v>1290</v>
      </c>
      <c r="C344" t="s">
        <v>1456</v>
      </c>
      <c r="D344" t="s">
        <v>1701</v>
      </c>
      <c r="E344" s="31">
        <v>132.35869565217391</v>
      </c>
      <c r="F344" s="31">
        <v>510.01902173913044</v>
      </c>
      <c r="G344" s="31">
        <v>0</v>
      </c>
      <c r="H344" s="36">
        <v>0</v>
      </c>
      <c r="I344" s="31">
        <v>67.627717391304344</v>
      </c>
      <c r="J344" s="31">
        <v>0</v>
      </c>
      <c r="K344" s="36">
        <v>0</v>
      </c>
      <c r="L344" s="31">
        <v>49.559782608695649</v>
      </c>
      <c r="M344" s="31">
        <v>0</v>
      </c>
      <c r="N344" s="36">
        <v>0</v>
      </c>
      <c r="O344" s="31">
        <v>13.176630434782609</v>
      </c>
      <c r="P344" s="31">
        <v>0</v>
      </c>
      <c r="Q344" s="36">
        <v>0</v>
      </c>
      <c r="R344" s="31">
        <v>4.8913043478260869</v>
      </c>
      <c r="S344" s="31">
        <v>0</v>
      </c>
      <c r="T344" s="36">
        <v>0</v>
      </c>
      <c r="U344" s="31">
        <v>181.99184782608697</v>
      </c>
      <c r="V344" s="31">
        <v>0</v>
      </c>
      <c r="W344" s="36">
        <v>0</v>
      </c>
      <c r="X344" s="31">
        <v>15.75</v>
      </c>
      <c r="Y344" s="31">
        <v>0</v>
      </c>
      <c r="Z344" s="36">
        <v>0</v>
      </c>
      <c r="AA344" s="31">
        <v>244.64945652173913</v>
      </c>
      <c r="AB344" s="31">
        <v>0</v>
      </c>
      <c r="AC344" s="36">
        <v>0</v>
      </c>
      <c r="AD344" s="31">
        <v>0</v>
      </c>
      <c r="AE344" s="31">
        <v>0</v>
      </c>
      <c r="AF344" s="36" t="s">
        <v>1933</v>
      </c>
      <c r="AG344" s="31">
        <v>0</v>
      </c>
      <c r="AH344" s="31">
        <v>0</v>
      </c>
      <c r="AI344" s="36" t="s">
        <v>1933</v>
      </c>
      <c r="AJ344" t="s">
        <v>613</v>
      </c>
      <c r="AK344" s="37">
        <v>3</v>
      </c>
      <c r="AT344"/>
    </row>
    <row r="345" spans="1:46" x14ac:dyDescent="0.25">
      <c r="A345" t="s">
        <v>1777</v>
      </c>
      <c r="B345" t="s">
        <v>998</v>
      </c>
      <c r="C345" t="s">
        <v>1379</v>
      </c>
      <c r="D345" t="s">
        <v>1708</v>
      </c>
      <c r="E345" s="31">
        <v>103.43478260869566</v>
      </c>
      <c r="F345" s="31">
        <v>355.39130434782612</v>
      </c>
      <c r="G345" s="31">
        <v>112.01086956521739</v>
      </c>
      <c r="H345" s="36">
        <v>0.31517616833863465</v>
      </c>
      <c r="I345" s="31">
        <v>42.346739130434777</v>
      </c>
      <c r="J345" s="31">
        <v>13.566304347826089</v>
      </c>
      <c r="K345" s="36">
        <v>0.32036243230062383</v>
      </c>
      <c r="L345" s="31">
        <v>23.838043478260865</v>
      </c>
      <c r="M345" s="31">
        <v>13.566304347826089</v>
      </c>
      <c r="N345" s="36">
        <v>0.56910309607405063</v>
      </c>
      <c r="O345" s="31">
        <v>10.640217391304347</v>
      </c>
      <c r="P345" s="31">
        <v>0</v>
      </c>
      <c r="Q345" s="36">
        <v>0</v>
      </c>
      <c r="R345" s="31">
        <v>7.8684782608695638</v>
      </c>
      <c r="S345" s="31">
        <v>0</v>
      </c>
      <c r="T345" s="36">
        <v>0</v>
      </c>
      <c r="U345" s="31">
        <v>75.878260869565224</v>
      </c>
      <c r="V345" s="31">
        <v>34.621739130434783</v>
      </c>
      <c r="W345" s="36">
        <v>0.45628008251203295</v>
      </c>
      <c r="X345" s="31">
        <v>4.6336956521739134</v>
      </c>
      <c r="Y345" s="31">
        <v>0</v>
      </c>
      <c r="Z345" s="36">
        <v>0</v>
      </c>
      <c r="AA345" s="31">
        <v>232.53260869565221</v>
      </c>
      <c r="AB345" s="31">
        <v>63.822826086956518</v>
      </c>
      <c r="AC345" s="36">
        <v>0.27446828401813672</v>
      </c>
      <c r="AD345" s="31">
        <v>0</v>
      </c>
      <c r="AE345" s="31">
        <v>0</v>
      </c>
      <c r="AF345" s="36" t="s">
        <v>1933</v>
      </c>
      <c r="AG345" s="31">
        <v>0</v>
      </c>
      <c r="AH345" s="31">
        <v>0</v>
      </c>
      <c r="AI345" s="36" t="s">
        <v>1933</v>
      </c>
      <c r="AJ345" t="s">
        <v>313</v>
      </c>
      <c r="AK345" s="37">
        <v>3</v>
      </c>
      <c r="AT345"/>
    </row>
    <row r="346" spans="1:46" x14ac:dyDescent="0.25">
      <c r="A346" t="s">
        <v>1777</v>
      </c>
      <c r="B346" t="s">
        <v>1264</v>
      </c>
      <c r="C346" t="s">
        <v>1350</v>
      </c>
      <c r="D346" t="s">
        <v>1696</v>
      </c>
      <c r="E346" s="31">
        <v>36.315217391304351</v>
      </c>
      <c r="F346" s="31">
        <v>169.24086956521745</v>
      </c>
      <c r="G346" s="31">
        <v>28.692934782608695</v>
      </c>
      <c r="H346" s="36">
        <v>0.16953904134575362</v>
      </c>
      <c r="I346" s="31">
        <v>36.81260869565218</v>
      </c>
      <c r="J346" s="31">
        <v>4.3016304347826084</v>
      </c>
      <c r="K346" s="36">
        <v>0.1168520946273134</v>
      </c>
      <c r="L346" s="31">
        <v>26.782717391304356</v>
      </c>
      <c r="M346" s="31">
        <v>4.3016304347826084</v>
      </c>
      <c r="N346" s="36">
        <v>0.16061217284020757</v>
      </c>
      <c r="O346" s="31">
        <v>4.6467391304347823</v>
      </c>
      <c r="P346" s="31">
        <v>0</v>
      </c>
      <c r="Q346" s="36">
        <v>0</v>
      </c>
      <c r="R346" s="31">
        <v>5.3831521739130439</v>
      </c>
      <c r="S346" s="31">
        <v>0</v>
      </c>
      <c r="T346" s="36">
        <v>0</v>
      </c>
      <c r="U346" s="31">
        <v>34.277173913043477</v>
      </c>
      <c r="V346" s="31">
        <v>8.8777173913043477</v>
      </c>
      <c r="W346" s="36">
        <v>0.2589979387981608</v>
      </c>
      <c r="X346" s="31">
        <v>5.3043478260869561</v>
      </c>
      <c r="Y346" s="31">
        <v>0</v>
      </c>
      <c r="Z346" s="36">
        <v>0</v>
      </c>
      <c r="AA346" s="31">
        <v>92.846739130434841</v>
      </c>
      <c r="AB346" s="31">
        <v>15.513586956521738</v>
      </c>
      <c r="AC346" s="36">
        <v>0.16708811856846825</v>
      </c>
      <c r="AD346" s="31">
        <v>0</v>
      </c>
      <c r="AE346" s="31">
        <v>0</v>
      </c>
      <c r="AF346" s="36" t="s">
        <v>1933</v>
      </c>
      <c r="AG346" s="31">
        <v>0</v>
      </c>
      <c r="AH346" s="31">
        <v>0</v>
      </c>
      <c r="AI346" s="36" t="s">
        <v>1933</v>
      </c>
      <c r="AJ346" t="s">
        <v>587</v>
      </c>
      <c r="AK346" s="37">
        <v>3</v>
      </c>
      <c r="AT346"/>
    </row>
    <row r="347" spans="1:46" x14ac:dyDescent="0.25">
      <c r="A347" t="s">
        <v>1777</v>
      </c>
      <c r="B347" t="s">
        <v>1300</v>
      </c>
      <c r="C347" t="s">
        <v>1601</v>
      </c>
      <c r="D347" t="s">
        <v>1676</v>
      </c>
      <c r="E347" s="31">
        <v>50.717391304347828</v>
      </c>
      <c r="F347" s="31">
        <v>155.64217391304345</v>
      </c>
      <c r="G347" s="31">
        <v>18.598695652173916</v>
      </c>
      <c r="H347" s="36">
        <v>0.11949650396533859</v>
      </c>
      <c r="I347" s="31">
        <v>42.762826086956522</v>
      </c>
      <c r="J347" s="31">
        <v>3.7508695652173918</v>
      </c>
      <c r="K347" s="36">
        <v>8.771332272544724E-2</v>
      </c>
      <c r="L347" s="31">
        <v>37.632391304347827</v>
      </c>
      <c r="M347" s="31">
        <v>3.7508695652173918</v>
      </c>
      <c r="N347" s="36">
        <v>9.9671305362517268E-2</v>
      </c>
      <c r="O347" s="31">
        <v>0</v>
      </c>
      <c r="P347" s="31">
        <v>0</v>
      </c>
      <c r="Q347" s="36" t="s">
        <v>1933</v>
      </c>
      <c r="R347" s="31">
        <v>5.1304347826086953</v>
      </c>
      <c r="S347" s="31">
        <v>0</v>
      </c>
      <c r="T347" s="36">
        <v>0</v>
      </c>
      <c r="U347" s="31">
        <v>25.737934782608701</v>
      </c>
      <c r="V347" s="31">
        <v>4.9531521739130442</v>
      </c>
      <c r="W347" s="36">
        <v>0.19244559502341746</v>
      </c>
      <c r="X347" s="31">
        <v>0</v>
      </c>
      <c r="Y347" s="31">
        <v>0</v>
      </c>
      <c r="Z347" s="36" t="s">
        <v>1933</v>
      </c>
      <c r="AA347" s="31">
        <v>87.141413043478238</v>
      </c>
      <c r="AB347" s="31">
        <v>9.8946739130434782</v>
      </c>
      <c r="AC347" s="36">
        <v>0.11354732001082701</v>
      </c>
      <c r="AD347" s="31">
        <v>0</v>
      </c>
      <c r="AE347" s="31">
        <v>0</v>
      </c>
      <c r="AF347" s="36" t="s">
        <v>1933</v>
      </c>
      <c r="AG347" s="31">
        <v>0</v>
      </c>
      <c r="AH347" s="31">
        <v>0</v>
      </c>
      <c r="AI347" s="36" t="s">
        <v>1933</v>
      </c>
      <c r="AJ347" t="s">
        <v>624</v>
      </c>
      <c r="AK347" s="37">
        <v>3</v>
      </c>
      <c r="AT347"/>
    </row>
    <row r="348" spans="1:46" x14ac:dyDescent="0.25">
      <c r="A348" t="s">
        <v>1777</v>
      </c>
      <c r="B348" t="s">
        <v>1065</v>
      </c>
      <c r="C348" t="s">
        <v>1356</v>
      </c>
      <c r="D348" t="s">
        <v>1706</v>
      </c>
      <c r="E348" s="31">
        <v>83.782608695652172</v>
      </c>
      <c r="F348" s="31">
        <v>261.82086956521744</v>
      </c>
      <c r="G348" s="31">
        <v>62.663369565217394</v>
      </c>
      <c r="H348" s="36">
        <v>0.2393368017961168</v>
      </c>
      <c r="I348" s="31">
        <v>64.51652173913044</v>
      </c>
      <c r="J348" s="31">
        <v>2.7635869565217392</v>
      </c>
      <c r="K348" s="36">
        <v>4.2835337089252495E-2</v>
      </c>
      <c r="L348" s="31">
        <v>53.148586956521733</v>
      </c>
      <c r="M348" s="31">
        <v>1.5407608695652173</v>
      </c>
      <c r="N348" s="36">
        <v>2.898968642055599E-2</v>
      </c>
      <c r="O348" s="31">
        <v>6.5198913043478264</v>
      </c>
      <c r="P348" s="31">
        <v>1.2228260869565217</v>
      </c>
      <c r="Q348" s="36">
        <v>0.18755314005634929</v>
      </c>
      <c r="R348" s="31">
        <v>4.8480434782608697</v>
      </c>
      <c r="S348" s="31">
        <v>0</v>
      </c>
      <c r="T348" s="36">
        <v>0</v>
      </c>
      <c r="U348" s="31">
        <v>62.697065217391355</v>
      </c>
      <c r="V348" s="31">
        <v>30.369891304347828</v>
      </c>
      <c r="W348" s="36">
        <v>0.4843909551275713</v>
      </c>
      <c r="X348" s="31">
        <v>4.6947826086956521</v>
      </c>
      <c r="Y348" s="31">
        <v>0</v>
      </c>
      <c r="Z348" s="36">
        <v>0</v>
      </c>
      <c r="AA348" s="31">
        <v>129.91249999999999</v>
      </c>
      <c r="AB348" s="31">
        <v>29.529891304347824</v>
      </c>
      <c r="AC348" s="36">
        <v>0.22730600445952334</v>
      </c>
      <c r="AD348" s="31">
        <v>0</v>
      </c>
      <c r="AE348" s="31">
        <v>0</v>
      </c>
      <c r="AF348" s="36" t="s">
        <v>1933</v>
      </c>
      <c r="AG348" s="31">
        <v>0</v>
      </c>
      <c r="AH348" s="31">
        <v>0</v>
      </c>
      <c r="AI348" s="36" t="s">
        <v>1933</v>
      </c>
      <c r="AJ348" t="s">
        <v>383</v>
      </c>
      <c r="AK348" s="37">
        <v>3</v>
      </c>
      <c r="AT348"/>
    </row>
    <row r="349" spans="1:46" x14ac:dyDescent="0.25">
      <c r="A349" t="s">
        <v>1777</v>
      </c>
      <c r="B349" t="s">
        <v>684</v>
      </c>
      <c r="C349" t="s">
        <v>1574</v>
      </c>
      <c r="D349" t="s">
        <v>1694</v>
      </c>
      <c r="E349" s="31">
        <v>76.565217391304344</v>
      </c>
      <c r="F349" s="31">
        <v>308.54217391304348</v>
      </c>
      <c r="G349" s="31">
        <v>0</v>
      </c>
      <c r="H349" s="36">
        <v>0</v>
      </c>
      <c r="I349" s="31">
        <v>67.854021739130417</v>
      </c>
      <c r="J349" s="31">
        <v>0</v>
      </c>
      <c r="K349" s="36">
        <v>0</v>
      </c>
      <c r="L349" s="31">
        <v>52.821413043478238</v>
      </c>
      <c r="M349" s="31">
        <v>0</v>
      </c>
      <c r="N349" s="36">
        <v>0</v>
      </c>
      <c r="O349" s="31">
        <v>9.8315217391304355</v>
      </c>
      <c r="P349" s="31">
        <v>0</v>
      </c>
      <c r="Q349" s="36">
        <v>0</v>
      </c>
      <c r="R349" s="31">
        <v>5.2010869565217392</v>
      </c>
      <c r="S349" s="31">
        <v>0</v>
      </c>
      <c r="T349" s="36">
        <v>0</v>
      </c>
      <c r="U349" s="31">
        <v>74.395326086956544</v>
      </c>
      <c r="V349" s="31">
        <v>0</v>
      </c>
      <c r="W349" s="36">
        <v>0</v>
      </c>
      <c r="X349" s="31">
        <v>3.5652173913043477</v>
      </c>
      <c r="Y349" s="31">
        <v>0</v>
      </c>
      <c r="Z349" s="36">
        <v>0</v>
      </c>
      <c r="AA349" s="31">
        <v>162.72760869565221</v>
      </c>
      <c r="AB349" s="31">
        <v>0</v>
      </c>
      <c r="AC349" s="36">
        <v>0</v>
      </c>
      <c r="AD349" s="31">
        <v>0</v>
      </c>
      <c r="AE349" s="31">
        <v>0</v>
      </c>
      <c r="AF349" s="36" t="s">
        <v>1933</v>
      </c>
      <c r="AG349" s="31">
        <v>0</v>
      </c>
      <c r="AH349" s="31">
        <v>0</v>
      </c>
      <c r="AI349" s="36" t="s">
        <v>1933</v>
      </c>
      <c r="AJ349" t="s">
        <v>579</v>
      </c>
      <c r="AK349" s="37">
        <v>3</v>
      </c>
      <c r="AT349"/>
    </row>
    <row r="350" spans="1:46" x14ac:dyDescent="0.25">
      <c r="A350" t="s">
        <v>1777</v>
      </c>
      <c r="B350" t="s">
        <v>1293</v>
      </c>
      <c r="C350" t="s">
        <v>1429</v>
      </c>
      <c r="D350" t="s">
        <v>1711</v>
      </c>
      <c r="E350" s="31">
        <v>134.80434782608697</v>
      </c>
      <c r="F350" s="31">
        <v>454.32608695652175</v>
      </c>
      <c r="G350" s="31">
        <v>0</v>
      </c>
      <c r="H350" s="36">
        <v>0</v>
      </c>
      <c r="I350" s="31">
        <v>69.334239130434781</v>
      </c>
      <c r="J350" s="31">
        <v>0</v>
      </c>
      <c r="K350" s="36">
        <v>0</v>
      </c>
      <c r="L350" s="31">
        <v>58.986413043478258</v>
      </c>
      <c r="M350" s="31">
        <v>0</v>
      </c>
      <c r="N350" s="36">
        <v>0</v>
      </c>
      <c r="O350" s="31">
        <v>10.347826086956522</v>
      </c>
      <c r="P350" s="31">
        <v>0</v>
      </c>
      <c r="Q350" s="36">
        <v>0</v>
      </c>
      <c r="R350" s="31">
        <v>0</v>
      </c>
      <c r="S350" s="31">
        <v>0</v>
      </c>
      <c r="T350" s="36" t="s">
        <v>1933</v>
      </c>
      <c r="U350" s="31">
        <v>100.15760869565217</v>
      </c>
      <c r="V350" s="31">
        <v>0</v>
      </c>
      <c r="W350" s="36">
        <v>0</v>
      </c>
      <c r="X350" s="31">
        <v>4.9565217391304346</v>
      </c>
      <c r="Y350" s="31">
        <v>0</v>
      </c>
      <c r="Z350" s="36">
        <v>0</v>
      </c>
      <c r="AA350" s="31">
        <v>279.87771739130437</v>
      </c>
      <c r="AB350" s="31">
        <v>0</v>
      </c>
      <c r="AC350" s="36">
        <v>0</v>
      </c>
      <c r="AD350" s="31">
        <v>0</v>
      </c>
      <c r="AE350" s="31">
        <v>0</v>
      </c>
      <c r="AF350" s="36" t="s">
        <v>1933</v>
      </c>
      <c r="AG350" s="31">
        <v>0</v>
      </c>
      <c r="AH350" s="31">
        <v>0</v>
      </c>
      <c r="AI350" s="36" t="s">
        <v>1933</v>
      </c>
      <c r="AJ350" t="s">
        <v>617</v>
      </c>
      <c r="AK350" s="37">
        <v>3</v>
      </c>
      <c r="AT350"/>
    </row>
    <row r="351" spans="1:46" x14ac:dyDescent="0.25">
      <c r="A351" t="s">
        <v>1777</v>
      </c>
      <c r="B351" t="s">
        <v>1124</v>
      </c>
      <c r="C351" t="s">
        <v>1565</v>
      </c>
      <c r="D351" t="s">
        <v>1703</v>
      </c>
      <c r="E351" s="31">
        <v>53.608695652173914</v>
      </c>
      <c r="F351" s="31">
        <v>250.62771739130434</v>
      </c>
      <c r="G351" s="31">
        <v>39.75</v>
      </c>
      <c r="H351" s="36">
        <v>0.15860177163860306</v>
      </c>
      <c r="I351" s="31">
        <v>40.353260869565219</v>
      </c>
      <c r="J351" s="31">
        <v>6.9483695652173916</v>
      </c>
      <c r="K351" s="36">
        <v>0.1721885521885522</v>
      </c>
      <c r="L351" s="31">
        <v>29.309782608695652</v>
      </c>
      <c r="M351" s="31">
        <v>6.9483695652173916</v>
      </c>
      <c r="N351" s="36">
        <v>0.23706656777303914</v>
      </c>
      <c r="O351" s="31">
        <v>6.0326086956521738</v>
      </c>
      <c r="P351" s="31">
        <v>0</v>
      </c>
      <c r="Q351" s="36">
        <v>0</v>
      </c>
      <c r="R351" s="31">
        <v>5.0108695652173916</v>
      </c>
      <c r="S351" s="31">
        <v>0</v>
      </c>
      <c r="T351" s="36">
        <v>0</v>
      </c>
      <c r="U351" s="31">
        <v>48.404891304347828</v>
      </c>
      <c r="V351" s="31">
        <v>13.692934782608695</v>
      </c>
      <c r="W351" s="36">
        <v>0.28288328748666702</v>
      </c>
      <c r="X351" s="31">
        <v>15.097826086956522</v>
      </c>
      <c r="Y351" s="31">
        <v>0</v>
      </c>
      <c r="Z351" s="36">
        <v>0</v>
      </c>
      <c r="AA351" s="31">
        <v>146.77173913043478</v>
      </c>
      <c r="AB351" s="31">
        <v>19.108695652173914</v>
      </c>
      <c r="AC351" s="36">
        <v>0.13019329037991559</v>
      </c>
      <c r="AD351" s="31">
        <v>0</v>
      </c>
      <c r="AE351" s="31">
        <v>0</v>
      </c>
      <c r="AF351" s="36" t="s">
        <v>1933</v>
      </c>
      <c r="AG351" s="31">
        <v>0</v>
      </c>
      <c r="AH351" s="31">
        <v>0</v>
      </c>
      <c r="AI351" s="36" t="s">
        <v>1933</v>
      </c>
      <c r="AJ351" t="s">
        <v>444</v>
      </c>
      <c r="AK351" s="37">
        <v>3</v>
      </c>
      <c r="AT351"/>
    </row>
    <row r="352" spans="1:46" x14ac:dyDescent="0.25">
      <c r="A352" t="s">
        <v>1777</v>
      </c>
      <c r="B352" t="s">
        <v>823</v>
      </c>
      <c r="C352" t="s">
        <v>1519</v>
      </c>
      <c r="D352" t="s">
        <v>1699</v>
      </c>
      <c r="E352" s="31">
        <v>72.978260869565219</v>
      </c>
      <c r="F352" s="31">
        <v>418.0201086956522</v>
      </c>
      <c r="G352" s="31">
        <v>28.413043478260867</v>
      </c>
      <c r="H352" s="36">
        <v>6.7970518372711938E-2</v>
      </c>
      <c r="I352" s="31">
        <v>56.3842391304348</v>
      </c>
      <c r="J352" s="31">
        <v>6.8260869565217392</v>
      </c>
      <c r="K352" s="36">
        <v>0.12106374160216678</v>
      </c>
      <c r="L352" s="31">
        <v>43.302717391304363</v>
      </c>
      <c r="M352" s="31">
        <v>6.8260869565217392</v>
      </c>
      <c r="N352" s="36">
        <v>0.1576364571959285</v>
      </c>
      <c r="O352" s="31">
        <v>8.2336956521739122</v>
      </c>
      <c r="P352" s="31">
        <v>0</v>
      </c>
      <c r="Q352" s="36">
        <v>0</v>
      </c>
      <c r="R352" s="31">
        <v>4.8478260869565215</v>
      </c>
      <c r="S352" s="31">
        <v>0</v>
      </c>
      <c r="T352" s="36">
        <v>0</v>
      </c>
      <c r="U352" s="31">
        <v>117.15760869565217</v>
      </c>
      <c r="V352" s="31">
        <v>3.6358695652173911</v>
      </c>
      <c r="W352" s="36">
        <v>3.103400287609593E-2</v>
      </c>
      <c r="X352" s="31">
        <v>13.502717391304348</v>
      </c>
      <c r="Y352" s="31">
        <v>0</v>
      </c>
      <c r="Z352" s="36">
        <v>0</v>
      </c>
      <c r="AA352" s="31">
        <v>230.97554347826087</v>
      </c>
      <c r="AB352" s="31">
        <v>17.951086956521738</v>
      </c>
      <c r="AC352" s="36">
        <v>7.771856139483993E-2</v>
      </c>
      <c r="AD352" s="31">
        <v>0</v>
      </c>
      <c r="AE352" s="31">
        <v>0</v>
      </c>
      <c r="AF352" s="36" t="s">
        <v>1933</v>
      </c>
      <c r="AG352" s="31">
        <v>0</v>
      </c>
      <c r="AH352" s="31">
        <v>0</v>
      </c>
      <c r="AI352" s="36" t="s">
        <v>1933</v>
      </c>
      <c r="AJ352" t="s">
        <v>136</v>
      </c>
      <c r="AK352" s="37">
        <v>3</v>
      </c>
      <c r="AT352"/>
    </row>
    <row r="353" spans="1:46" x14ac:dyDescent="0.25">
      <c r="A353" t="s">
        <v>1777</v>
      </c>
      <c r="B353" t="s">
        <v>1308</v>
      </c>
      <c r="C353" t="s">
        <v>1493</v>
      </c>
      <c r="D353" t="s">
        <v>1703</v>
      </c>
      <c r="E353" s="31">
        <v>47.891304347826086</v>
      </c>
      <c r="F353" s="31">
        <v>214.37869565217392</v>
      </c>
      <c r="G353" s="31">
        <v>4.3518478260869564</v>
      </c>
      <c r="H353" s="36">
        <v>2.0299814833969143E-2</v>
      </c>
      <c r="I353" s="31">
        <v>68.354347826086951</v>
      </c>
      <c r="J353" s="31">
        <v>4.3478260869565216E-2</v>
      </c>
      <c r="K353" s="36">
        <v>6.3607162166459945E-4</v>
      </c>
      <c r="L353" s="31">
        <v>39.169782608695655</v>
      </c>
      <c r="M353" s="31">
        <v>4.3478260869565216E-2</v>
      </c>
      <c r="N353" s="36">
        <v>1.1099949495229796E-3</v>
      </c>
      <c r="O353" s="31">
        <v>25.787826086956507</v>
      </c>
      <c r="P353" s="31">
        <v>0</v>
      </c>
      <c r="Q353" s="36">
        <v>0</v>
      </c>
      <c r="R353" s="31">
        <v>3.3967391304347827</v>
      </c>
      <c r="S353" s="31">
        <v>0</v>
      </c>
      <c r="T353" s="36">
        <v>0</v>
      </c>
      <c r="U353" s="31">
        <v>45.004239130434797</v>
      </c>
      <c r="V353" s="31">
        <v>3.1942391304347826</v>
      </c>
      <c r="W353" s="36">
        <v>7.0976405604302947E-2</v>
      </c>
      <c r="X353" s="31">
        <v>13.22347826086957</v>
      </c>
      <c r="Y353" s="31">
        <v>0</v>
      </c>
      <c r="Z353" s="36">
        <v>0</v>
      </c>
      <c r="AA353" s="31">
        <v>87.796630434782614</v>
      </c>
      <c r="AB353" s="31">
        <v>1.1141304347826086</v>
      </c>
      <c r="AC353" s="36">
        <v>1.2689899706460953E-2</v>
      </c>
      <c r="AD353" s="31">
        <v>0</v>
      </c>
      <c r="AE353" s="31">
        <v>0</v>
      </c>
      <c r="AF353" s="36" t="s">
        <v>1933</v>
      </c>
      <c r="AG353" s="31">
        <v>0</v>
      </c>
      <c r="AH353" s="31">
        <v>0</v>
      </c>
      <c r="AI353" s="36" t="s">
        <v>1933</v>
      </c>
      <c r="AJ353" t="s">
        <v>632</v>
      </c>
      <c r="AK353" s="37">
        <v>3</v>
      </c>
      <c r="AT353"/>
    </row>
    <row r="354" spans="1:46" x14ac:dyDescent="0.25">
      <c r="A354" t="s">
        <v>1777</v>
      </c>
      <c r="B354" t="s">
        <v>992</v>
      </c>
      <c r="C354" t="s">
        <v>1585</v>
      </c>
      <c r="D354" t="s">
        <v>1709</v>
      </c>
      <c r="E354" s="31">
        <v>107.56521739130434</v>
      </c>
      <c r="F354" s="31">
        <v>374.1248913043479</v>
      </c>
      <c r="G354" s="31">
        <v>95.195652173913047</v>
      </c>
      <c r="H354" s="36">
        <v>0.25444886022425084</v>
      </c>
      <c r="I354" s="31">
        <v>68.766304347826079</v>
      </c>
      <c r="J354" s="31">
        <v>0</v>
      </c>
      <c r="K354" s="36">
        <v>0</v>
      </c>
      <c r="L354" s="31">
        <v>37.073369565217391</v>
      </c>
      <c r="M354" s="31">
        <v>0</v>
      </c>
      <c r="N354" s="36">
        <v>0</v>
      </c>
      <c r="O354" s="31">
        <v>26.752717391304348</v>
      </c>
      <c r="P354" s="31">
        <v>0</v>
      </c>
      <c r="Q354" s="36">
        <v>0</v>
      </c>
      <c r="R354" s="31">
        <v>4.9402173913043477</v>
      </c>
      <c r="S354" s="31">
        <v>0</v>
      </c>
      <c r="T354" s="36">
        <v>0</v>
      </c>
      <c r="U354" s="31">
        <v>102.97586956521744</v>
      </c>
      <c r="V354" s="31">
        <v>31.747608695652183</v>
      </c>
      <c r="W354" s="36">
        <v>0.30830143828545731</v>
      </c>
      <c r="X354" s="31">
        <v>12.682065217391305</v>
      </c>
      <c r="Y354" s="31">
        <v>0</v>
      </c>
      <c r="Z354" s="36">
        <v>0</v>
      </c>
      <c r="AA354" s="31">
        <v>189.70065217391308</v>
      </c>
      <c r="AB354" s="31">
        <v>63.448043478260864</v>
      </c>
      <c r="AC354" s="36">
        <v>0.33446402398286534</v>
      </c>
      <c r="AD354" s="31">
        <v>0</v>
      </c>
      <c r="AE354" s="31">
        <v>0</v>
      </c>
      <c r="AF354" s="36" t="s">
        <v>1933</v>
      </c>
      <c r="AG354" s="31">
        <v>0</v>
      </c>
      <c r="AH354" s="31">
        <v>0</v>
      </c>
      <c r="AI354" s="36" t="s">
        <v>1933</v>
      </c>
      <c r="AJ354" t="s">
        <v>307</v>
      </c>
      <c r="AK354" s="37">
        <v>3</v>
      </c>
      <c r="AT354"/>
    </row>
    <row r="355" spans="1:46" x14ac:dyDescent="0.25">
      <c r="A355" t="s">
        <v>1777</v>
      </c>
      <c r="B355" t="s">
        <v>728</v>
      </c>
      <c r="C355" t="s">
        <v>1467</v>
      </c>
      <c r="D355" t="s">
        <v>1707</v>
      </c>
      <c r="E355" s="31">
        <v>40.021739130434781</v>
      </c>
      <c r="F355" s="31">
        <v>136.76467391304345</v>
      </c>
      <c r="G355" s="31">
        <v>0</v>
      </c>
      <c r="H355" s="36">
        <v>0</v>
      </c>
      <c r="I355" s="31">
        <v>41.965760869565216</v>
      </c>
      <c r="J355" s="31">
        <v>0</v>
      </c>
      <c r="K355" s="36">
        <v>0</v>
      </c>
      <c r="L355" s="31">
        <v>31.07402173913043</v>
      </c>
      <c r="M355" s="31">
        <v>0</v>
      </c>
      <c r="N355" s="36">
        <v>0</v>
      </c>
      <c r="O355" s="31">
        <v>0</v>
      </c>
      <c r="P355" s="31">
        <v>0</v>
      </c>
      <c r="Q355" s="36" t="s">
        <v>1933</v>
      </c>
      <c r="R355" s="31">
        <v>10.891739130434782</v>
      </c>
      <c r="S355" s="31">
        <v>0</v>
      </c>
      <c r="T355" s="36">
        <v>0</v>
      </c>
      <c r="U355" s="31">
        <v>22.141304347826086</v>
      </c>
      <c r="V355" s="31">
        <v>0</v>
      </c>
      <c r="W355" s="36">
        <v>0</v>
      </c>
      <c r="X355" s="31">
        <v>0</v>
      </c>
      <c r="Y355" s="31">
        <v>0</v>
      </c>
      <c r="Z355" s="36" t="s">
        <v>1933</v>
      </c>
      <c r="AA355" s="31">
        <v>72.657608695652172</v>
      </c>
      <c r="AB355" s="31">
        <v>0</v>
      </c>
      <c r="AC355" s="36">
        <v>0</v>
      </c>
      <c r="AD355" s="31">
        <v>0</v>
      </c>
      <c r="AE355" s="31">
        <v>0</v>
      </c>
      <c r="AF355" s="36" t="s">
        <v>1933</v>
      </c>
      <c r="AG355" s="31">
        <v>0</v>
      </c>
      <c r="AH355" s="31">
        <v>0</v>
      </c>
      <c r="AI355" s="36" t="s">
        <v>1933</v>
      </c>
      <c r="AJ355" t="s">
        <v>40</v>
      </c>
      <c r="AK355" s="37">
        <v>3</v>
      </c>
      <c r="AT355"/>
    </row>
    <row r="356" spans="1:46" x14ac:dyDescent="0.25">
      <c r="A356" t="s">
        <v>1777</v>
      </c>
      <c r="B356" t="s">
        <v>1010</v>
      </c>
      <c r="C356" t="s">
        <v>1590</v>
      </c>
      <c r="D356" t="s">
        <v>1708</v>
      </c>
      <c r="E356" s="31">
        <v>82.565217391304344</v>
      </c>
      <c r="F356" s="31">
        <v>312.04760869565217</v>
      </c>
      <c r="G356" s="31">
        <v>46.804347826086961</v>
      </c>
      <c r="H356" s="36">
        <v>0.14999104791005274</v>
      </c>
      <c r="I356" s="31">
        <v>52.146521739130442</v>
      </c>
      <c r="J356" s="31">
        <v>2.5923913043478262</v>
      </c>
      <c r="K356" s="36">
        <v>4.9713599639810896E-2</v>
      </c>
      <c r="L356" s="31">
        <v>39.551304347826097</v>
      </c>
      <c r="M356" s="31">
        <v>2.5923913043478262</v>
      </c>
      <c r="N356" s="36">
        <v>6.5545026822618924E-2</v>
      </c>
      <c r="O356" s="31">
        <v>7.8094565217391292</v>
      </c>
      <c r="P356" s="31">
        <v>0</v>
      </c>
      <c r="Q356" s="36">
        <v>0</v>
      </c>
      <c r="R356" s="31">
        <v>4.785760869565217</v>
      </c>
      <c r="S356" s="31">
        <v>0</v>
      </c>
      <c r="T356" s="36">
        <v>0</v>
      </c>
      <c r="U356" s="31">
        <v>79.866086956521727</v>
      </c>
      <c r="V356" s="31">
        <v>9.4945652173913047</v>
      </c>
      <c r="W356" s="36">
        <v>0.11888106177732294</v>
      </c>
      <c r="X356" s="31">
        <v>7.5168478260869565</v>
      </c>
      <c r="Y356" s="31">
        <v>0</v>
      </c>
      <c r="Z356" s="36">
        <v>0</v>
      </c>
      <c r="AA356" s="31">
        <v>166.02902173913043</v>
      </c>
      <c r="AB356" s="31">
        <v>34.717391304347828</v>
      </c>
      <c r="AC356" s="36">
        <v>0.20910435380928036</v>
      </c>
      <c r="AD356" s="31">
        <v>6.4891304347826084</v>
      </c>
      <c r="AE356" s="31">
        <v>0</v>
      </c>
      <c r="AF356" s="36">
        <v>0</v>
      </c>
      <c r="AG356" s="31">
        <v>0</v>
      </c>
      <c r="AH356" s="31">
        <v>0</v>
      </c>
      <c r="AI356" s="36" t="s">
        <v>1933</v>
      </c>
      <c r="AJ356" t="s">
        <v>326</v>
      </c>
      <c r="AK356" s="37">
        <v>3</v>
      </c>
      <c r="AT356"/>
    </row>
    <row r="357" spans="1:46" x14ac:dyDescent="0.25">
      <c r="A357" t="s">
        <v>1777</v>
      </c>
      <c r="B357" t="s">
        <v>1004</v>
      </c>
      <c r="C357" t="s">
        <v>1498</v>
      </c>
      <c r="D357" t="s">
        <v>1715</v>
      </c>
      <c r="E357" s="31">
        <v>226.80434782608697</v>
      </c>
      <c r="F357" s="31">
        <v>688.37043478260875</v>
      </c>
      <c r="G357" s="31">
        <v>27.460108695652167</v>
      </c>
      <c r="H357" s="36">
        <v>3.9891470214469954E-2</v>
      </c>
      <c r="I357" s="31">
        <v>93.649456521739125</v>
      </c>
      <c r="J357" s="31">
        <v>0</v>
      </c>
      <c r="K357" s="36">
        <v>0</v>
      </c>
      <c r="L357" s="31">
        <v>59.605978260869563</v>
      </c>
      <c r="M357" s="31">
        <v>0</v>
      </c>
      <c r="N357" s="36">
        <v>0</v>
      </c>
      <c r="O357" s="31">
        <v>29</v>
      </c>
      <c r="P357" s="31">
        <v>0</v>
      </c>
      <c r="Q357" s="36">
        <v>0</v>
      </c>
      <c r="R357" s="31">
        <v>5.0434782608695654</v>
      </c>
      <c r="S357" s="31">
        <v>0</v>
      </c>
      <c r="T357" s="36">
        <v>0</v>
      </c>
      <c r="U357" s="31">
        <v>182.75271739130434</v>
      </c>
      <c r="V357" s="31">
        <v>0</v>
      </c>
      <c r="W357" s="36">
        <v>0</v>
      </c>
      <c r="X357" s="31">
        <v>9.2853260869565215</v>
      </c>
      <c r="Y357" s="31">
        <v>0</v>
      </c>
      <c r="Z357" s="36">
        <v>0</v>
      </c>
      <c r="AA357" s="31">
        <v>366.2101086956522</v>
      </c>
      <c r="AB357" s="31">
        <v>27.378586956521733</v>
      </c>
      <c r="AC357" s="36">
        <v>7.476196398301875E-2</v>
      </c>
      <c r="AD357" s="31">
        <v>36.472826086956523</v>
      </c>
      <c r="AE357" s="31">
        <v>8.1521739130434784E-2</v>
      </c>
      <c r="AF357" s="36">
        <v>2.2351363433169421E-3</v>
      </c>
      <c r="AG357" s="31">
        <v>0</v>
      </c>
      <c r="AH357" s="31">
        <v>0</v>
      </c>
      <c r="AI357" s="36" t="s">
        <v>1933</v>
      </c>
      <c r="AJ357" t="s">
        <v>320</v>
      </c>
      <c r="AK357" s="37">
        <v>3</v>
      </c>
      <c r="AT357"/>
    </row>
    <row r="358" spans="1:46" x14ac:dyDescent="0.25">
      <c r="A358" t="s">
        <v>1777</v>
      </c>
      <c r="B358" t="s">
        <v>828</v>
      </c>
      <c r="C358" t="s">
        <v>1522</v>
      </c>
      <c r="D358" t="s">
        <v>1726</v>
      </c>
      <c r="E358" s="31">
        <v>137.2608695652174</v>
      </c>
      <c r="F358" s="31">
        <v>420.7228260869565</v>
      </c>
      <c r="G358" s="31">
        <v>53.048913043478265</v>
      </c>
      <c r="H358" s="36">
        <v>0.12608993321535145</v>
      </c>
      <c r="I358" s="31">
        <v>50.839673913043477</v>
      </c>
      <c r="J358" s="31">
        <v>0</v>
      </c>
      <c r="K358" s="36">
        <v>0</v>
      </c>
      <c r="L358" s="31">
        <v>34.733695652173914</v>
      </c>
      <c r="M358" s="31">
        <v>0</v>
      </c>
      <c r="N358" s="36">
        <v>0</v>
      </c>
      <c r="O358" s="31">
        <v>10.551630434782609</v>
      </c>
      <c r="P358" s="31">
        <v>0</v>
      </c>
      <c r="Q358" s="36">
        <v>0</v>
      </c>
      <c r="R358" s="31">
        <v>5.5543478260869561</v>
      </c>
      <c r="S358" s="31">
        <v>0</v>
      </c>
      <c r="T358" s="36">
        <v>0</v>
      </c>
      <c r="U358" s="31">
        <v>114.42391304347827</v>
      </c>
      <c r="V358" s="31">
        <v>14.263586956521738</v>
      </c>
      <c r="W358" s="36">
        <v>0.12465564738292009</v>
      </c>
      <c r="X358" s="31">
        <v>0</v>
      </c>
      <c r="Y358" s="31">
        <v>0</v>
      </c>
      <c r="Z358" s="36" t="s">
        <v>1933</v>
      </c>
      <c r="AA358" s="31">
        <v>252.86141304347825</v>
      </c>
      <c r="AB358" s="31">
        <v>38.785326086956523</v>
      </c>
      <c r="AC358" s="36">
        <v>0.15338570492085157</v>
      </c>
      <c r="AD358" s="31">
        <v>2.597826086956522</v>
      </c>
      <c r="AE358" s="31">
        <v>0</v>
      </c>
      <c r="AF358" s="36">
        <v>0</v>
      </c>
      <c r="AG358" s="31">
        <v>0</v>
      </c>
      <c r="AH358" s="31">
        <v>0</v>
      </c>
      <c r="AI358" s="36" t="s">
        <v>1933</v>
      </c>
      <c r="AJ358" t="s">
        <v>141</v>
      </c>
      <c r="AK358" s="37">
        <v>3</v>
      </c>
      <c r="AT358"/>
    </row>
    <row r="359" spans="1:46" x14ac:dyDescent="0.25">
      <c r="A359" t="s">
        <v>1777</v>
      </c>
      <c r="B359" t="s">
        <v>978</v>
      </c>
      <c r="C359" t="s">
        <v>1581</v>
      </c>
      <c r="D359" t="s">
        <v>1715</v>
      </c>
      <c r="E359" s="31">
        <v>80.586956521739125</v>
      </c>
      <c r="F359" s="31">
        <v>245.44684782608695</v>
      </c>
      <c r="G359" s="31">
        <v>99.637065217391296</v>
      </c>
      <c r="H359" s="36">
        <v>0.40594151483253033</v>
      </c>
      <c r="I359" s="31">
        <v>47.435978260869561</v>
      </c>
      <c r="J359" s="31">
        <v>15.818260869565213</v>
      </c>
      <c r="K359" s="36">
        <v>0.33346547176858504</v>
      </c>
      <c r="L359" s="31">
        <v>35.161956521739128</v>
      </c>
      <c r="M359" s="31">
        <v>11.761630434782605</v>
      </c>
      <c r="N359" s="36">
        <v>0.33449874802930529</v>
      </c>
      <c r="O359" s="31">
        <v>8.2173913043478262</v>
      </c>
      <c r="P359" s="31">
        <v>0</v>
      </c>
      <c r="Q359" s="36">
        <v>0</v>
      </c>
      <c r="R359" s="31">
        <v>4.0566304347826083</v>
      </c>
      <c r="S359" s="31">
        <v>4.0566304347826083</v>
      </c>
      <c r="T359" s="36">
        <v>1</v>
      </c>
      <c r="U359" s="31">
        <v>77.603152173913045</v>
      </c>
      <c r="V359" s="31">
        <v>33.623043478260868</v>
      </c>
      <c r="W359" s="36">
        <v>0.43326904302688285</v>
      </c>
      <c r="X359" s="31">
        <v>0</v>
      </c>
      <c r="Y359" s="31">
        <v>0</v>
      </c>
      <c r="Z359" s="36" t="s">
        <v>1933</v>
      </c>
      <c r="AA359" s="31">
        <v>120.40771739130435</v>
      </c>
      <c r="AB359" s="31">
        <v>50.19576086956522</v>
      </c>
      <c r="AC359" s="36">
        <v>0.41688159162122179</v>
      </c>
      <c r="AD359" s="31">
        <v>0</v>
      </c>
      <c r="AE359" s="31">
        <v>0</v>
      </c>
      <c r="AF359" s="36" t="s">
        <v>1933</v>
      </c>
      <c r="AG359" s="31">
        <v>0</v>
      </c>
      <c r="AH359" s="31">
        <v>0</v>
      </c>
      <c r="AI359" s="36" t="s">
        <v>1933</v>
      </c>
      <c r="AJ359" t="s">
        <v>293</v>
      </c>
      <c r="AK359" s="37">
        <v>3</v>
      </c>
      <c r="AT359"/>
    </row>
    <row r="360" spans="1:46" x14ac:dyDescent="0.25">
      <c r="A360" t="s">
        <v>1777</v>
      </c>
      <c r="B360" t="s">
        <v>1211</v>
      </c>
      <c r="C360" t="s">
        <v>1462</v>
      </c>
      <c r="D360" t="s">
        <v>1710</v>
      </c>
      <c r="E360" s="31">
        <v>132</v>
      </c>
      <c r="F360" s="31">
        <v>432.94065217391289</v>
      </c>
      <c r="G360" s="31">
        <v>58.099239130434796</v>
      </c>
      <c r="H360" s="36">
        <v>0.13419677463574442</v>
      </c>
      <c r="I360" s="31">
        <v>60.249673913043495</v>
      </c>
      <c r="J360" s="31">
        <v>2.9693478260869566</v>
      </c>
      <c r="K360" s="36">
        <v>4.9284048082526143E-2</v>
      </c>
      <c r="L360" s="31">
        <v>36.937065217391321</v>
      </c>
      <c r="M360" s="31">
        <v>2.9693478260869566</v>
      </c>
      <c r="N360" s="36">
        <v>8.038938146847896E-2</v>
      </c>
      <c r="O360" s="31">
        <v>18.356086956521739</v>
      </c>
      <c r="P360" s="31">
        <v>0</v>
      </c>
      <c r="Q360" s="36">
        <v>0</v>
      </c>
      <c r="R360" s="31">
        <v>4.9565217391304346</v>
      </c>
      <c r="S360" s="31">
        <v>0</v>
      </c>
      <c r="T360" s="36">
        <v>0</v>
      </c>
      <c r="U360" s="31">
        <v>129.8377173913043</v>
      </c>
      <c r="V360" s="31">
        <v>33.870217391304365</v>
      </c>
      <c r="W360" s="36">
        <v>0.26086577977358044</v>
      </c>
      <c r="X360" s="31">
        <v>0</v>
      </c>
      <c r="Y360" s="31">
        <v>0</v>
      </c>
      <c r="Z360" s="36" t="s">
        <v>1933</v>
      </c>
      <c r="AA360" s="31">
        <v>226.51380434782598</v>
      </c>
      <c r="AB360" s="31">
        <v>21.259673913043475</v>
      </c>
      <c r="AC360" s="36">
        <v>9.3855974801420619E-2</v>
      </c>
      <c r="AD360" s="31">
        <v>0</v>
      </c>
      <c r="AE360" s="31">
        <v>0</v>
      </c>
      <c r="AF360" s="36" t="s">
        <v>1933</v>
      </c>
      <c r="AG360" s="31">
        <v>16.339456521739127</v>
      </c>
      <c r="AH360" s="31">
        <v>0</v>
      </c>
      <c r="AI360" s="36">
        <v>0</v>
      </c>
      <c r="AJ360" t="s">
        <v>533</v>
      </c>
      <c r="AK360" s="37">
        <v>3</v>
      </c>
      <c r="AT360"/>
    </row>
    <row r="361" spans="1:46" x14ac:dyDescent="0.25">
      <c r="A361" t="s">
        <v>1777</v>
      </c>
      <c r="B361" t="s">
        <v>709</v>
      </c>
      <c r="C361" t="s">
        <v>1458</v>
      </c>
      <c r="D361" t="s">
        <v>1708</v>
      </c>
      <c r="E361" s="31">
        <v>142.86956521739131</v>
      </c>
      <c r="F361" s="31">
        <v>492.34239130434781</v>
      </c>
      <c r="G361" s="31">
        <v>126.78260869565217</v>
      </c>
      <c r="H361" s="36">
        <v>0.25750902407523929</v>
      </c>
      <c r="I361" s="31">
        <v>76.301630434782609</v>
      </c>
      <c r="J361" s="31">
        <v>23.067934782608695</v>
      </c>
      <c r="K361" s="36">
        <v>0.30232558139534882</v>
      </c>
      <c r="L361" s="31">
        <v>42.070652173913047</v>
      </c>
      <c r="M361" s="31">
        <v>23.067934782608695</v>
      </c>
      <c r="N361" s="36">
        <v>0.54831417129569815</v>
      </c>
      <c r="O361" s="31">
        <v>28.491847826086957</v>
      </c>
      <c r="P361" s="31">
        <v>0</v>
      </c>
      <c r="Q361" s="36">
        <v>0</v>
      </c>
      <c r="R361" s="31">
        <v>5.7391304347826084</v>
      </c>
      <c r="S361" s="31">
        <v>0</v>
      </c>
      <c r="T361" s="36">
        <v>0</v>
      </c>
      <c r="U361" s="31">
        <v>133.74728260869566</v>
      </c>
      <c r="V361" s="31">
        <v>27.616847826086957</v>
      </c>
      <c r="W361" s="36">
        <v>0.20648530039212498</v>
      </c>
      <c r="X361" s="31">
        <v>7.3532608695652177</v>
      </c>
      <c r="Y361" s="31">
        <v>0</v>
      </c>
      <c r="Z361" s="36">
        <v>0</v>
      </c>
      <c r="AA361" s="31">
        <v>270.23097826086956</v>
      </c>
      <c r="AB361" s="31">
        <v>76.097826086956516</v>
      </c>
      <c r="AC361" s="36">
        <v>0.28160289607320627</v>
      </c>
      <c r="AD361" s="31">
        <v>4.7092391304347823</v>
      </c>
      <c r="AE361" s="31">
        <v>0</v>
      </c>
      <c r="AF361" s="36">
        <v>0</v>
      </c>
      <c r="AG361" s="31">
        <v>0</v>
      </c>
      <c r="AH361" s="31">
        <v>0</v>
      </c>
      <c r="AI361" s="36" t="s">
        <v>1933</v>
      </c>
      <c r="AJ361" t="s">
        <v>21</v>
      </c>
      <c r="AK361" s="37">
        <v>3</v>
      </c>
      <c r="AT361"/>
    </row>
    <row r="362" spans="1:46" x14ac:dyDescent="0.25">
      <c r="A362" t="s">
        <v>1777</v>
      </c>
      <c r="B362" t="s">
        <v>1321</v>
      </c>
      <c r="C362" t="s">
        <v>1626</v>
      </c>
      <c r="D362" t="s">
        <v>1699</v>
      </c>
      <c r="E362" s="31">
        <v>45.793478260869563</v>
      </c>
      <c r="F362" s="31">
        <v>189.36836956521739</v>
      </c>
      <c r="G362" s="31">
        <v>17.528043478260869</v>
      </c>
      <c r="H362" s="36">
        <v>9.2560566046508155E-2</v>
      </c>
      <c r="I362" s="31">
        <v>35.732608695652168</v>
      </c>
      <c r="J362" s="31">
        <v>0.43478260869565216</v>
      </c>
      <c r="K362" s="36">
        <v>1.2167670499482875E-2</v>
      </c>
      <c r="L362" s="31">
        <v>13.373695652173907</v>
      </c>
      <c r="M362" s="31">
        <v>0.43478260869565216</v>
      </c>
      <c r="N362" s="36">
        <v>3.2510281376485324E-2</v>
      </c>
      <c r="O362" s="31">
        <v>16.623695652173911</v>
      </c>
      <c r="P362" s="31">
        <v>0</v>
      </c>
      <c r="Q362" s="36">
        <v>0</v>
      </c>
      <c r="R362" s="31">
        <v>5.7352173913043476</v>
      </c>
      <c r="S362" s="31">
        <v>0</v>
      </c>
      <c r="T362" s="36">
        <v>0</v>
      </c>
      <c r="U362" s="31">
        <v>41.028695652173923</v>
      </c>
      <c r="V362" s="31">
        <v>6.0135869565217392</v>
      </c>
      <c r="W362" s="36">
        <v>0.14657026895280076</v>
      </c>
      <c r="X362" s="31">
        <v>1.8959782608695652</v>
      </c>
      <c r="Y362" s="31">
        <v>0</v>
      </c>
      <c r="Z362" s="36">
        <v>0</v>
      </c>
      <c r="AA362" s="31">
        <v>109.27630434782607</v>
      </c>
      <c r="AB362" s="31">
        <v>11.079673913043479</v>
      </c>
      <c r="AC362" s="36">
        <v>0.10139136731579902</v>
      </c>
      <c r="AD362" s="31">
        <v>1.4347826086956521</v>
      </c>
      <c r="AE362" s="31">
        <v>0</v>
      </c>
      <c r="AF362" s="36">
        <v>0</v>
      </c>
      <c r="AG362" s="31">
        <v>0</v>
      </c>
      <c r="AH362" s="31">
        <v>0</v>
      </c>
      <c r="AI362" s="36" t="s">
        <v>1933</v>
      </c>
      <c r="AJ362" t="s">
        <v>646</v>
      </c>
      <c r="AK362" s="37">
        <v>3</v>
      </c>
      <c r="AT362"/>
    </row>
    <row r="363" spans="1:46" x14ac:dyDescent="0.25">
      <c r="A363" t="s">
        <v>1777</v>
      </c>
      <c r="B363" t="s">
        <v>904</v>
      </c>
      <c r="C363" t="s">
        <v>1452</v>
      </c>
      <c r="D363" t="s">
        <v>1706</v>
      </c>
      <c r="E363" s="31">
        <v>91.369565217391298</v>
      </c>
      <c r="F363" s="31">
        <v>339.42597826086956</v>
      </c>
      <c r="G363" s="31">
        <v>122.58</v>
      </c>
      <c r="H363" s="36">
        <v>0.36113912266841813</v>
      </c>
      <c r="I363" s="31">
        <v>99.637934782608696</v>
      </c>
      <c r="J363" s="31">
        <v>29.26652173913044</v>
      </c>
      <c r="K363" s="36">
        <v>0.29372870687238256</v>
      </c>
      <c r="L363" s="31">
        <v>89.575108695652176</v>
      </c>
      <c r="M363" s="31">
        <v>28.77739130434783</v>
      </c>
      <c r="N363" s="36">
        <v>0.32126549131103244</v>
      </c>
      <c r="O363" s="31">
        <v>5.0491304347826089</v>
      </c>
      <c r="P363" s="31">
        <v>0.4891304347826087</v>
      </c>
      <c r="Q363" s="36">
        <v>9.6874192715060703E-2</v>
      </c>
      <c r="R363" s="31">
        <v>5.0136956521739142</v>
      </c>
      <c r="S363" s="31">
        <v>0</v>
      </c>
      <c r="T363" s="36">
        <v>0</v>
      </c>
      <c r="U363" s="31">
        <v>63.368043478260866</v>
      </c>
      <c r="V363" s="31">
        <v>36.108478260869553</v>
      </c>
      <c r="W363" s="36">
        <v>0.5698215737599186</v>
      </c>
      <c r="X363" s="31">
        <v>4.4116304347826087</v>
      </c>
      <c r="Y363" s="31">
        <v>0</v>
      </c>
      <c r="Z363" s="36">
        <v>0</v>
      </c>
      <c r="AA363" s="31">
        <v>172.00836956521741</v>
      </c>
      <c r="AB363" s="31">
        <v>57.204999999999998</v>
      </c>
      <c r="AC363" s="36">
        <v>0.33257102630875518</v>
      </c>
      <c r="AD363" s="31">
        <v>0</v>
      </c>
      <c r="AE363" s="31">
        <v>0</v>
      </c>
      <c r="AF363" s="36" t="s">
        <v>1933</v>
      </c>
      <c r="AG363" s="31">
        <v>0</v>
      </c>
      <c r="AH363" s="31">
        <v>0</v>
      </c>
      <c r="AI363" s="36" t="s">
        <v>1933</v>
      </c>
      <c r="AJ363" t="s">
        <v>218</v>
      </c>
      <c r="AK363" s="37">
        <v>3</v>
      </c>
      <c r="AT363"/>
    </row>
    <row r="364" spans="1:46" x14ac:dyDescent="0.25">
      <c r="A364" t="s">
        <v>1777</v>
      </c>
      <c r="B364" t="s">
        <v>1040</v>
      </c>
      <c r="C364" t="s">
        <v>1491</v>
      </c>
      <c r="D364" t="s">
        <v>1678</v>
      </c>
      <c r="E364" s="31">
        <v>93.054347826086953</v>
      </c>
      <c r="F364" s="31">
        <v>346.95239130434783</v>
      </c>
      <c r="G364" s="31">
        <v>46.252717391304344</v>
      </c>
      <c r="H364" s="36">
        <v>0.13331142413349531</v>
      </c>
      <c r="I364" s="31">
        <v>74.630869565217381</v>
      </c>
      <c r="J364" s="31">
        <v>0</v>
      </c>
      <c r="K364" s="36">
        <v>0</v>
      </c>
      <c r="L364" s="31">
        <v>55.239565217391302</v>
      </c>
      <c r="M364" s="31">
        <v>0</v>
      </c>
      <c r="N364" s="36">
        <v>0</v>
      </c>
      <c r="O364" s="31">
        <v>14.608695652173912</v>
      </c>
      <c r="P364" s="31">
        <v>0</v>
      </c>
      <c r="Q364" s="36">
        <v>0</v>
      </c>
      <c r="R364" s="31">
        <v>4.7826086956521738</v>
      </c>
      <c r="S364" s="31">
        <v>0</v>
      </c>
      <c r="T364" s="36">
        <v>0</v>
      </c>
      <c r="U364" s="31">
        <v>105.89945652173913</v>
      </c>
      <c r="V364" s="31">
        <v>26.089673913043477</v>
      </c>
      <c r="W364" s="36">
        <v>0.24636267994149497</v>
      </c>
      <c r="X364" s="31">
        <v>0</v>
      </c>
      <c r="Y364" s="31">
        <v>0</v>
      </c>
      <c r="Z364" s="36" t="s">
        <v>1933</v>
      </c>
      <c r="AA364" s="31">
        <v>160.8704347826087</v>
      </c>
      <c r="AB364" s="31">
        <v>20.163043478260871</v>
      </c>
      <c r="AC364" s="36">
        <v>0.12533716033967385</v>
      </c>
      <c r="AD364" s="31">
        <v>5.5516304347826084</v>
      </c>
      <c r="AE364" s="31">
        <v>0</v>
      </c>
      <c r="AF364" s="36">
        <v>0</v>
      </c>
      <c r="AG364" s="31">
        <v>0</v>
      </c>
      <c r="AH364" s="31">
        <v>0</v>
      </c>
      <c r="AI364" s="36" t="s">
        <v>1933</v>
      </c>
      <c r="AJ364" t="s">
        <v>358</v>
      </c>
      <c r="AK364" s="37">
        <v>3</v>
      </c>
      <c r="AT364"/>
    </row>
    <row r="365" spans="1:46" x14ac:dyDescent="0.25">
      <c r="A365" t="s">
        <v>1777</v>
      </c>
      <c r="B365" t="s">
        <v>1031</v>
      </c>
      <c r="C365" t="s">
        <v>1598</v>
      </c>
      <c r="D365" t="s">
        <v>1672</v>
      </c>
      <c r="E365" s="31">
        <v>53.869565217391305</v>
      </c>
      <c r="F365" s="31">
        <v>176.49184782608694</v>
      </c>
      <c r="G365" s="31">
        <v>21.614130434782606</v>
      </c>
      <c r="H365" s="36">
        <v>0.12246531894255493</v>
      </c>
      <c r="I365" s="31">
        <v>34.815217391304351</v>
      </c>
      <c r="J365" s="31">
        <v>4.2989130434782608</v>
      </c>
      <c r="K365" s="36">
        <v>0.12347798938495159</v>
      </c>
      <c r="L365" s="31">
        <v>23.657608695652176</v>
      </c>
      <c r="M365" s="31">
        <v>4.2989130434782608</v>
      </c>
      <c r="N365" s="36">
        <v>0.18171376062485639</v>
      </c>
      <c r="O365" s="31">
        <v>6.7445652173913047</v>
      </c>
      <c r="P365" s="31">
        <v>0</v>
      </c>
      <c r="Q365" s="36">
        <v>0</v>
      </c>
      <c r="R365" s="31">
        <v>4.4130434782608692</v>
      </c>
      <c r="S365" s="31">
        <v>0</v>
      </c>
      <c r="T365" s="36">
        <v>0</v>
      </c>
      <c r="U365" s="31">
        <v>49.119565217391305</v>
      </c>
      <c r="V365" s="31">
        <v>14.108695652173912</v>
      </c>
      <c r="W365" s="36">
        <v>0.28723168842664304</v>
      </c>
      <c r="X365" s="31">
        <v>0</v>
      </c>
      <c r="Y365" s="31">
        <v>0</v>
      </c>
      <c r="Z365" s="36" t="s">
        <v>1933</v>
      </c>
      <c r="AA365" s="31">
        <v>86.744565217391298</v>
      </c>
      <c r="AB365" s="31">
        <v>3.2065217391304346</v>
      </c>
      <c r="AC365" s="36">
        <v>3.6965102437190651E-2</v>
      </c>
      <c r="AD365" s="31">
        <v>5.8125</v>
      </c>
      <c r="AE365" s="31">
        <v>0</v>
      </c>
      <c r="AF365" s="36">
        <v>0</v>
      </c>
      <c r="AG365" s="31">
        <v>0</v>
      </c>
      <c r="AH365" s="31">
        <v>0</v>
      </c>
      <c r="AI365" s="36" t="s">
        <v>1933</v>
      </c>
      <c r="AJ365" t="s">
        <v>348</v>
      </c>
      <c r="AK365" s="37">
        <v>3</v>
      </c>
      <c r="AT365"/>
    </row>
    <row r="366" spans="1:46" x14ac:dyDescent="0.25">
      <c r="A366" t="s">
        <v>1777</v>
      </c>
      <c r="B366" t="s">
        <v>999</v>
      </c>
      <c r="C366" t="s">
        <v>1587</v>
      </c>
      <c r="D366" t="s">
        <v>1731</v>
      </c>
      <c r="E366" s="31">
        <v>94.978260869565219</v>
      </c>
      <c r="F366" s="31">
        <v>476.46260869565214</v>
      </c>
      <c r="G366" s="31">
        <v>0</v>
      </c>
      <c r="H366" s="36">
        <v>0</v>
      </c>
      <c r="I366" s="31">
        <v>107.83641304347829</v>
      </c>
      <c r="J366" s="31">
        <v>0</v>
      </c>
      <c r="K366" s="36">
        <v>0</v>
      </c>
      <c r="L366" s="31">
        <v>83.821521739130461</v>
      </c>
      <c r="M366" s="31">
        <v>0</v>
      </c>
      <c r="N366" s="36">
        <v>0</v>
      </c>
      <c r="O366" s="31">
        <v>19.232282608695652</v>
      </c>
      <c r="P366" s="31">
        <v>0</v>
      </c>
      <c r="Q366" s="36">
        <v>0</v>
      </c>
      <c r="R366" s="31">
        <v>4.7826086956521738</v>
      </c>
      <c r="S366" s="31">
        <v>0</v>
      </c>
      <c r="T366" s="36">
        <v>0</v>
      </c>
      <c r="U366" s="31">
        <v>91.8679347826087</v>
      </c>
      <c r="V366" s="31">
        <v>0</v>
      </c>
      <c r="W366" s="36">
        <v>0</v>
      </c>
      <c r="X366" s="31">
        <v>12.301630434782611</v>
      </c>
      <c r="Y366" s="31">
        <v>0</v>
      </c>
      <c r="Z366" s="36">
        <v>0</v>
      </c>
      <c r="AA366" s="31">
        <v>261.10010869565212</v>
      </c>
      <c r="AB366" s="31">
        <v>0</v>
      </c>
      <c r="AC366" s="36">
        <v>0</v>
      </c>
      <c r="AD366" s="31">
        <v>3.3565217391304349</v>
      </c>
      <c r="AE366" s="31">
        <v>0</v>
      </c>
      <c r="AF366" s="36">
        <v>0</v>
      </c>
      <c r="AG366" s="31">
        <v>0</v>
      </c>
      <c r="AH366" s="31">
        <v>0</v>
      </c>
      <c r="AI366" s="36" t="s">
        <v>1933</v>
      </c>
      <c r="AJ366" t="s">
        <v>314</v>
      </c>
      <c r="AK366" s="37">
        <v>3</v>
      </c>
      <c r="AT366"/>
    </row>
    <row r="367" spans="1:46" x14ac:dyDescent="0.25">
      <c r="A367" t="s">
        <v>1777</v>
      </c>
      <c r="B367" t="s">
        <v>808</v>
      </c>
      <c r="C367" t="s">
        <v>1508</v>
      </c>
      <c r="D367" t="s">
        <v>1719</v>
      </c>
      <c r="E367" s="31">
        <v>83.130434782608702</v>
      </c>
      <c r="F367" s="31">
        <v>261.01010869565221</v>
      </c>
      <c r="G367" s="31">
        <v>88.239565217391345</v>
      </c>
      <c r="H367" s="36">
        <v>0.33806953170645992</v>
      </c>
      <c r="I367" s="31">
        <v>64.958913043478276</v>
      </c>
      <c r="J367" s="31">
        <v>16.58239130434783</v>
      </c>
      <c r="K367" s="36">
        <v>0.25527507354146933</v>
      </c>
      <c r="L367" s="31">
        <v>53.927826086956529</v>
      </c>
      <c r="M367" s="31">
        <v>14.951956521739133</v>
      </c>
      <c r="N367" s="36">
        <v>0.27725865488495088</v>
      </c>
      <c r="O367" s="31">
        <v>6.8519565217391314</v>
      </c>
      <c r="P367" s="31">
        <v>1.6304347826086956</v>
      </c>
      <c r="Q367" s="36">
        <v>0.2379517116659792</v>
      </c>
      <c r="R367" s="31">
        <v>4.1791304347826088</v>
      </c>
      <c r="S367" s="31">
        <v>0</v>
      </c>
      <c r="T367" s="36">
        <v>0</v>
      </c>
      <c r="U367" s="31">
        <v>58.676086956521765</v>
      </c>
      <c r="V367" s="31">
        <v>35.916739130434806</v>
      </c>
      <c r="W367" s="36">
        <v>0.61211885443295921</v>
      </c>
      <c r="X367" s="31">
        <v>2.7117391304347827</v>
      </c>
      <c r="Y367" s="31">
        <v>0</v>
      </c>
      <c r="Z367" s="36">
        <v>0</v>
      </c>
      <c r="AA367" s="31">
        <v>134.66336956521741</v>
      </c>
      <c r="AB367" s="31">
        <v>35.740434782608702</v>
      </c>
      <c r="AC367" s="36">
        <v>0.265405766230286</v>
      </c>
      <c r="AD367" s="31">
        <v>0</v>
      </c>
      <c r="AE367" s="31">
        <v>0</v>
      </c>
      <c r="AF367" s="36" t="s">
        <v>1933</v>
      </c>
      <c r="AG367" s="31">
        <v>0</v>
      </c>
      <c r="AH367" s="31">
        <v>0</v>
      </c>
      <c r="AI367" s="36" t="s">
        <v>1933</v>
      </c>
      <c r="AJ367" t="s">
        <v>121</v>
      </c>
      <c r="AK367" s="37">
        <v>3</v>
      </c>
      <c r="AT367"/>
    </row>
    <row r="368" spans="1:46" x14ac:dyDescent="0.25">
      <c r="A368" t="s">
        <v>1777</v>
      </c>
      <c r="B368" t="s">
        <v>1250</v>
      </c>
      <c r="C368" t="s">
        <v>1658</v>
      </c>
      <c r="D368" t="s">
        <v>1694</v>
      </c>
      <c r="E368" s="31">
        <v>76</v>
      </c>
      <c r="F368" s="31">
        <v>274.79434782608695</v>
      </c>
      <c r="G368" s="31">
        <v>80.157826086956518</v>
      </c>
      <c r="H368" s="36">
        <v>0.29170114567890293</v>
      </c>
      <c r="I368" s="31">
        <v>71.769347826086957</v>
      </c>
      <c r="J368" s="31">
        <v>10.331847826086957</v>
      </c>
      <c r="K368" s="36">
        <v>0.14395905966880618</v>
      </c>
      <c r="L368" s="31">
        <v>61.609021739130441</v>
      </c>
      <c r="M368" s="31">
        <v>10.331847826086957</v>
      </c>
      <c r="N368" s="36">
        <v>0.16770024153012597</v>
      </c>
      <c r="O368" s="31">
        <v>6.8559782608695654</v>
      </c>
      <c r="P368" s="31">
        <v>0</v>
      </c>
      <c r="Q368" s="36">
        <v>0</v>
      </c>
      <c r="R368" s="31">
        <v>3.3043478260869565</v>
      </c>
      <c r="S368" s="31">
        <v>0</v>
      </c>
      <c r="T368" s="36">
        <v>0</v>
      </c>
      <c r="U368" s="31">
        <v>45.566630434782617</v>
      </c>
      <c r="V368" s="31">
        <v>24.032934782608699</v>
      </c>
      <c r="W368" s="36">
        <v>0.52742400641201481</v>
      </c>
      <c r="X368" s="31">
        <v>8.9891304347826093</v>
      </c>
      <c r="Y368" s="31">
        <v>0</v>
      </c>
      <c r="Z368" s="36">
        <v>0</v>
      </c>
      <c r="AA368" s="31">
        <v>148.46923913043474</v>
      </c>
      <c r="AB368" s="31">
        <v>45.793043478260863</v>
      </c>
      <c r="AC368" s="36">
        <v>0.30843455349043908</v>
      </c>
      <c r="AD368" s="31">
        <v>0</v>
      </c>
      <c r="AE368" s="31">
        <v>0</v>
      </c>
      <c r="AF368" s="36" t="s">
        <v>1933</v>
      </c>
      <c r="AG368" s="31">
        <v>0</v>
      </c>
      <c r="AH368" s="31">
        <v>0</v>
      </c>
      <c r="AI368" s="36" t="s">
        <v>1933</v>
      </c>
      <c r="AJ368" t="s">
        <v>572</v>
      </c>
      <c r="AK368" s="37">
        <v>3</v>
      </c>
      <c r="AT368"/>
    </row>
    <row r="369" spans="1:46" x14ac:dyDescent="0.25">
      <c r="A369" t="s">
        <v>1777</v>
      </c>
      <c r="B369" t="s">
        <v>764</v>
      </c>
      <c r="C369" t="s">
        <v>1366</v>
      </c>
      <c r="D369" t="s">
        <v>1699</v>
      </c>
      <c r="E369" s="31">
        <v>173.70652173913044</v>
      </c>
      <c r="F369" s="31">
        <v>554.55532608695648</v>
      </c>
      <c r="G369" s="31">
        <v>0</v>
      </c>
      <c r="H369" s="36">
        <v>0</v>
      </c>
      <c r="I369" s="31">
        <v>109.79347826086956</v>
      </c>
      <c r="J369" s="31">
        <v>0</v>
      </c>
      <c r="K369" s="36">
        <v>0</v>
      </c>
      <c r="L369" s="31">
        <v>9.7961956521739122</v>
      </c>
      <c r="M369" s="31">
        <v>0</v>
      </c>
      <c r="N369" s="36">
        <v>0</v>
      </c>
      <c r="O369" s="31">
        <v>95.127717391304344</v>
      </c>
      <c r="P369" s="31">
        <v>0</v>
      </c>
      <c r="Q369" s="36">
        <v>0</v>
      </c>
      <c r="R369" s="31">
        <v>4.8695652173913047</v>
      </c>
      <c r="S369" s="31">
        <v>0</v>
      </c>
      <c r="T369" s="36">
        <v>0</v>
      </c>
      <c r="U369" s="31">
        <v>136.28532608695653</v>
      </c>
      <c r="V369" s="31">
        <v>0</v>
      </c>
      <c r="W369" s="36">
        <v>0</v>
      </c>
      <c r="X369" s="31">
        <v>0</v>
      </c>
      <c r="Y369" s="31">
        <v>0</v>
      </c>
      <c r="Z369" s="36" t="s">
        <v>1933</v>
      </c>
      <c r="AA369" s="31">
        <v>279.23467391304342</v>
      </c>
      <c r="AB369" s="31">
        <v>0</v>
      </c>
      <c r="AC369" s="36">
        <v>0</v>
      </c>
      <c r="AD369" s="31">
        <v>29.241847826086957</v>
      </c>
      <c r="AE369" s="31">
        <v>0</v>
      </c>
      <c r="AF369" s="36">
        <v>0</v>
      </c>
      <c r="AG369" s="31">
        <v>0</v>
      </c>
      <c r="AH369" s="31">
        <v>0</v>
      </c>
      <c r="AI369" s="36" t="s">
        <v>1933</v>
      </c>
      <c r="AJ369" t="s">
        <v>76</v>
      </c>
      <c r="AK369" s="37">
        <v>3</v>
      </c>
      <c r="AT369"/>
    </row>
    <row r="370" spans="1:46" x14ac:dyDescent="0.25">
      <c r="A370" t="s">
        <v>1777</v>
      </c>
      <c r="B370" t="s">
        <v>691</v>
      </c>
      <c r="C370" t="s">
        <v>1446</v>
      </c>
      <c r="D370" t="s">
        <v>1705</v>
      </c>
      <c r="E370" s="31">
        <v>356.16304347826087</v>
      </c>
      <c r="F370" s="31">
        <v>1199.917391304348</v>
      </c>
      <c r="G370" s="31">
        <v>4.9076086956521738</v>
      </c>
      <c r="H370" s="36">
        <v>4.0899554679488795E-3</v>
      </c>
      <c r="I370" s="31">
        <v>232.04434782608695</v>
      </c>
      <c r="J370" s="31">
        <v>4</v>
      </c>
      <c r="K370" s="36">
        <v>1.7238084174314505E-2</v>
      </c>
      <c r="L370" s="31">
        <v>132.31521739130434</v>
      </c>
      <c r="M370" s="31">
        <v>0</v>
      </c>
      <c r="N370" s="36">
        <v>0</v>
      </c>
      <c r="O370" s="31">
        <v>95.729130434782604</v>
      </c>
      <c r="P370" s="31">
        <v>0</v>
      </c>
      <c r="Q370" s="36">
        <v>0</v>
      </c>
      <c r="R370" s="31">
        <v>4</v>
      </c>
      <c r="S370" s="31">
        <v>4</v>
      </c>
      <c r="T370" s="36">
        <v>1</v>
      </c>
      <c r="U370" s="31">
        <v>197.45173913043476</v>
      </c>
      <c r="V370" s="31">
        <v>0</v>
      </c>
      <c r="W370" s="36">
        <v>0</v>
      </c>
      <c r="X370" s="31">
        <v>18.766304347826086</v>
      </c>
      <c r="Y370" s="31">
        <v>0</v>
      </c>
      <c r="Z370" s="36">
        <v>0</v>
      </c>
      <c r="AA370" s="31">
        <v>751.65500000000031</v>
      </c>
      <c r="AB370" s="31">
        <v>0.90760869565217395</v>
      </c>
      <c r="AC370" s="36">
        <v>1.2074804207411294E-3</v>
      </c>
      <c r="AD370" s="31">
        <v>0</v>
      </c>
      <c r="AE370" s="31">
        <v>0</v>
      </c>
      <c r="AF370" s="36" t="s">
        <v>1933</v>
      </c>
      <c r="AG370" s="31">
        <v>0</v>
      </c>
      <c r="AH370" s="31">
        <v>0</v>
      </c>
      <c r="AI370" s="36" t="s">
        <v>1933</v>
      </c>
      <c r="AJ370" t="s">
        <v>3</v>
      </c>
      <c r="AK370" s="37">
        <v>3</v>
      </c>
      <c r="AT370"/>
    </row>
    <row r="371" spans="1:46" x14ac:dyDescent="0.25">
      <c r="A371" t="s">
        <v>1777</v>
      </c>
      <c r="B371" t="s">
        <v>717</v>
      </c>
      <c r="C371" t="s">
        <v>1402</v>
      </c>
      <c r="D371" t="s">
        <v>1703</v>
      </c>
      <c r="E371" s="31">
        <v>88.739130434782609</v>
      </c>
      <c r="F371" s="31">
        <v>297.15760869565219</v>
      </c>
      <c r="G371" s="31">
        <v>0.60869565217391308</v>
      </c>
      <c r="H371" s="36">
        <v>2.0483932915119703E-3</v>
      </c>
      <c r="I371" s="31">
        <v>54.733695652173914</v>
      </c>
      <c r="J371" s="31">
        <v>0.60869565217391308</v>
      </c>
      <c r="K371" s="36">
        <v>1.1121040611657234E-2</v>
      </c>
      <c r="L371" s="31">
        <v>28.247282608695652</v>
      </c>
      <c r="M371" s="31">
        <v>0</v>
      </c>
      <c r="N371" s="36">
        <v>0</v>
      </c>
      <c r="O371" s="31">
        <v>21.355978260869566</v>
      </c>
      <c r="P371" s="31">
        <v>0.60869565217391308</v>
      </c>
      <c r="Q371" s="36">
        <v>2.8502353989057132E-2</v>
      </c>
      <c r="R371" s="31">
        <v>5.1304347826086953</v>
      </c>
      <c r="S371" s="31">
        <v>0</v>
      </c>
      <c r="T371" s="36">
        <v>0</v>
      </c>
      <c r="U371" s="31">
        <v>82.086956521739125</v>
      </c>
      <c r="V371" s="31">
        <v>0</v>
      </c>
      <c r="W371" s="36">
        <v>0</v>
      </c>
      <c r="X371" s="31">
        <v>3.1385869565217392</v>
      </c>
      <c r="Y371" s="31">
        <v>0</v>
      </c>
      <c r="Z371" s="36">
        <v>0</v>
      </c>
      <c r="AA371" s="31">
        <v>143.1983695652174</v>
      </c>
      <c r="AB371" s="31">
        <v>0</v>
      </c>
      <c r="AC371" s="36">
        <v>0</v>
      </c>
      <c r="AD371" s="31">
        <v>14</v>
      </c>
      <c r="AE371" s="31">
        <v>0</v>
      </c>
      <c r="AF371" s="36">
        <v>0</v>
      </c>
      <c r="AG371" s="31">
        <v>0</v>
      </c>
      <c r="AH371" s="31">
        <v>0</v>
      </c>
      <c r="AI371" s="36" t="s">
        <v>1933</v>
      </c>
      <c r="AJ371" t="s">
        <v>29</v>
      </c>
      <c r="AK371" s="37">
        <v>3</v>
      </c>
      <c r="AT371"/>
    </row>
    <row r="372" spans="1:46" x14ac:dyDescent="0.25">
      <c r="A372" t="s">
        <v>1777</v>
      </c>
      <c r="B372" t="s">
        <v>882</v>
      </c>
      <c r="C372" t="s">
        <v>1545</v>
      </c>
      <c r="D372" t="s">
        <v>1699</v>
      </c>
      <c r="E372" s="31">
        <v>111.78260869565217</v>
      </c>
      <c r="F372" s="31">
        <v>367.03717391304355</v>
      </c>
      <c r="G372" s="31">
        <v>96.89</v>
      </c>
      <c r="H372" s="36">
        <v>0.26397871084021218</v>
      </c>
      <c r="I372" s="31">
        <v>39.697717391304359</v>
      </c>
      <c r="J372" s="31">
        <v>12.659673913043479</v>
      </c>
      <c r="K372" s="36">
        <v>0.31890180959917191</v>
      </c>
      <c r="L372" s="31">
        <v>29.116195652173925</v>
      </c>
      <c r="M372" s="31">
        <v>7.4966304347826096</v>
      </c>
      <c r="N372" s="36">
        <v>0.25747286920098994</v>
      </c>
      <c r="O372" s="31">
        <v>5.4184782608695654</v>
      </c>
      <c r="P372" s="31">
        <v>0</v>
      </c>
      <c r="Q372" s="36">
        <v>0</v>
      </c>
      <c r="R372" s="31">
        <v>5.1630434782608692</v>
      </c>
      <c r="S372" s="31">
        <v>5.1630434782608692</v>
      </c>
      <c r="T372" s="36">
        <v>1</v>
      </c>
      <c r="U372" s="31">
        <v>109.47336956521744</v>
      </c>
      <c r="V372" s="31">
        <v>39.756413043478254</v>
      </c>
      <c r="W372" s="36">
        <v>0.36316058600711887</v>
      </c>
      <c r="X372" s="31">
        <v>4.5217391304347823</v>
      </c>
      <c r="Y372" s="31">
        <v>0</v>
      </c>
      <c r="Z372" s="36">
        <v>0</v>
      </c>
      <c r="AA372" s="31">
        <v>213.34434782608696</v>
      </c>
      <c r="AB372" s="31">
        <v>44.473913043478269</v>
      </c>
      <c r="AC372" s="36">
        <v>0.20846070447449727</v>
      </c>
      <c r="AD372" s="31">
        <v>0</v>
      </c>
      <c r="AE372" s="31">
        <v>0</v>
      </c>
      <c r="AF372" s="36" t="s">
        <v>1933</v>
      </c>
      <c r="AG372" s="31">
        <v>0</v>
      </c>
      <c r="AH372" s="31">
        <v>0</v>
      </c>
      <c r="AI372" s="36" t="s">
        <v>1933</v>
      </c>
      <c r="AJ372" t="s">
        <v>196</v>
      </c>
      <c r="AK372" s="37">
        <v>3</v>
      </c>
      <c r="AT372"/>
    </row>
    <row r="373" spans="1:46" x14ac:dyDescent="0.25">
      <c r="A373" t="s">
        <v>1777</v>
      </c>
      <c r="B373" t="s">
        <v>707</v>
      </c>
      <c r="C373" t="s">
        <v>1456</v>
      </c>
      <c r="D373" t="s">
        <v>1701</v>
      </c>
      <c r="E373" s="31">
        <v>114.71739130434783</v>
      </c>
      <c r="F373" s="31">
        <v>465.06652173913028</v>
      </c>
      <c r="G373" s="31">
        <v>5.7391304347826084</v>
      </c>
      <c r="H373" s="36">
        <v>1.2340450594725582E-2</v>
      </c>
      <c r="I373" s="31">
        <v>117.61108695652173</v>
      </c>
      <c r="J373" s="31">
        <v>5.7391304347826084</v>
      </c>
      <c r="K373" s="36">
        <v>4.8797529070573428E-2</v>
      </c>
      <c r="L373" s="31">
        <v>76.470543478260865</v>
      </c>
      <c r="M373" s="31">
        <v>0</v>
      </c>
      <c r="N373" s="36">
        <v>0</v>
      </c>
      <c r="O373" s="31">
        <v>35.1804347826087</v>
      </c>
      <c r="P373" s="31">
        <v>5.7391304347826084</v>
      </c>
      <c r="Q373" s="36">
        <v>0.16313415312364823</v>
      </c>
      <c r="R373" s="31">
        <v>5.9601086956521723</v>
      </c>
      <c r="S373" s="31">
        <v>0</v>
      </c>
      <c r="T373" s="36">
        <v>0</v>
      </c>
      <c r="U373" s="31">
        <v>83.406956521739133</v>
      </c>
      <c r="V373" s="31">
        <v>0</v>
      </c>
      <c r="W373" s="36">
        <v>0</v>
      </c>
      <c r="X373" s="31">
        <v>7.7783695652173925</v>
      </c>
      <c r="Y373" s="31">
        <v>0</v>
      </c>
      <c r="Z373" s="36">
        <v>0</v>
      </c>
      <c r="AA373" s="31">
        <v>256.27010869565203</v>
      </c>
      <c r="AB373" s="31">
        <v>0</v>
      </c>
      <c r="AC373" s="36">
        <v>0</v>
      </c>
      <c r="AD373" s="31">
        <v>0</v>
      </c>
      <c r="AE373" s="31">
        <v>0</v>
      </c>
      <c r="AF373" s="36" t="s">
        <v>1933</v>
      </c>
      <c r="AG373" s="31">
        <v>0</v>
      </c>
      <c r="AH373" s="31">
        <v>0</v>
      </c>
      <c r="AI373" s="36" t="s">
        <v>1933</v>
      </c>
      <c r="AJ373" t="s">
        <v>19</v>
      </c>
      <c r="AK373" s="37">
        <v>3</v>
      </c>
      <c r="AT373"/>
    </row>
    <row r="374" spans="1:46" x14ac:dyDescent="0.25">
      <c r="A374" t="s">
        <v>1777</v>
      </c>
      <c r="B374" t="s">
        <v>1224</v>
      </c>
      <c r="C374" t="s">
        <v>1350</v>
      </c>
      <c r="D374" t="s">
        <v>1696</v>
      </c>
      <c r="E374" s="31">
        <v>54.282608695652172</v>
      </c>
      <c r="F374" s="31">
        <v>206.27500000000003</v>
      </c>
      <c r="G374" s="31">
        <v>0</v>
      </c>
      <c r="H374" s="36">
        <v>0</v>
      </c>
      <c r="I374" s="31">
        <v>42.134782608695645</v>
      </c>
      <c r="J374" s="31">
        <v>0</v>
      </c>
      <c r="K374" s="36">
        <v>0</v>
      </c>
      <c r="L374" s="31">
        <v>29.178260869565207</v>
      </c>
      <c r="M374" s="31">
        <v>0</v>
      </c>
      <c r="N374" s="36">
        <v>0</v>
      </c>
      <c r="O374" s="31">
        <v>5.1304347826086953</v>
      </c>
      <c r="P374" s="31">
        <v>0</v>
      </c>
      <c r="Q374" s="36">
        <v>0</v>
      </c>
      <c r="R374" s="31">
        <v>7.8260869565217392</v>
      </c>
      <c r="S374" s="31">
        <v>0</v>
      </c>
      <c r="T374" s="36">
        <v>0</v>
      </c>
      <c r="U374" s="31">
        <v>51.696195652173913</v>
      </c>
      <c r="V374" s="31">
        <v>0</v>
      </c>
      <c r="W374" s="36">
        <v>0</v>
      </c>
      <c r="X374" s="31">
        <v>6.5750000000000002</v>
      </c>
      <c r="Y374" s="31">
        <v>0</v>
      </c>
      <c r="Z374" s="36">
        <v>0</v>
      </c>
      <c r="AA374" s="31">
        <v>105.86902173913046</v>
      </c>
      <c r="AB374" s="31">
        <v>0</v>
      </c>
      <c r="AC374" s="36">
        <v>0</v>
      </c>
      <c r="AD374" s="31">
        <v>0</v>
      </c>
      <c r="AE374" s="31">
        <v>0</v>
      </c>
      <c r="AF374" s="36" t="s">
        <v>1933</v>
      </c>
      <c r="AG374" s="31">
        <v>0</v>
      </c>
      <c r="AH374" s="31">
        <v>0</v>
      </c>
      <c r="AI374" s="36" t="s">
        <v>1933</v>
      </c>
      <c r="AJ374" t="s">
        <v>546</v>
      </c>
      <c r="AK374" s="37">
        <v>3</v>
      </c>
      <c r="AT374"/>
    </row>
    <row r="375" spans="1:46" x14ac:dyDescent="0.25">
      <c r="A375" t="s">
        <v>1777</v>
      </c>
      <c r="B375" t="s">
        <v>1268</v>
      </c>
      <c r="C375" t="s">
        <v>1528</v>
      </c>
      <c r="D375" t="s">
        <v>1673</v>
      </c>
      <c r="E375" s="31">
        <v>87.086956521739125</v>
      </c>
      <c r="F375" s="31">
        <v>286.5402173913044</v>
      </c>
      <c r="G375" s="31">
        <v>62.298695652173905</v>
      </c>
      <c r="H375" s="36">
        <v>0.2174169344162174</v>
      </c>
      <c r="I375" s="31">
        <v>74.096739130434798</v>
      </c>
      <c r="J375" s="31">
        <v>10.603043478260869</v>
      </c>
      <c r="K375" s="36">
        <v>0.14309730229283102</v>
      </c>
      <c r="L375" s="31">
        <v>60.234673913043501</v>
      </c>
      <c r="M375" s="31">
        <v>10.603043478260869</v>
      </c>
      <c r="N375" s="36">
        <v>0.17602890145247113</v>
      </c>
      <c r="O375" s="31">
        <v>9.5142391304347829</v>
      </c>
      <c r="P375" s="31">
        <v>0</v>
      </c>
      <c r="Q375" s="36">
        <v>0</v>
      </c>
      <c r="R375" s="31">
        <v>4.3478260869565215</v>
      </c>
      <c r="S375" s="31">
        <v>0</v>
      </c>
      <c r="T375" s="36">
        <v>0</v>
      </c>
      <c r="U375" s="31">
        <v>55.74228260869566</v>
      </c>
      <c r="V375" s="31">
        <v>14.315760869565217</v>
      </c>
      <c r="W375" s="36">
        <v>0.25682049962073122</v>
      </c>
      <c r="X375" s="31">
        <v>6.5505434782608694</v>
      </c>
      <c r="Y375" s="31">
        <v>0</v>
      </c>
      <c r="Z375" s="36">
        <v>0</v>
      </c>
      <c r="AA375" s="31">
        <v>150.15065217391304</v>
      </c>
      <c r="AB375" s="31">
        <v>37.379891304347815</v>
      </c>
      <c r="AC375" s="36">
        <v>0.24894924373057198</v>
      </c>
      <c r="AD375" s="31">
        <v>0</v>
      </c>
      <c r="AE375" s="31">
        <v>0</v>
      </c>
      <c r="AF375" s="36" t="s">
        <v>1933</v>
      </c>
      <c r="AG375" s="31">
        <v>0</v>
      </c>
      <c r="AH375" s="31">
        <v>0</v>
      </c>
      <c r="AI375" s="36" t="s">
        <v>1933</v>
      </c>
      <c r="AJ375" t="s">
        <v>591</v>
      </c>
      <c r="AK375" s="37">
        <v>3</v>
      </c>
      <c r="AT375"/>
    </row>
    <row r="376" spans="1:46" x14ac:dyDescent="0.25">
      <c r="A376" t="s">
        <v>1777</v>
      </c>
      <c r="B376" t="s">
        <v>1225</v>
      </c>
      <c r="C376" t="s">
        <v>1512</v>
      </c>
      <c r="D376" t="s">
        <v>1706</v>
      </c>
      <c r="E376" s="31">
        <v>48.978260869565219</v>
      </c>
      <c r="F376" s="31">
        <v>174.09728260869565</v>
      </c>
      <c r="G376" s="31">
        <v>12.87445652173913</v>
      </c>
      <c r="H376" s="36">
        <v>7.3949784447101347E-2</v>
      </c>
      <c r="I376" s="31">
        <v>47.29391304347827</v>
      </c>
      <c r="J376" s="31">
        <v>6.5901086956521739</v>
      </c>
      <c r="K376" s="36">
        <v>0.13934369713907477</v>
      </c>
      <c r="L376" s="31">
        <v>33.921630434782614</v>
      </c>
      <c r="M376" s="31">
        <v>6.5901086956521739</v>
      </c>
      <c r="N376" s="36">
        <v>0.19427452664229247</v>
      </c>
      <c r="O376" s="31">
        <v>7.8070652173913047</v>
      </c>
      <c r="P376" s="31">
        <v>0</v>
      </c>
      <c r="Q376" s="36">
        <v>0</v>
      </c>
      <c r="R376" s="31">
        <v>5.5652173913043477</v>
      </c>
      <c r="S376" s="31">
        <v>0</v>
      </c>
      <c r="T376" s="36">
        <v>0</v>
      </c>
      <c r="U376" s="31">
        <v>36.236521739130438</v>
      </c>
      <c r="V376" s="31">
        <v>2.309891304347826</v>
      </c>
      <c r="W376" s="36">
        <v>6.3744840660395458E-2</v>
      </c>
      <c r="X376" s="31">
        <v>3.8043478260869568E-2</v>
      </c>
      <c r="Y376" s="31">
        <v>0</v>
      </c>
      <c r="Z376" s="36">
        <v>0</v>
      </c>
      <c r="AA376" s="31">
        <v>85.460869565217379</v>
      </c>
      <c r="AB376" s="31">
        <v>3.9744565217391301</v>
      </c>
      <c r="AC376" s="36">
        <v>4.6506155881155885E-2</v>
      </c>
      <c r="AD376" s="31">
        <v>5.0679347826086953</v>
      </c>
      <c r="AE376" s="31">
        <v>0</v>
      </c>
      <c r="AF376" s="36">
        <v>0</v>
      </c>
      <c r="AG376" s="31">
        <v>0</v>
      </c>
      <c r="AH376" s="31">
        <v>0</v>
      </c>
      <c r="AI376" s="36" t="s">
        <v>1933</v>
      </c>
      <c r="AJ376" t="s">
        <v>547</v>
      </c>
      <c r="AK376" s="37">
        <v>3</v>
      </c>
      <c r="AT376"/>
    </row>
    <row r="377" spans="1:46" x14ac:dyDescent="0.25">
      <c r="A377" t="s">
        <v>1777</v>
      </c>
      <c r="B377" t="s">
        <v>1291</v>
      </c>
      <c r="C377" t="s">
        <v>1507</v>
      </c>
      <c r="D377" t="s">
        <v>1676</v>
      </c>
      <c r="E377" s="31">
        <v>55.282608695652172</v>
      </c>
      <c r="F377" s="31">
        <v>105.82771739130436</v>
      </c>
      <c r="G377" s="31">
        <v>39.966847826086955</v>
      </c>
      <c r="H377" s="36">
        <v>0.37765954715159478</v>
      </c>
      <c r="I377" s="31">
        <v>38.389999999999993</v>
      </c>
      <c r="J377" s="31">
        <v>9.5823913043478264</v>
      </c>
      <c r="K377" s="36">
        <v>0.24960644189496817</v>
      </c>
      <c r="L377" s="31">
        <v>25.968804347826083</v>
      </c>
      <c r="M377" s="31">
        <v>7.0606521739130441</v>
      </c>
      <c r="N377" s="36">
        <v>0.27188976740487131</v>
      </c>
      <c r="O377" s="31">
        <v>7.3736956521739119</v>
      </c>
      <c r="P377" s="31">
        <v>2.5217391304347827</v>
      </c>
      <c r="Q377" s="36">
        <v>0.34199121436363106</v>
      </c>
      <c r="R377" s="31">
        <v>5.0475000000000003</v>
      </c>
      <c r="S377" s="31">
        <v>0</v>
      </c>
      <c r="T377" s="36">
        <v>0</v>
      </c>
      <c r="U377" s="31">
        <v>27.037826086956532</v>
      </c>
      <c r="V377" s="31">
        <v>12.808478260869567</v>
      </c>
      <c r="W377" s="36">
        <v>0.47372441185456754</v>
      </c>
      <c r="X377" s="31">
        <v>0</v>
      </c>
      <c r="Y377" s="31">
        <v>0</v>
      </c>
      <c r="Z377" s="36" t="s">
        <v>1933</v>
      </c>
      <c r="AA377" s="31">
        <v>40.399891304347832</v>
      </c>
      <c r="AB377" s="31">
        <v>17.575978260869562</v>
      </c>
      <c r="AC377" s="36">
        <v>0.43505013734970216</v>
      </c>
      <c r="AD377" s="31">
        <v>0</v>
      </c>
      <c r="AE377" s="31">
        <v>0</v>
      </c>
      <c r="AF377" s="36" t="s">
        <v>1933</v>
      </c>
      <c r="AG377" s="31">
        <v>0</v>
      </c>
      <c r="AH377" s="31">
        <v>0</v>
      </c>
      <c r="AI377" s="36" t="s">
        <v>1933</v>
      </c>
      <c r="AJ377" t="s">
        <v>614</v>
      </c>
      <c r="AK377" s="37">
        <v>3</v>
      </c>
      <c r="AT377"/>
    </row>
    <row r="378" spans="1:46" x14ac:dyDescent="0.25">
      <c r="A378" t="s">
        <v>1777</v>
      </c>
      <c r="B378" t="s">
        <v>933</v>
      </c>
      <c r="C378" t="s">
        <v>1565</v>
      </c>
      <c r="D378" t="s">
        <v>1703</v>
      </c>
      <c r="E378" s="31">
        <v>499.22826086956519</v>
      </c>
      <c r="F378" s="31">
        <v>1139.5583695652176</v>
      </c>
      <c r="G378" s="31">
        <v>18.663478260869567</v>
      </c>
      <c r="H378" s="36">
        <v>1.6377816844950516E-2</v>
      </c>
      <c r="I378" s="31">
        <v>195.56597826086951</v>
      </c>
      <c r="J378" s="31">
        <v>5.3754347826086972</v>
      </c>
      <c r="K378" s="36">
        <v>2.7486553798423432E-2</v>
      </c>
      <c r="L378" s="31">
        <v>88.104239130434777</v>
      </c>
      <c r="M378" s="31">
        <v>0</v>
      </c>
      <c r="N378" s="36">
        <v>0</v>
      </c>
      <c r="O378" s="31">
        <v>102.89652173913039</v>
      </c>
      <c r="P378" s="31">
        <v>5.3754347826086972</v>
      </c>
      <c r="Q378" s="36">
        <v>5.2241170952666706E-2</v>
      </c>
      <c r="R378" s="31">
        <v>4.5652173913043477</v>
      </c>
      <c r="S378" s="31">
        <v>0</v>
      </c>
      <c r="T378" s="36">
        <v>0</v>
      </c>
      <c r="U378" s="31">
        <v>318.22619565217389</v>
      </c>
      <c r="V378" s="31">
        <v>13.288043478260869</v>
      </c>
      <c r="W378" s="36">
        <v>4.1756598481870126E-2</v>
      </c>
      <c r="X378" s="31">
        <v>0</v>
      </c>
      <c r="Y378" s="31">
        <v>0</v>
      </c>
      <c r="Z378" s="36" t="s">
        <v>1933</v>
      </c>
      <c r="AA378" s="31">
        <v>625.76619565217413</v>
      </c>
      <c r="AB378" s="31">
        <v>0</v>
      </c>
      <c r="AC378" s="36">
        <v>0</v>
      </c>
      <c r="AD378" s="31">
        <v>0</v>
      </c>
      <c r="AE378" s="31">
        <v>0</v>
      </c>
      <c r="AF378" s="36" t="s">
        <v>1933</v>
      </c>
      <c r="AG378" s="31">
        <v>0</v>
      </c>
      <c r="AH378" s="31">
        <v>0</v>
      </c>
      <c r="AI378" s="36" t="s">
        <v>1933</v>
      </c>
      <c r="AJ378" t="s">
        <v>247</v>
      </c>
      <c r="AK378" s="37">
        <v>3</v>
      </c>
      <c r="AT378"/>
    </row>
    <row r="379" spans="1:46" x14ac:dyDescent="0.25">
      <c r="A379" t="s">
        <v>1777</v>
      </c>
      <c r="B379" t="s">
        <v>898</v>
      </c>
      <c r="C379" t="s">
        <v>1439</v>
      </c>
      <c r="D379" t="s">
        <v>1714</v>
      </c>
      <c r="E379" s="31">
        <v>148.67391304347825</v>
      </c>
      <c r="F379" s="31">
        <v>448.64945652173913</v>
      </c>
      <c r="G379" s="31">
        <v>90.290760869565219</v>
      </c>
      <c r="H379" s="36">
        <v>0.20125012870753409</v>
      </c>
      <c r="I379" s="31">
        <v>74.024456521739125</v>
      </c>
      <c r="J379" s="31">
        <v>33.252717391304351</v>
      </c>
      <c r="K379" s="36">
        <v>0.44921258397268832</v>
      </c>
      <c r="L379" s="31">
        <v>46.4375</v>
      </c>
      <c r="M379" s="31">
        <v>33.252717391304351</v>
      </c>
      <c r="N379" s="36">
        <v>0.71607466791503316</v>
      </c>
      <c r="O379" s="31">
        <v>23.404891304347824</v>
      </c>
      <c r="P379" s="31">
        <v>0</v>
      </c>
      <c r="Q379" s="36">
        <v>0</v>
      </c>
      <c r="R379" s="31">
        <v>4.1820652173913047</v>
      </c>
      <c r="S379" s="31">
        <v>0</v>
      </c>
      <c r="T379" s="36">
        <v>0</v>
      </c>
      <c r="U379" s="31">
        <v>124.0054347826087</v>
      </c>
      <c r="V379" s="31">
        <v>48.923913043478258</v>
      </c>
      <c r="W379" s="36">
        <v>0.39453039400447032</v>
      </c>
      <c r="X379" s="31">
        <v>0</v>
      </c>
      <c r="Y379" s="31">
        <v>0</v>
      </c>
      <c r="Z379" s="36" t="s">
        <v>1933</v>
      </c>
      <c r="AA379" s="31">
        <v>192.02989130434781</v>
      </c>
      <c r="AB379" s="31">
        <v>8.1141304347826093</v>
      </c>
      <c r="AC379" s="36">
        <v>4.2254517667369498E-2</v>
      </c>
      <c r="AD379" s="31">
        <v>58.589673913043477</v>
      </c>
      <c r="AE379" s="31">
        <v>0</v>
      </c>
      <c r="AF379" s="36">
        <v>0</v>
      </c>
      <c r="AG379" s="31">
        <v>0</v>
      </c>
      <c r="AH379" s="31">
        <v>0</v>
      </c>
      <c r="AI379" s="36" t="s">
        <v>1933</v>
      </c>
      <c r="AJ379" t="s">
        <v>212</v>
      </c>
      <c r="AK379" s="37">
        <v>3</v>
      </c>
      <c r="AT379"/>
    </row>
    <row r="380" spans="1:46" x14ac:dyDescent="0.25">
      <c r="A380" t="s">
        <v>1777</v>
      </c>
      <c r="B380" t="s">
        <v>872</v>
      </c>
      <c r="C380" t="s">
        <v>1543</v>
      </c>
      <c r="D380" t="s">
        <v>1708</v>
      </c>
      <c r="E380" s="31">
        <v>85.163043478260875</v>
      </c>
      <c r="F380" s="31">
        <v>297.9940217391304</v>
      </c>
      <c r="G380" s="31">
        <v>57.84869565217393</v>
      </c>
      <c r="H380" s="36">
        <v>0.194127034208813</v>
      </c>
      <c r="I380" s="31">
        <v>52.222282608695657</v>
      </c>
      <c r="J380" s="31">
        <v>8.5016304347826104</v>
      </c>
      <c r="K380" s="36">
        <v>0.16279699029025177</v>
      </c>
      <c r="L380" s="31">
        <v>33.276195652173918</v>
      </c>
      <c r="M380" s="31">
        <v>8.5016304347826104</v>
      </c>
      <c r="N380" s="36">
        <v>0.25548685083017303</v>
      </c>
      <c r="O380" s="31">
        <v>14.637173913043478</v>
      </c>
      <c r="P380" s="31">
        <v>0</v>
      </c>
      <c r="Q380" s="36">
        <v>0</v>
      </c>
      <c r="R380" s="31">
        <v>4.3089130434782614</v>
      </c>
      <c r="S380" s="31">
        <v>0</v>
      </c>
      <c r="T380" s="36">
        <v>0</v>
      </c>
      <c r="U380" s="31">
        <v>91.704782608695638</v>
      </c>
      <c r="V380" s="31">
        <v>25.676521739130443</v>
      </c>
      <c r="W380" s="36">
        <v>0.27999108671019018</v>
      </c>
      <c r="X380" s="31">
        <v>4.6902173913043477</v>
      </c>
      <c r="Y380" s="31">
        <v>0</v>
      </c>
      <c r="Z380" s="36">
        <v>0</v>
      </c>
      <c r="AA380" s="31">
        <v>119.81586956521738</v>
      </c>
      <c r="AB380" s="31">
        <v>23.670543478260871</v>
      </c>
      <c r="AC380" s="36">
        <v>0.19755766547582979</v>
      </c>
      <c r="AD380" s="31">
        <v>29.560869565217391</v>
      </c>
      <c r="AE380" s="31">
        <v>0</v>
      </c>
      <c r="AF380" s="36">
        <v>0</v>
      </c>
      <c r="AG380" s="31">
        <v>0</v>
      </c>
      <c r="AH380" s="31">
        <v>0</v>
      </c>
      <c r="AI380" s="36" t="s">
        <v>1933</v>
      </c>
      <c r="AJ380" t="s">
        <v>186</v>
      </c>
      <c r="AK380" s="37">
        <v>3</v>
      </c>
      <c r="AT380"/>
    </row>
    <row r="381" spans="1:46" x14ac:dyDescent="0.25">
      <c r="A381" t="s">
        <v>1777</v>
      </c>
      <c r="B381" t="s">
        <v>938</v>
      </c>
      <c r="C381" t="s">
        <v>1441</v>
      </c>
      <c r="D381" t="s">
        <v>1708</v>
      </c>
      <c r="E381" s="31">
        <v>59.706521739130437</v>
      </c>
      <c r="F381" s="31">
        <v>194.63043478260869</v>
      </c>
      <c r="G381" s="31">
        <v>17.051630434782609</v>
      </c>
      <c r="H381" s="36">
        <v>8.7610298224058983E-2</v>
      </c>
      <c r="I381" s="31">
        <v>44.964673913043477</v>
      </c>
      <c r="J381" s="31">
        <v>8.4239130434782608E-2</v>
      </c>
      <c r="K381" s="36">
        <v>1.8734513809149694E-3</v>
      </c>
      <c r="L381" s="31">
        <v>30.138586956521738</v>
      </c>
      <c r="M381" s="31">
        <v>8.4239130434782608E-2</v>
      </c>
      <c r="N381" s="36">
        <v>2.7950590568929764E-3</v>
      </c>
      <c r="O381" s="31">
        <v>10.217391304347826</v>
      </c>
      <c r="P381" s="31">
        <v>0</v>
      </c>
      <c r="Q381" s="36">
        <v>0</v>
      </c>
      <c r="R381" s="31">
        <v>4.6086956521739131</v>
      </c>
      <c r="S381" s="31">
        <v>0</v>
      </c>
      <c r="T381" s="36">
        <v>0</v>
      </c>
      <c r="U381" s="31">
        <v>49.828804347826086</v>
      </c>
      <c r="V381" s="31">
        <v>8.6440217391304355</v>
      </c>
      <c r="W381" s="36">
        <v>0.17347439602988496</v>
      </c>
      <c r="X381" s="31">
        <v>0</v>
      </c>
      <c r="Y381" s="31">
        <v>0</v>
      </c>
      <c r="Z381" s="36" t="s">
        <v>1933</v>
      </c>
      <c r="AA381" s="31">
        <v>99.836956521739125</v>
      </c>
      <c r="AB381" s="31">
        <v>8.3233695652173907</v>
      </c>
      <c r="AC381" s="36">
        <v>8.3369624387588451E-2</v>
      </c>
      <c r="AD381" s="31">
        <v>0</v>
      </c>
      <c r="AE381" s="31">
        <v>0</v>
      </c>
      <c r="AF381" s="36" t="s">
        <v>1933</v>
      </c>
      <c r="AG381" s="31">
        <v>0</v>
      </c>
      <c r="AH381" s="31">
        <v>0</v>
      </c>
      <c r="AI381" s="36" t="s">
        <v>1933</v>
      </c>
      <c r="AJ381" t="s">
        <v>252</v>
      </c>
      <c r="AK381" s="37">
        <v>3</v>
      </c>
      <c r="AT381"/>
    </row>
    <row r="382" spans="1:46" x14ac:dyDescent="0.25">
      <c r="A382" t="s">
        <v>1777</v>
      </c>
      <c r="B382" t="s">
        <v>1051</v>
      </c>
      <c r="C382" t="s">
        <v>1392</v>
      </c>
      <c r="D382" t="s">
        <v>1719</v>
      </c>
      <c r="E382" s="31">
        <v>44.347826086956523</v>
      </c>
      <c r="F382" s="31">
        <v>142.82065217391303</v>
      </c>
      <c r="G382" s="31">
        <v>25.198369565217391</v>
      </c>
      <c r="H382" s="36">
        <v>0.1764336542486396</v>
      </c>
      <c r="I382" s="31">
        <v>42.942934782608688</v>
      </c>
      <c r="J382" s="31">
        <v>5.1467391304347823</v>
      </c>
      <c r="K382" s="36">
        <v>0.11985066126684808</v>
      </c>
      <c r="L382" s="31">
        <v>35.703804347826086</v>
      </c>
      <c r="M382" s="31">
        <v>5.1467391304347823</v>
      </c>
      <c r="N382" s="36">
        <v>0.14415100083720223</v>
      </c>
      <c r="O382" s="31">
        <v>1.9347826086956521</v>
      </c>
      <c r="P382" s="31">
        <v>0</v>
      </c>
      <c r="Q382" s="36">
        <v>0</v>
      </c>
      <c r="R382" s="31">
        <v>5.3043478260869561</v>
      </c>
      <c r="S382" s="31">
        <v>0</v>
      </c>
      <c r="T382" s="36">
        <v>0</v>
      </c>
      <c r="U382" s="31">
        <v>19.201086956521738</v>
      </c>
      <c r="V382" s="31">
        <v>2.652173913043478</v>
      </c>
      <c r="W382" s="36">
        <v>0.13812623832437021</v>
      </c>
      <c r="X382" s="31">
        <v>0</v>
      </c>
      <c r="Y382" s="31">
        <v>0</v>
      </c>
      <c r="Z382" s="36" t="s">
        <v>1933</v>
      </c>
      <c r="AA382" s="31">
        <v>39.709239130434781</v>
      </c>
      <c r="AB382" s="31">
        <v>17.399456521739129</v>
      </c>
      <c r="AC382" s="36">
        <v>0.43817149113802778</v>
      </c>
      <c r="AD382" s="31">
        <v>40.967391304347828</v>
      </c>
      <c r="AE382" s="31">
        <v>0</v>
      </c>
      <c r="AF382" s="36">
        <v>0</v>
      </c>
      <c r="AG382" s="31">
        <v>0</v>
      </c>
      <c r="AH382" s="31">
        <v>0</v>
      </c>
      <c r="AI382" s="36" t="s">
        <v>1933</v>
      </c>
      <c r="AJ382" t="s">
        <v>369</v>
      </c>
      <c r="AK382" s="37">
        <v>3</v>
      </c>
      <c r="AT382"/>
    </row>
    <row r="383" spans="1:46" x14ac:dyDescent="0.25">
      <c r="A383" t="s">
        <v>1777</v>
      </c>
      <c r="B383" t="s">
        <v>708</v>
      </c>
      <c r="C383" t="s">
        <v>1457</v>
      </c>
      <c r="D383" t="s">
        <v>1706</v>
      </c>
      <c r="E383" s="31">
        <v>68.195652173913047</v>
      </c>
      <c r="F383" s="31">
        <v>200.94923913043479</v>
      </c>
      <c r="G383" s="31">
        <v>8.2971739130434781</v>
      </c>
      <c r="H383" s="36">
        <v>4.1289899623147309E-2</v>
      </c>
      <c r="I383" s="31">
        <v>37.895652173913035</v>
      </c>
      <c r="J383" s="31">
        <v>4.9255434782608694</v>
      </c>
      <c r="K383" s="36">
        <v>0.12997648003671411</v>
      </c>
      <c r="L383" s="31">
        <v>22.390760869565209</v>
      </c>
      <c r="M383" s="31">
        <v>4.9255434782608694</v>
      </c>
      <c r="N383" s="36">
        <v>0.21998106750163846</v>
      </c>
      <c r="O383" s="31">
        <v>10.374456521739132</v>
      </c>
      <c r="P383" s="31">
        <v>0</v>
      </c>
      <c r="Q383" s="36">
        <v>0</v>
      </c>
      <c r="R383" s="31">
        <v>5.1304347826086953</v>
      </c>
      <c r="S383" s="31">
        <v>0</v>
      </c>
      <c r="T383" s="36">
        <v>0</v>
      </c>
      <c r="U383" s="31">
        <v>32.689021739130432</v>
      </c>
      <c r="V383" s="31">
        <v>2.9640217391304349</v>
      </c>
      <c r="W383" s="36">
        <v>9.067330808441873E-2</v>
      </c>
      <c r="X383" s="31">
        <v>4.6354347826086952</v>
      </c>
      <c r="Y383" s="31">
        <v>0</v>
      </c>
      <c r="Z383" s="36">
        <v>0</v>
      </c>
      <c r="AA383" s="31">
        <v>78.351956521739126</v>
      </c>
      <c r="AB383" s="31">
        <v>0.40760869565217389</v>
      </c>
      <c r="AC383" s="36">
        <v>5.2022784592377202E-3</v>
      </c>
      <c r="AD383" s="31">
        <v>47.377173913043485</v>
      </c>
      <c r="AE383" s="31">
        <v>0</v>
      </c>
      <c r="AF383" s="36">
        <v>0</v>
      </c>
      <c r="AG383" s="31">
        <v>0</v>
      </c>
      <c r="AH383" s="31">
        <v>0</v>
      </c>
      <c r="AI383" s="36" t="s">
        <v>1933</v>
      </c>
      <c r="AJ383" t="s">
        <v>20</v>
      </c>
      <c r="AK383" s="37">
        <v>3</v>
      </c>
      <c r="AT383"/>
    </row>
    <row r="384" spans="1:46" x14ac:dyDescent="0.25">
      <c r="A384" t="s">
        <v>1777</v>
      </c>
      <c r="B384" t="s">
        <v>731</v>
      </c>
      <c r="C384" t="s">
        <v>1429</v>
      </c>
      <c r="D384" t="s">
        <v>1711</v>
      </c>
      <c r="E384" s="31">
        <v>113.03260869565217</v>
      </c>
      <c r="F384" s="31">
        <v>432.08804347826077</v>
      </c>
      <c r="G384" s="31">
        <v>96.042934782608668</v>
      </c>
      <c r="H384" s="36">
        <v>0.22227630741520574</v>
      </c>
      <c r="I384" s="31">
        <v>92.010869565217362</v>
      </c>
      <c r="J384" s="31">
        <v>0</v>
      </c>
      <c r="K384" s="36">
        <v>0</v>
      </c>
      <c r="L384" s="31">
        <v>78.518478260869529</v>
      </c>
      <c r="M384" s="31">
        <v>0</v>
      </c>
      <c r="N384" s="36">
        <v>0</v>
      </c>
      <c r="O384" s="31">
        <v>7.8402173913043471</v>
      </c>
      <c r="P384" s="31">
        <v>0</v>
      </c>
      <c r="Q384" s="36">
        <v>0</v>
      </c>
      <c r="R384" s="31">
        <v>5.6521739130434785</v>
      </c>
      <c r="S384" s="31">
        <v>0</v>
      </c>
      <c r="T384" s="36">
        <v>0</v>
      </c>
      <c r="U384" s="31">
        <v>99.994021739130417</v>
      </c>
      <c r="V384" s="31">
        <v>35.424999999999997</v>
      </c>
      <c r="W384" s="36">
        <v>0.35427117925528162</v>
      </c>
      <c r="X384" s="31">
        <v>0</v>
      </c>
      <c r="Y384" s="31">
        <v>0</v>
      </c>
      <c r="Z384" s="36" t="s">
        <v>1933</v>
      </c>
      <c r="AA384" s="31">
        <v>240.08315217391299</v>
      </c>
      <c r="AB384" s="31">
        <v>60.617934782608671</v>
      </c>
      <c r="AC384" s="36">
        <v>0.25248724966214148</v>
      </c>
      <c r="AD384" s="31">
        <v>0</v>
      </c>
      <c r="AE384" s="31">
        <v>0</v>
      </c>
      <c r="AF384" s="36" t="s">
        <v>1933</v>
      </c>
      <c r="AG384" s="31">
        <v>0</v>
      </c>
      <c r="AH384" s="31">
        <v>0</v>
      </c>
      <c r="AI384" s="36" t="s">
        <v>1933</v>
      </c>
      <c r="AJ384" t="s">
        <v>43</v>
      </c>
      <c r="AK384" s="37">
        <v>3</v>
      </c>
      <c r="AT384"/>
    </row>
    <row r="385" spans="1:46" x14ac:dyDescent="0.25">
      <c r="A385" t="s">
        <v>1777</v>
      </c>
      <c r="B385" t="s">
        <v>954</v>
      </c>
      <c r="C385" t="s">
        <v>1576</v>
      </c>
      <c r="D385" t="s">
        <v>1734</v>
      </c>
      <c r="E385" s="31">
        <v>99.576086956521735</v>
      </c>
      <c r="F385" s="31">
        <v>358.299347826087</v>
      </c>
      <c r="G385" s="31">
        <v>20.192934782608699</v>
      </c>
      <c r="H385" s="36">
        <v>5.6357721288429585E-2</v>
      </c>
      <c r="I385" s="31">
        <v>58.905326086956521</v>
      </c>
      <c r="J385" s="31">
        <v>3.4266304347826089</v>
      </c>
      <c r="K385" s="36">
        <v>5.8171826936738946E-2</v>
      </c>
      <c r="L385" s="31">
        <v>45.774891304347825</v>
      </c>
      <c r="M385" s="31">
        <v>3.4266304347826089</v>
      </c>
      <c r="N385" s="36">
        <v>7.4858297576277114E-2</v>
      </c>
      <c r="O385" s="31">
        <v>8.4347826086956523</v>
      </c>
      <c r="P385" s="31">
        <v>0</v>
      </c>
      <c r="Q385" s="36">
        <v>0</v>
      </c>
      <c r="R385" s="31">
        <v>4.6956521739130439</v>
      </c>
      <c r="S385" s="31">
        <v>0</v>
      </c>
      <c r="T385" s="36">
        <v>0</v>
      </c>
      <c r="U385" s="31">
        <v>90.771739130434781</v>
      </c>
      <c r="V385" s="31">
        <v>9.4646739130434785</v>
      </c>
      <c r="W385" s="36">
        <v>0.1042689498263681</v>
      </c>
      <c r="X385" s="31">
        <v>12.513586956521738</v>
      </c>
      <c r="Y385" s="31">
        <v>0</v>
      </c>
      <c r="Z385" s="36">
        <v>0</v>
      </c>
      <c r="AA385" s="31">
        <v>184.01902173913044</v>
      </c>
      <c r="AB385" s="31">
        <v>7.2581521739130439</v>
      </c>
      <c r="AC385" s="36">
        <v>3.944240168933387E-2</v>
      </c>
      <c r="AD385" s="31">
        <v>12.089673913043478</v>
      </c>
      <c r="AE385" s="31">
        <v>4.3478260869565216E-2</v>
      </c>
      <c r="AF385" s="36">
        <v>3.5963137783771634E-3</v>
      </c>
      <c r="AG385" s="31">
        <v>0</v>
      </c>
      <c r="AH385" s="31">
        <v>0</v>
      </c>
      <c r="AI385" s="36" t="s">
        <v>1933</v>
      </c>
      <c r="AJ385" t="s">
        <v>268</v>
      </c>
      <c r="AK385" s="37">
        <v>3</v>
      </c>
      <c r="AT385"/>
    </row>
    <row r="386" spans="1:46" x14ac:dyDescent="0.25">
      <c r="A386" t="s">
        <v>1777</v>
      </c>
      <c r="B386" t="s">
        <v>861</v>
      </c>
      <c r="C386" t="s">
        <v>1432</v>
      </c>
      <c r="D386" t="s">
        <v>1727</v>
      </c>
      <c r="E386" s="31">
        <v>100.65217391304348</v>
      </c>
      <c r="F386" s="31">
        <v>313.35510869565218</v>
      </c>
      <c r="G386" s="31">
        <v>7.947499999999998</v>
      </c>
      <c r="H386" s="36">
        <v>2.536259910706945E-2</v>
      </c>
      <c r="I386" s="31">
        <v>41.945652173913047</v>
      </c>
      <c r="J386" s="31">
        <v>0</v>
      </c>
      <c r="K386" s="36">
        <v>0</v>
      </c>
      <c r="L386" s="31">
        <v>34.315217391304351</v>
      </c>
      <c r="M386" s="31">
        <v>0</v>
      </c>
      <c r="N386" s="36">
        <v>0</v>
      </c>
      <c r="O386" s="31">
        <v>2.5217391304347827</v>
      </c>
      <c r="P386" s="31">
        <v>0</v>
      </c>
      <c r="Q386" s="36">
        <v>0</v>
      </c>
      <c r="R386" s="31">
        <v>5.1086956521739131</v>
      </c>
      <c r="S386" s="31">
        <v>0</v>
      </c>
      <c r="T386" s="36">
        <v>0</v>
      </c>
      <c r="U386" s="31">
        <v>103.5054347826087</v>
      </c>
      <c r="V386" s="31">
        <v>0.95108695652173914</v>
      </c>
      <c r="W386" s="36">
        <v>9.1887634549750585E-3</v>
      </c>
      <c r="X386" s="31">
        <v>0</v>
      </c>
      <c r="Y386" s="31">
        <v>0</v>
      </c>
      <c r="Z386" s="36" t="s">
        <v>1933</v>
      </c>
      <c r="AA386" s="31">
        <v>167.90402173913043</v>
      </c>
      <c r="AB386" s="31">
        <v>6.9964130434782588</v>
      </c>
      <c r="AC386" s="36">
        <v>4.1669121269462289E-2</v>
      </c>
      <c r="AD386" s="31">
        <v>0</v>
      </c>
      <c r="AE386" s="31">
        <v>0</v>
      </c>
      <c r="AF386" s="36" t="s">
        <v>1933</v>
      </c>
      <c r="AG386" s="31">
        <v>0</v>
      </c>
      <c r="AH386" s="31">
        <v>0</v>
      </c>
      <c r="AI386" s="36" t="s">
        <v>1933</v>
      </c>
      <c r="AJ386" t="s">
        <v>175</v>
      </c>
      <c r="AK386" s="37">
        <v>3</v>
      </c>
      <c r="AT386"/>
    </row>
    <row r="387" spans="1:46" x14ac:dyDescent="0.25">
      <c r="A387" t="s">
        <v>1777</v>
      </c>
      <c r="B387" t="s">
        <v>1015</v>
      </c>
      <c r="C387" t="s">
        <v>1576</v>
      </c>
      <c r="D387" t="s">
        <v>1734</v>
      </c>
      <c r="E387" s="31">
        <v>71</v>
      </c>
      <c r="F387" s="31">
        <v>229.25271739130432</v>
      </c>
      <c r="G387" s="31">
        <v>17.758152173913043</v>
      </c>
      <c r="H387" s="36">
        <v>7.7461032418657039E-2</v>
      </c>
      <c r="I387" s="31">
        <v>35.032608695652172</v>
      </c>
      <c r="J387" s="31">
        <v>2.7336956521739131</v>
      </c>
      <c r="K387" s="36">
        <v>7.803288861309339E-2</v>
      </c>
      <c r="L387" s="31">
        <v>25.684782608695652</v>
      </c>
      <c r="M387" s="31">
        <v>2.7336956521739131</v>
      </c>
      <c r="N387" s="36">
        <v>0.10643250105797715</v>
      </c>
      <c r="O387" s="31">
        <v>4.6358695652173916</v>
      </c>
      <c r="P387" s="31">
        <v>0</v>
      </c>
      <c r="Q387" s="36">
        <v>0</v>
      </c>
      <c r="R387" s="31">
        <v>4.7119565217391308</v>
      </c>
      <c r="S387" s="31">
        <v>0</v>
      </c>
      <c r="T387" s="36">
        <v>0</v>
      </c>
      <c r="U387" s="31">
        <v>69.752717391304344</v>
      </c>
      <c r="V387" s="31">
        <v>1.576086956521739</v>
      </c>
      <c r="W387" s="36">
        <v>2.2595348474813978E-2</v>
      </c>
      <c r="X387" s="31">
        <v>0</v>
      </c>
      <c r="Y387" s="31">
        <v>0</v>
      </c>
      <c r="Z387" s="36" t="s">
        <v>1933</v>
      </c>
      <c r="AA387" s="31">
        <v>124.10597826086956</v>
      </c>
      <c r="AB387" s="31">
        <v>13.448369565217391</v>
      </c>
      <c r="AC387" s="36">
        <v>0.10836198025004926</v>
      </c>
      <c r="AD387" s="31">
        <v>0.36141304347826086</v>
      </c>
      <c r="AE387" s="31">
        <v>0</v>
      </c>
      <c r="AF387" s="36">
        <v>0</v>
      </c>
      <c r="AG387" s="31">
        <v>0</v>
      </c>
      <c r="AH387" s="31">
        <v>0</v>
      </c>
      <c r="AI387" s="36" t="s">
        <v>1933</v>
      </c>
      <c r="AJ387" t="s">
        <v>331</v>
      </c>
      <c r="AK387" s="37">
        <v>3</v>
      </c>
      <c r="AT387"/>
    </row>
    <row r="388" spans="1:46" x14ac:dyDescent="0.25">
      <c r="A388" t="s">
        <v>1777</v>
      </c>
      <c r="B388" t="s">
        <v>1152</v>
      </c>
      <c r="C388" t="s">
        <v>1437</v>
      </c>
      <c r="D388" t="s">
        <v>1692</v>
      </c>
      <c r="E388" s="31">
        <v>66.521739130434781</v>
      </c>
      <c r="F388" s="31">
        <v>282.55195652173916</v>
      </c>
      <c r="G388" s="31">
        <v>44.010869565217391</v>
      </c>
      <c r="H388" s="36">
        <v>0.15576204145601538</v>
      </c>
      <c r="I388" s="31">
        <v>40.429673913043487</v>
      </c>
      <c r="J388" s="31">
        <v>0.4891304347826087</v>
      </c>
      <c r="K388" s="36">
        <v>1.2098302742550804E-2</v>
      </c>
      <c r="L388" s="31">
        <v>28.951413043478269</v>
      </c>
      <c r="M388" s="31">
        <v>0</v>
      </c>
      <c r="N388" s="36">
        <v>0</v>
      </c>
      <c r="O388" s="31">
        <v>7.2880434782608692</v>
      </c>
      <c r="P388" s="31">
        <v>0.4891304347826087</v>
      </c>
      <c r="Q388" s="36">
        <v>6.7114093959731544E-2</v>
      </c>
      <c r="R388" s="31">
        <v>4.1902173913043477</v>
      </c>
      <c r="S388" s="31">
        <v>0</v>
      </c>
      <c r="T388" s="36">
        <v>0</v>
      </c>
      <c r="U388" s="31">
        <v>97.290760869565219</v>
      </c>
      <c r="V388" s="31">
        <v>20.733695652173914</v>
      </c>
      <c r="W388" s="36">
        <v>0.21311063318716308</v>
      </c>
      <c r="X388" s="31">
        <v>12.160326086956522</v>
      </c>
      <c r="Y388" s="31">
        <v>0</v>
      </c>
      <c r="Z388" s="36">
        <v>0</v>
      </c>
      <c r="AA388" s="31">
        <v>132.67119565217391</v>
      </c>
      <c r="AB388" s="31">
        <v>22.788043478260871</v>
      </c>
      <c r="AC388" s="36">
        <v>0.17176330827683675</v>
      </c>
      <c r="AD388" s="31">
        <v>0</v>
      </c>
      <c r="AE388" s="31">
        <v>0</v>
      </c>
      <c r="AF388" s="36" t="s">
        <v>1933</v>
      </c>
      <c r="AG388" s="31">
        <v>0</v>
      </c>
      <c r="AH388" s="31">
        <v>0</v>
      </c>
      <c r="AI388" s="36" t="s">
        <v>1933</v>
      </c>
      <c r="AJ388" t="s">
        <v>474</v>
      </c>
      <c r="AK388" s="37">
        <v>3</v>
      </c>
      <c r="AT388"/>
    </row>
    <row r="389" spans="1:46" x14ac:dyDescent="0.25">
      <c r="A389" t="s">
        <v>1777</v>
      </c>
      <c r="B389" t="s">
        <v>743</v>
      </c>
      <c r="C389" t="s">
        <v>1475</v>
      </c>
      <c r="D389" t="s">
        <v>1679</v>
      </c>
      <c r="E389" s="31">
        <v>47.771739130434781</v>
      </c>
      <c r="F389" s="31">
        <v>157.98163043478257</v>
      </c>
      <c r="G389" s="31">
        <v>7.4215217391304336</v>
      </c>
      <c r="H389" s="36">
        <v>4.6977118280812781E-2</v>
      </c>
      <c r="I389" s="31">
        <v>33.738586956521743</v>
      </c>
      <c r="J389" s="31">
        <v>2.1443478260869564</v>
      </c>
      <c r="K389" s="36">
        <v>6.3557724834485074E-2</v>
      </c>
      <c r="L389" s="31">
        <v>27.795217391304352</v>
      </c>
      <c r="M389" s="31">
        <v>1.6932608695652172</v>
      </c>
      <c r="N389" s="36">
        <v>6.091914467612506E-2</v>
      </c>
      <c r="O389" s="31">
        <v>0.45108695652173914</v>
      </c>
      <c r="P389" s="31">
        <v>0.45108695652173914</v>
      </c>
      <c r="Q389" s="36">
        <v>1</v>
      </c>
      <c r="R389" s="31">
        <v>5.4922826086956533</v>
      </c>
      <c r="S389" s="31">
        <v>0</v>
      </c>
      <c r="T389" s="36">
        <v>0</v>
      </c>
      <c r="U389" s="31">
        <v>51.560326086956472</v>
      </c>
      <c r="V389" s="31">
        <v>3.5467391304347813</v>
      </c>
      <c r="W389" s="36">
        <v>6.878814390066515E-2</v>
      </c>
      <c r="X389" s="31">
        <v>0</v>
      </c>
      <c r="Y389" s="31">
        <v>0</v>
      </c>
      <c r="Z389" s="36" t="s">
        <v>1933</v>
      </c>
      <c r="AA389" s="31">
        <v>72.682717391304365</v>
      </c>
      <c r="AB389" s="31">
        <v>1.7304347826086959</v>
      </c>
      <c r="AC389" s="36">
        <v>2.3808063934820937E-2</v>
      </c>
      <c r="AD389" s="31">
        <v>0</v>
      </c>
      <c r="AE389" s="31">
        <v>0</v>
      </c>
      <c r="AF389" s="36" t="s">
        <v>1933</v>
      </c>
      <c r="AG389" s="31">
        <v>0</v>
      </c>
      <c r="AH389" s="31">
        <v>0</v>
      </c>
      <c r="AI389" s="36" t="s">
        <v>1933</v>
      </c>
      <c r="AJ389" t="s">
        <v>55</v>
      </c>
      <c r="AK389" s="37">
        <v>3</v>
      </c>
      <c r="AT389"/>
    </row>
    <row r="390" spans="1:46" x14ac:dyDescent="0.25">
      <c r="A390" t="s">
        <v>1777</v>
      </c>
      <c r="B390" t="s">
        <v>1208</v>
      </c>
      <c r="C390" t="s">
        <v>1647</v>
      </c>
      <c r="D390" t="s">
        <v>1722</v>
      </c>
      <c r="E390" s="31">
        <v>86.163043478260875</v>
      </c>
      <c r="F390" s="31">
        <v>275.91760869565218</v>
      </c>
      <c r="G390" s="31">
        <v>20.106413043478263</v>
      </c>
      <c r="H390" s="36">
        <v>7.287107603797921E-2</v>
      </c>
      <c r="I390" s="31">
        <v>41.567608695652169</v>
      </c>
      <c r="J390" s="31">
        <v>1.7943478260869561</v>
      </c>
      <c r="K390" s="36">
        <v>4.3166972611408332E-2</v>
      </c>
      <c r="L390" s="31">
        <v>22.911195652173912</v>
      </c>
      <c r="M390" s="31">
        <v>1.7943478260869561</v>
      </c>
      <c r="N390" s="36">
        <v>7.8317511374256923E-2</v>
      </c>
      <c r="O390" s="31">
        <v>13.873804347826088</v>
      </c>
      <c r="P390" s="31">
        <v>0</v>
      </c>
      <c r="Q390" s="36">
        <v>0</v>
      </c>
      <c r="R390" s="31">
        <v>4.7826086956521738</v>
      </c>
      <c r="S390" s="31">
        <v>0</v>
      </c>
      <c r="T390" s="36">
        <v>0</v>
      </c>
      <c r="U390" s="31">
        <v>70.032826086956533</v>
      </c>
      <c r="V390" s="31">
        <v>11.55521739130435</v>
      </c>
      <c r="W390" s="36">
        <v>0.16499715971702711</v>
      </c>
      <c r="X390" s="31">
        <v>0</v>
      </c>
      <c r="Y390" s="31">
        <v>0</v>
      </c>
      <c r="Z390" s="36" t="s">
        <v>1933</v>
      </c>
      <c r="AA390" s="31">
        <v>134.72499999999999</v>
      </c>
      <c r="AB390" s="31">
        <v>6.7568478260869567</v>
      </c>
      <c r="AC390" s="36">
        <v>5.015288792790467E-2</v>
      </c>
      <c r="AD390" s="31">
        <v>29.592173913043478</v>
      </c>
      <c r="AE390" s="31">
        <v>0</v>
      </c>
      <c r="AF390" s="36">
        <v>0</v>
      </c>
      <c r="AG390" s="31">
        <v>0</v>
      </c>
      <c r="AH390" s="31">
        <v>0</v>
      </c>
      <c r="AI390" s="36" t="s">
        <v>1933</v>
      </c>
      <c r="AJ390" t="s">
        <v>530</v>
      </c>
      <c r="AK390" s="37">
        <v>3</v>
      </c>
      <c r="AT390"/>
    </row>
    <row r="391" spans="1:46" x14ac:dyDescent="0.25">
      <c r="A391" t="s">
        <v>1777</v>
      </c>
      <c r="B391" t="s">
        <v>857</v>
      </c>
      <c r="C391" t="s">
        <v>1352</v>
      </c>
      <c r="D391" t="s">
        <v>1716</v>
      </c>
      <c r="E391" s="31">
        <v>81.565217391304344</v>
      </c>
      <c r="F391" s="31">
        <v>363.1038043478261</v>
      </c>
      <c r="G391" s="31">
        <v>119.9975</v>
      </c>
      <c r="H391" s="36">
        <v>0.33047712131666745</v>
      </c>
      <c r="I391" s="31">
        <v>74.131304347826088</v>
      </c>
      <c r="J391" s="31">
        <v>4.3641304347826084</v>
      </c>
      <c r="K391" s="36">
        <v>5.8870277181499335E-2</v>
      </c>
      <c r="L391" s="31">
        <v>60.544347826086955</v>
      </c>
      <c r="M391" s="31">
        <v>4.3641304347826084</v>
      </c>
      <c r="N391" s="36">
        <v>7.208154999569126E-2</v>
      </c>
      <c r="O391" s="31">
        <v>8.195652173913043</v>
      </c>
      <c r="P391" s="31">
        <v>0</v>
      </c>
      <c r="Q391" s="36">
        <v>0</v>
      </c>
      <c r="R391" s="31">
        <v>5.3913043478260869</v>
      </c>
      <c r="S391" s="31">
        <v>0</v>
      </c>
      <c r="T391" s="36">
        <v>0</v>
      </c>
      <c r="U391" s="31">
        <v>110.79891304347827</v>
      </c>
      <c r="V391" s="31">
        <v>49.538043478260867</v>
      </c>
      <c r="W391" s="36">
        <v>0.44709864129101873</v>
      </c>
      <c r="X391" s="31">
        <v>0</v>
      </c>
      <c r="Y391" s="31">
        <v>0</v>
      </c>
      <c r="Z391" s="36" t="s">
        <v>1933</v>
      </c>
      <c r="AA391" s="31">
        <v>178.17358695652175</v>
      </c>
      <c r="AB391" s="31">
        <v>66.095326086956533</v>
      </c>
      <c r="AC391" s="36">
        <v>0.37096029336315284</v>
      </c>
      <c r="AD391" s="31">
        <v>0</v>
      </c>
      <c r="AE391" s="31">
        <v>0</v>
      </c>
      <c r="AF391" s="36" t="s">
        <v>1933</v>
      </c>
      <c r="AG391" s="31">
        <v>0</v>
      </c>
      <c r="AH391" s="31">
        <v>0</v>
      </c>
      <c r="AI391" s="36" t="s">
        <v>1933</v>
      </c>
      <c r="AJ391" t="s">
        <v>171</v>
      </c>
      <c r="AK391" s="37">
        <v>3</v>
      </c>
      <c r="AT391"/>
    </row>
    <row r="392" spans="1:46" x14ac:dyDescent="0.25">
      <c r="A392" t="s">
        <v>1777</v>
      </c>
      <c r="B392" t="s">
        <v>1095</v>
      </c>
      <c r="C392" t="s">
        <v>1561</v>
      </c>
      <c r="D392" t="s">
        <v>1705</v>
      </c>
      <c r="E392" s="31">
        <v>117.10869565217391</v>
      </c>
      <c r="F392" s="31">
        <v>408.81532608695647</v>
      </c>
      <c r="G392" s="31">
        <v>0</v>
      </c>
      <c r="H392" s="36">
        <v>0</v>
      </c>
      <c r="I392" s="31">
        <v>112.52347826086957</v>
      </c>
      <c r="J392" s="31">
        <v>0</v>
      </c>
      <c r="K392" s="36">
        <v>0</v>
      </c>
      <c r="L392" s="31">
        <v>61.993586956521739</v>
      </c>
      <c r="M392" s="31">
        <v>0</v>
      </c>
      <c r="N392" s="36">
        <v>0</v>
      </c>
      <c r="O392" s="31">
        <v>45.019021739130437</v>
      </c>
      <c r="P392" s="31">
        <v>0</v>
      </c>
      <c r="Q392" s="36">
        <v>0</v>
      </c>
      <c r="R392" s="31">
        <v>5.5108695652173916</v>
      </c>
      <c r="S392" s="31">
        <v>0</v>
      </c>
      <c r="T392" s="36">
        <v>0</v>
      </c>
      <c r="U392" s="31">
        <v>79.771739130434781</v>
      </c>
      <c r="V392" s="31">
        <v>0</v>
      </c>
      <c r="W392" s="36">
        <v>0</v>
      </c>
      <c r="X392" s="31">
        <v>0</v>
      </c>
      <c r="Y392" s="31">
        <v>0</v>
      </c>
      <c r="Z392" s="36" t="s">
        <v>1933</v>
      </c>
      <c r="AA392" s="31">
        <v>200.90597826086955</v>
      </c>
      <c r="AB392" s="31">
        <v>0</v>
      </c>
      <c r="AC392" s="36">
        <v>0</v>
      </c>
      <c r="AD392" s="31">
        <v>15.614130434782609</v>
      </c>
      <c r="AE392" s="31">
        <v>0</v>
      </c>
      <c r="AF392" s="36">
        <v>0</v>
      </c>
      <c r="AG392" s="31">
        <v>0</v>
      </c>
      <c r="AH392" s="31">
        <v>0</v>
      </c>
      <c r="AI392" s="36" t="s">
        <v>1933</v>
      </c>
      <c r="AJ392" t="s">
        <v>414</v>
      </c>
      <c r="AK392" s="37">
        <v>3</v>
      </c>
      <c r="AT392"/>
    </row>
    <row r="393" spans="1:46" x14ac:dyDescent="0.25">
      <c r="A393" t="s">
        <v>1777</v>
      </c>
      <c r="B393" t="s">
        <v>979</v>
      </c>
      <c r="C393" t="s">
        <v>1582</v>
      </c>
      <c r="D393" t="s">
        <v>1673</v>
      </c>
      <c r="E393" s="31">
        <v>75.467391304347828</v>
      </c>
      <c r="F393" s="31">
        <v>280.71108695652168</v>
      </c>
      <c r="G393" s="31">
        <v>128.78173913043474</v>
      </c>
      <c r="H393" s="36">
        <v>0.45876969280654484</v>
      </c>
      <c r="I393" s="31">
        <v>68.378478260869556</v>
      </c>
      <c r="J393" s="31">
        <v>23.854021739130438</v>
      </c>
      <c r="K393" s="36">
        <v>0.34885277277048155</v>
      </c>
      <c r="L393" s="31">
        <v>45.530652173913033</v>
      </c>
      <c r="M393" s="31">
        <v>23.854021739130438</v>
      </c>
      <c r="N393" s="36">
        <v>0.52391126856728165</v>
      </c>
      <c r="O393" s="31">
        <v>16.586956521739129</v>
      </c>
      <c r="P393" s="31">
        <v>0</v>
      </c>
      <c r="Q393" s="36">
        <v>0</v>
      </c>
      <c r="R393" s="31">
        <v>6.2608695652173916</v>
      </c>
      <c r="S393" s="31">
        <v>0</v>
      </c>
      <c r="T393" s="36">
        <v>0</v>
      </c>
      <c r="U393" s="31">
        <v>71.980543478260856</v>
      </c>
      <c r="V393" s="31">
        <v>36.203369565217379</v>
      </c>
      <c r="W393" s="36">
        <v>0.50296049204117654</v>
      </c>
      <c r="X393" s="31">
        <v>0</v>
      </c>
      <c r="Y393" s="31">
        <v>0</v>
      </c>
      <c r="Z393" s="36" t="s">
        <v>1933</v>
      </c>
      <c r="AA393" s="31">
        <v>116.8466304347826</v>
      </c>
      <c r="AB393" s="31">
        <v>68.724347826086927</v>
      </c>
      <c r="AC393" s="36">
        <v>0.58815857650636405</v>
      </c>
      <c r="AD393" s="31">
        <v>23.505434782608695</v>
      </c>
      <c r="AE393" s="31">
        <v>0</v>
      </c>
      <c r="AF393" s="36">
        <v>0</v>
      </c>
      <c r="AG393" s="31">
        <v>0</v>
      </c>
      <c r="AH393" s="31">
        <v>0</v>
      </c>
      <c r="AI393" s="36" t="s">
        <v>1933</v>
      </c>
      <c r="AJ393" t="s">
        <v>294</v>
      </c>
      <c r="AK393" s="37">
        <v>3</v>
      </c>
      <c r="AT393"/>
    </row>
    <row r="394" spans="1:46" x14ac:dyDescent="0.25">
      <c r="A394" t="s">
        <v>1777</v>
      </c>
      <c r="B394" t="s">
        <v>1104</v>
      </c>
      <c r="C394" t="s">
        <v>1357</v>
      </c>
      <c r="D394" t="s">
        <v>1674</v>
      </c>
      <c r="E394" s="31">
        <v>67.543478260869563</v>
      </c>
      <c r="F394" s="31">
        <v>247.96195652173913</v>
      </c>
      <c r="G394" s="31">
        <v>0</v>
      </c>
      <c r="H394" s="36">
        <v>0</v>
      </c>
      <c r="I394" s="31">
        <v>47.353260869565219</v>
      </c>
      <c r="J394" s="31">
        <v>0</v>
      </c>
      <c r="K394" s="36">
        <v>0</v>
      </c>
      <c r="L394" s="31">
        <v>29.211956521739129</v>
      </c>
      <c r="M394" s="31">
        <v>0</v>
      </c>
      <c r="N394" s="36">
        <v>0</v>
      </c>
      <c r="O394" s="31">
        <v>13.304347826086957</v>
      </c>
      <c r="P394" s="31">
        <v>0</v>
      </c>
      <c r="Q394" s="36">
        <v>0</v>
      </c>
      <c r="R394" s="31">
        <v>4.8369565217391308</v>
      </c>
      <c r="S394" s="31">
        <v>0</v>
      </c>
      <c r="T394" s="36">
        <v>0</v>
      </c>
      <c r="U394" s="31">
        <v>64.690217391304344</v>
      </c>
      <c r="V394" s="31">
        <v>0</v>
      </c>
      <c r="W394" s="36">
        <v>0</v>
      </c>
      <c r="X394" s="31">
        <v>3.8695652173913042</v>
      </c>
      <c r="Y394" s="31">
        <v>0</v>
      </c>
      <c r="Z394" s="36">
        <v>0</v>
      </c>
      <c r="AA394" s="31">
        <v>132.04891304347825</v>
      </c>
      <c r="AB394" s="31">
        <v>0</v>
      </c>
      <c r="AC394" s="36">
        <v>0</v>
      </c>
      <c r="AD394" s="31">
        <v>0</v>
      </c>
      <c r="AE394" s="31">
        <v>0</v>
      </c>
      <c r="AF394" s="36" t="s">
        <v>1933</v>
      </c>
      <c r="AG394" s="31">
        <v>0</v>
      </c>
      <c r="AH394" s="31">
        <v>0</v>
      </c>
      <c r="AI394" s="36" t="s">
        <v>1933</v>
      </c>
      <c r="AJ394" t="s">
        <v>424</v>
      </c>
      <c r="AK394" s="37">
        <v>3</v>
      </c>
      <c r="AT394"/>
    </row>
    <row r="395" spans="1:46" x14ac:dyDescent="0.25">
      <c r="A395" t="s">
        <v>1777</v>
      </c>
      <c r="B395" t="s">
        <v>916</v>
      </c>
      <c r="C395" t="s">
        <v>1559</v>
      </c>
      <c r="D395" t="s">
        <v>1673</v>
      </c>
      <c r="E395" s="31">
        <v>244.31521739130434</v>
      </c>
      <c r="F395" s="31">
        <v>756.29456521739144</v>
      </c>
      <c r="G395" s="31">
        <v>236.2347826086957</v>
      </c>
      <c r="H395" s="36">
        <v>0.31235816502369246</v>
      </c>
      <c r="I395" s="31">
        <v>120.74239130434781</v>
      </c>
      <c r="J395" s="31">
        <v>21.427173913043465</v>
      </c>
      <c r="K395" s="36">
        <v>0.17746189786015854</v>
      </c>
      <c r="L395" s="31">
        <v>89.682608695652149</v>
      </c>
      <c r="M395" s="31">
        <v>21.427173913043465</v>
      </c>
      <c r="N395" s="36">
        <v>0.23892228632375034</v>
      </c>
      <c r="O395" s="31">
        <v>26.364130434782613</v>
      </c>
      <c r="P395" s="31">
        <v>0</v>
      </c>
      <c r="Q395" s="36">
        <v>0</v>
      </c>
      <c r="R395" s="31">
        <v>4.6956521739130439</v>
      </c>
      <c r="S395" s="31">
        <v>0</v>
      </c>
      <c r="T395" s="36">
        <v>0</v>
      </c>
      <c r="U395" s="31">
        <v>192.62391304347821</v>
      </c>
      <c r="V395" s="31">
        <v>104.58152173913048</v>
      </c>
      <c r="W395" s="36">
        <v>0.54293114539483378</v>
      </c>
      <c r="X395" s="31">
        <v>5.1358695652173916</v>
      </c>
      <c r="Y395" s="31">
        <v>0</v>
      </c>
      <c r="Z395" s="36">
        <v>0</v>
      </c>
      <c r="AA395" s="31">
        <v>437.79239130434809</v>
      </c>
      <c r="AB395" s="31">
        <v>110.22608695652177</v>
      </c>
      <c r="AC395" s="36">
        <v>0.25177707321069887</v>
      </c>
      <c r="AD395" s="31">
        <v>0</v>
      </c>
      <c r="AE395" s="31">
        <v>0</v>
      </c>
      <c r="AF395" s="36" t="s">
        <v>1933</v>
      </c>
      <c r="AG395" s="31">
        <v>0</v>
      </c>
      <c r="AH395" s="31">
        <v>0</v>
      </c>
      <c r="AI395" s="36" t="s">
        <v>1933</v>
      </c>
      <c r="AJ395" t="s">
        <v>230</v>
      </c>
      <c r="AK395" s="37">
        <v>3</v>
      </c>
      <c r="AT395"/>
    </row>
    <row r="396" spans="1:46" x14ac:dyDescent="0.25">
      <c r="A396" t="s">
        <v>1777</v>
      </c>
      <c r="B396" t="s">
        <v>688</v>
      </c>
      <c r="C396" t="s">
        <v>1444</v>
      </c>
      <c r="D396" t="s">
        <v>1679</v>
      </c>
      <c r="E396" s="31">
        <v>96.402173913043484</v>
      </c>
      <c r="F396" s="31">
        <v>376.03152173913037</v>
      </c>
      <c r="G396" s="31">
        <v>66.97826086956519</v>
      </c>
      <c r="H396" s="36">
        <v>0.17811874004549799</v>
      </c>
      <c r="I396" s="31">
        <v>122.20978260869566</v>
      </c>
      <c r="J396" s="31">
        <v>18.368478260869555</v>
      </c>
      <c r="K396" s="36">
        <v>0.15030284702889712</v>
      </c>
      <c r="L396" s="31">
        <v>76.606521739130443</v>
      </c>
      <c r="M396" s="31">
        <v>18.368478260869555</v>
      </c>
      <c r="N396" s="36">
        <v>0.23977695167286228</v>
      </c>
      <c r="O396" s="31">
        <v>45.603260869565219</v>
      </c>
      <c r="P396" s="31">
        <v>0</v>
      </c>
      <c r="Q396" s="36">
        <v>0</v>
      </c>
      <c r="R396" s="31">
        <v>0</v>
      </c>
      <c r="S396" s="31">
        <v>0</v>
      </c>
      <c r="T396" s="36" t="s">
        <v>1933</v>
      </c>
      <c r="U396" s="31">
        <v>42.154347826086962</v>
      </c>
      <c r="V396" s="31">
        <v>10.393478260869568</v>
      </c>
      <c r="W396" s="36">
        <v>0.246557681398587</v>
      </c>
      <c r="X396" s="31">
        <v>0</v>
      </c>
      <c r="Y396" s="31">
        <v>0</v>
      </c>
      <c r="Z396" s="36" t="s">
        <v>1933</v>
      </c>
      <c r="AA396" s="31">
        <v>202.74673913043472</v>
      </c>
      <c r="AB396" s="31">
        <v>38.216304347826075</v>
      </c>
      <c r="AC396" s="36">
        <v>0.18849281873401705</v>
      </c>
      <c r="AD396" s="31">
        <v>8.9206521739130409</v>
      </c>
      <c r="AE396" s="31">
        <v>0</v>
      </c>
      <c r="AF396" s="36">
        <v>0</v>
      </c>
      <c r="AG396" s="31">
        <v>0</v>
      </c>
      <c r="AH396" s="31">
        <v>0</v>
      </c>
      <c r="AI396" s="36" t="s">
        <v>1933</v>
      </c>
      <c r="AJ396" t="s">
        <v>0</v>
      </c>
      <c r="AK396" s="37">
        <v>3</v>
      </c>
      <c r="AT396"/>
    </row>
    <row r="397" spans="1:46" x14ac:dyDescent="0.25">
      <c r="A397" t="s">
        <v>1777</v>
      </c>
      <c r="B397" t="s">
        <v>1183</v>
      </c>
      <c r="C397" t="s">
        <v>1407</v>
      </c>
      <c r="D397" t="s">
        <v>1697</v>
      </c>
      <c r="E397" s="31">
        <v>64.25</v>
      </c>
      <c r="F397" s="31">
        <v>245.76597826086959</v>
      </c>
      <c r="G397" s="31">
        <v>29.950543478260869</v>
      </c>
      <c r="H397" s="36">
        <v>0.121866108930951</v>
      </c>
      <c r="I397" s="31">
        <v>50.546086956521741</v>
      </c>
      <c r="J397" s="31">
        <v>2.1853260869565219</v>
      </c>
      <c r="K397" s="36">
        <v>4.3234327690613819E-2</v>
      </c>
      <c r="L397" s="31">
        <v>36.500652173913046</v>
      </c>
      <c r="M397" s="31">
        <v>2.1853260869565219</v>
      </c>
      <c r="N397" s="36">
        <v>5.9870877828269893E-2</v>
      </c>
      <c r="O397" s="31">
        <v>8.3932608695652178</v>
      </c>
      <c r="P397" s="31">
        <v>0</v>
      </c>
      <c r="Q397" s="36">
        <v>0</v>
      </c>
      <c r="R397" s="31">
        <v>5.6521739130434785</v>
      </c>
      <c r="S397" s="31">
        <v>0</v>
      </c>
      <c r="T397" s="36">
        <v>0</v>
      </c>
      <c r="U397" s="31">
        <v>67.947065217391298</v>
      </c>
      <c r="V397" s="31">
        <v>8.4907608695652179</v>
      </c>
      <c r="W397" s="36">
        <v>0.12496140697761847</v>
      </c>
      <c r="X397" s="31">
        <v>0.18478260869565216</v>
      </c>
      <c r="Y397" s="31">
        <v>0</v>
      </c>
      <c r="Z397" s="36">
        <v>0</v>
      </c>
      <c r="AA397" s="31">
        <v>127.08804347826087</v>
      </c>
      <c r="AB397" s="31">
        <v>19.274456521739129</v>
      </c>
      <c r="AC397" s="36">
        <v>0.15166223347388405</v>
      </c>
      <c r="AD397" s="31">
        <v>0</v>
      </c>
      <c r="AE397" s="31">
        <v>0</v>
      </c>
      <c r="AF397" s="36" t="s">
        <v>1933</v>
      </c>
      <c r="AG397" s="31">
        <v>0</v>
      </c>
      <c r="AH397" s="31">
        <v>0</v>
      </c>
      <c r="AI397" s="36" t="s">
        <v>1933</v>
      </c>
      <c r="AJ397" t="s">
        <v>505</v>
      </c>
      <c r="AK397" s="37">
        <v>3</v>
      </c>
      <c r="AT397"/>
    </row>
    <row r="398" spans="1:46" x14ac:dyDescent="0.25">
      <c r="A398" t="s">
        <v>1777</v>
      </c>
      <c r="B398" t="s">
        <v>1115</v>
      </c>
      <c r="C398" t="s">
        <v>1429</v>
      </c>
      <c r="D398" t="s">
        <v>1711</v>
      </c>
      <c r="E398" s="31">
        <v>101.47826086956522</v>
      </c>
      <c r="F398" s="31">
        <v>403.5114130434784</v>
      </c>
      <c r="G398" s="31">
        <v>8.9673913043478257E-2</v>
      </c>
      <c r="H398" s="36">
        <v>2.2223389511368265E-4</v>
      </c>
      <c r="I398" s="31">
        <v>111.40000000000005</v>
      </c>
      <c r="J398" s="31">
        <v>0</v>
      </c>
      <c r="K398" s="36">
        <v>0</v>
      </c>
      <c r="L398" s="31">
        <v>97.992391304347876</v>
      </c>
      <c r="M398" s="31">
        <v>0</v>
      </c>
      <c r="N398" s="36">
        <v>0</v>
      </c>
      <c r="O398" s="31">
        <v>8.9239130434782616</v>
      </c>
      <c r="P398" s="31">
        <v>0</v>
      </c>
      <c r="Q398" s="36">
        <v>0</v>
      </c>
      <c r="R398" s="31">
        <v>4.4836956521739131</v>
      </c>
      <c r="S398" s="31">
        <v>0</v>
      </c>
      <c r="T398" s="36">
        <v>0</v>
      </c>
      <c r="U398" s="31">
        <v>57.028804347826075</v>
      </c>
      <c r="V398" s="31">
        <v>8.9673913043478257E-2</v>
      </c>
      <c r="W398" s="36">
        <v>1.5724319327570929E-3</v>
      </c>
      <c r="X398" s="31">
        <v>3.9945652173913042</v>
      </c>
      <c r="Y398" s="31">
        <v>0</v>
      </c>
      <c r="Z398" s="36">
        <v>0</v>
      </c>
      <c r="AA398" s="31">
        <v>231.08804347826097</v>
      </c>
      <c r="AB398" s="31">
        <v>0</v>
      </c>
      <c r="AC398" s="36">
        <v>0</v>
      </c>
      <c r="AD398" s="31">
        <v>0</v>
      </c>
      <c r="AE398" s="31">
        <v>0</v>
      </c>
      <c r="AF398" s="36" t="s">
        <v>1933</v>
      </c>
      <c r="AG398" s="31">
        <v>0</v>
      </c>
      <c r="AH398" s="31">
        <v>0</v>
      </c>
      <c r="AI398" s="36" t="s">
        <v>1933</v>
      </c>
      <c r="AJ398" t="s">
        <v>435</v>
      </c>
      <c r="AK398" s="37">
        <v>3</v>
      </c>
      <c r="AT398"/>
    </row>
    <row r="399" spans="1:46" x14ac:dyDescent="0.25">
      <c r="A399" t="s">
        <v>1777</v>
      </c>
      <c r="B399" t="s">
        <v>847</v>
      </c>
      <c r="C399" t="s">
        <v>1418</v>
      </c>
      <c r="D399" t="s">
        <v>1729</v>
      </c>
      <c r="E399" s="31">
        <v>69.902173913043484</v>
      </c>
      <c r="F399" s="31">
        <v>257.01358695652175</v>
      </c>
      <c r="G399" s="31">
        <v>0</v>
      </c>
      <c r="H399" s="36">
        <v>0</v>
      </c>
      <c r="I399" s="31">
        <v>65.584239130434781</v>
      </c>
      <c r="J399" s="31">
        <v>0</v>
      </c>
      <c r="K399" s="36">
        <v>0</v>
      </c>
      <c r="L399" s="31">
        <v>51.247282608695649</v>
      </c>
      <c r="M399" s="31">
        <v>0</v>
      </c>
      <c r="N399" s="36">
        <v>0</v>
      </c>
      <c r="O399" s="31">
        <v>9.6413043478260878</v>
      </c>
      <c r="P399" s="31">
        <v>0</v>
      </c>
      <c r="Q399" s="36">
        <v>0</v>
      </c>
      <c r="R399" s="31">
        <v>4.6956521739130439</v>
      </c>
      <c r="S399" s="31">
        <v>0</v>
      </c>
      <c r="T399" s="36">
        <v>0</v>
      </c>
      <c r="U399" s="31">
        <v>29.290760869565219</v>
      </c>
      <c r="V399" s="31">
        <v>0</v>
      </c>
      <c r="W399" s="36">
        <v>0</v>
      </c>
      <c r="X399" s="31">
        <v>8.9864130434782616</v>
      </c>
      <c r="Y399" s="31">
        <v>0</v>
      </c>
      <c r="Z399" s="36">
        <v>0</v>
      </c>
      <c r="AA399" s="31">
        <v>132.72554347826087</v>
      </c>
      <c r="AB399" s="31">
        <v>0</v>
      </c>
      <c r="AC399" s="36">
        <v>0</v>
      </c>
      <c r="AD399" s="31">
        <v>20.426630434782609</v>
      </c>
      <c r="AE399" s="31">
        <v>0</v>
      </c>
      <c r="AF399" s="36">
        <v>0</v>
      </c>
      <c r="AG399" s="31">
        <v>0</v>
      </c>
      <c r="AH399" s="31">
        <v>0</v>
      </c>
      <c r="AI399" s="36" t="s">
        <v>1933</v>
      </c>
      <c r="AJ399" t="s">
        <v>161</v>
      </c>
      <c r="AK399" s="37">
        <v>3</v>
      </c>
      <c r="AT399"/>
    </row>
    <row r="400" spans="1:46" x14ac:dyDescent="0.25">
      <c r="A400" t="s">
        <v>1777</v>
      </c>
      <c r="B400" t="s">
        <v>792</v>
      </c>
      <c r="C400" t="s">
        <v>1498</v>
      </c>
      <c r="D400" t="s">
        <v>1715</v>
      </c>
      <c r="E400" s="31">
        <v>86.652173913043484</v>
      </c>
      <c r="F400" s="31">
        <v>255.92347826086962</v>
      </c>
      <c r="G400" s="31">
        <v>37.903695652173909</v>
      </c>
      <c r="H400" s="36">
        <v>0.14810558183152567</v>
      </c>
      <c r="I400" s="31">
        <v>40.345217391304367</v>
      </c>
      <c r="J400" s="31">
        <v>4.2163043478260871</v>
      </c>
      <c r="K400" s="36">
        <v>0.10450567924650296</v>
      </c>
      <c r="L400" s="31">
        <v>31.736521739130456</v>
      </c>
      <c r="M400" s="31">
        <v>4.2163043478260871</v>
      </c>
      <c r="N400" s="36">
        <v>0.13285338520974319</v>
      </c>
      <c r="O400" s="31">
        <v>1.826086956521739</v>
      </c>
      <c r="P400" s="31">
        <v>0</v>
      </c>
      <c r="Q400" s="36">
        <v>0</v>
      </c>
      <c r="R400" s="31">
        <v>6.7826086956521738</v>
      </c>
      <c r="S400" s="31">
        <v>0</v>
      </c>
      <c r="T400" s="36">
        <v>0</v>
      </c>
      <c r="U400" s="31">
        <v>55.36282608695651</v>
      </c>
      <c r="V400" s="31">
        <v>12.52086956521739</v>
      </c>
      <c r="W400" s="36">
        <v>0.22616023151620343</v>
      </c>
      <c r="X400" s="31">
        <v>0.2525</v>
      </c>
      <c r="Y400" s="31">
        <v>0</v>
      </c>
      <c r="Z400" s="36">
        <v>0</v>
      </c>
      <c r="AA400" s="31">
        <v>140.40010869565219</v>
      </c>
      <c r="AB400" s="31">
        <v>21.166521739130431</v>
      </c>
      <c r="AC400" s="36">
        <v>0.15075858513053914</v>
      </c>
      <c r="AD400" s="31">
        <v>19.56282608695652</v>
      </c>
      <c r="AE400" s="31">
        <v>0</v>
      </c>
      <c r="AF400" s="36">
        <v>0</v>
      </c>
      <c r="AG400" s="31">
        <v>0</v>
      </c>
      <c r="AH400" s="31">
        <v>0</v>
      </c>
      <c r="AI400" s="36" t="s">
        <v>1933</v>
      </c>
      <c r="AJ400" t="s">
        <v>104</v>
      </c>
      <c r="AK400" s="37">
        <v>3</v>
      </c>
      <c r="AT400"/>
    </row>
    <row r="401" spans="1:46" x14ac:dyDescent="0.25">
      <c r="A401" t="s">
        <v>1777</v>
      </c>
      <c r="B401" t="s">
        <v>1037</v>
      </c>
      <c r="C401" t="s">
        <v>1395</v>
      </c>
      <c r="D401" t="s">
        <v>1672</v>
      </c>
      <c r="E401" s="31">
        <v>98.065217391304344</v>
      </c>
      <c r="F401" s="31">
        <v>350.13586956521743</v>
      </c>
      <c r="G401" s="31">
        <v>63.956521739130437</v>
      </c>
      <c r="H401" s="36">
        <v>0.18266201008925106</v>
      </c>
      <c r="I401" s="31">
        <v>56.866847826086968</v>
      </c>
      <c r="J401" s="31">
        <v>0</v>
      </c>
      <c r="K401" s="36">
        <v>0</v>
      </c>
      <c r="L401" s="31">
        <v>35.709239130434788</v>
      </c>
      <c r="M401" s="31">
        <v>0</v>
      </c>
      <c r="N401" s="36">
        <v>0</v>
      </c>
      <c r="O401" s="31">
        <v>16.282608695652176</v>
      </c>
      <c r="P401" s="31">
        <v>0</v>
      </c>
      <c r="Q401" s="36">
        <v>0</v>
      </c>
      <c r="R401" s="31">
        <v>4.875</v>
      </c>
      <c r="S401" s="31">
        <v>0</v>
      </c>
      <c r="T401" s="36">
        <v>0</v>
      </c>
      <c r="U401" s="31">
        <v>102.61141304347827</v>
      </c>
      <c r="V401" s="31">
        <v>23.989130434782609</v>
      </c>
      <c r="W401" s="36">
        <v>0.23378618151002356</v>
      </c>
      <c r="X401" s="31">
        <v>2.6983695652173911</v>
      </c>
      <c r="Y401" s="31">
        <v>0</v>
      </c>
      <c r="Z401" s="36">
        <v>0</v>
      </c>
      <c r="AA401" s="31">
        <v>187.95923913043478</v>
      </c>
      <c r="AB401" s="31">
        <v>39.967391304347828</v>
      </c>
      <c r="AC401" s="36">
        <v>0.21263860978183868</v>
      </c>
      <c r="AD401" s="31">
        <v>0</v>
      </c>
      <c r="AE401" s="31">
        <v>0</v>
      </c>
      <c r="AF401" s="36" t="s">
        <v>1933</v>
      </c>
      <c r="AG401" s="31">
        <v>0</v>
      </c>
      <c r="AH401" s="31">
        <v>0</v>
      </c>
      <c r="AI401" s="36" t="s">
        <v>1933</v>
      </c>
      <c r="AJ401" t="s">
        <v>355</v>
      </c>
      <c r="AK401" s="37">
        <v>3</v>
      </c>
      <c r="AT401"/>
    </row>
    <row r="402" spans="1:46" x14ac:dyDescent="0.25">
      <c r="A402" t="s">
        <v>1777</v>
      </c>
      <c r="B402" t="s">
        <v>1332</v>
      </c>
      <c r="C402" t="s">
        <v>1669</v>
      </c>
      <c r="D402" t="s">
        <v>1714</v>
      </c>
      <c r="E402" s="31">
        <v>17.021739130434781</v>
      </c>
      <c r="F402" s="31">
        <v>93.158043478260865</v>
      </c>
      <c r="G402" s="31">
        <v>11.632065217391304</v>
      </c>
      <c r="H402" s="36">
        <v>0.12486377754493883</v>
      </c>
      <c r="I402" s="31">
        <v>34.613695652173909</v>
      </c>
      <c r="J402" s="31">
        <v>10.116630434782607</v>
      </c>
      <c r="K402" s="36">
        <v>0.29227247319796762</v>
      </c>
      <c r="L402" s="31">
        <v>23.613695652173909</v>
      </c>
      <c r="M402" s="31">
        <v>6.9427173913043472</v>
      </c>
      <c r="N402" s="36">
        <v>0.29401231783323978</v>
      </c>
      <c r="O402" s="31">
        <v>5.7391304347826084</v>
      </c>
      <c r="P402" s="31">
        <v>0</v>
      </c>
      <c r="Q402" s="36">
        <v>0</v>
      </c>
      <c r="R402" s="31">
        <v>5.2608695652173916</v>
      </c>
      <c r="S402" s="31">
        <v>3.1739130434782608</v>
      </c>
      <c r="T402" s="36">
        <v>0.60330578512396693</v>
      </c>
      <c r="U402" s="31">
        <v>24.755543478260872</v>
      </c>
      <c r="V402" s="31">
        <v>0.52043478260869558</v>
      </c>
      <c r="W402" s="36">
        <v>2.1022959284481731E-2</v>
      </c>
      <c r="X402" s="31">
        <v>0</v>
      </c>
      <c r="Y402" s="31">
        <v>0</v>
      </c>
      <c r="Z402" s="36" t="s">
        <v>1933</v>
      </c>
      <c r="AA402" s="31">
        <v>33.788804347826087</v>
      </c>
      <c r="AB402" s="31">
        <v>0.99500000000000011</v>
      </c>
      <c r="AC402" s="36">
        <v>2.9447623827033011E-2</v>
      </c>
      <c r="AD402" s="31">
        <v>0</v>
      </c>
      <c r="AE402" s="31">
        <v>0</v>
      </c>
      <c r="AF402" s="36" t="s">
        <v>1933</v>
      </c>
      <c r="AG402" s="31">
        <v>0</v>
      </c>
      <c r="AH402" s="31">
        <v>0</v>
      </c>
      <c r="AI402" s="36" t="s">
        <v>1933</v>
      </c>
      <c r="AJ402" t="s">
        <v>657</v>
      </c>
      <c r="AK402" s="37">
        <v>3</v>
      </c>
      <c r="AT402"/>
    </row>
    <row r="403" spans="1:46" x14ac:dyDescent="0.25">
      <c r="A403" t="s">
        <v>1777</v>
      </c>
      <c r="B403" t="s">
        <v>894</v>
      </c>
      <c r="C403" t="s">
        <v>1414</v>
      </c>
      <c r="D403" t="s">
        <v>1720</v>
      </c>
      <c r="E403" s="31">
        <v>106.84782608695652</v>
      </c>
      <c r="F403" s="31">
        <v>332.64978260869566</v>
      </c>
      <c r="G403" s="31">
        <v>0</v>
      </c>
      <c r="H403" s="36">
        <v>0</v>
      </c>
      <c r="I403" s="31">
        <v>58.808152173913051</v>
      </c>
      <c r="J403" s="31">
        <v>0</v>
      </c>
      <c r="K403" s="36">
        <v>0</v>
      </c>
      <c r="L403" s="31">
        <v>43.449456521739137</v>
      </c>
      <c r="M403" s="31">
        <v>0</v>
      </c>
      <c r="N403" s="36">
        <v>0</v>
      </c>
      <c r="O403" s="31">
        <v>10.489130434782609</v>
      </c>
      <c r="P403" s="31">
        <v>0</v>
      </c>
      <c r="Q403" s="36">
        <v>0</v>
      </c>
      <c r="R403" s="31">
        <v>4.8695652173913047</v>
      </c>
      <c r="S403" s="31">
        <v>0</v>
      </c>
      <c r="T403" s="36">
        <v>0</v>
      </c>
      <c r="U403" s="31">
        <v>76.634130434782605</v>
      </c>
      <c r="V403" s="31">
        <v>0</v>
      </c>
      <c r="W403" s="36">
        <v>0</v>
      </c>
      <c r="X403" s="31">
        <v>7.1035869565217409</v>
      </c>
      <c r="Y403" s="31">
        <v>0</v>
      </c>
      <c r="Z403" s="36">
        <v>0</v>
      </c>
      <c r="AA403" s="31">
        <v>147.41228260869568</v>
      </c>
      <c r="AB403" s="31">
        <v>0</v>
      </c>
      <c r="AC403" s="36">
        <v>0</v>
      </c>
      <c r="AD403" s="31">
        <v>42.691630434782617</v>
      </c>
      <c r="AE403" s="31">
        <v>0</v>
      </c>
      <c r="AF403" s="36">
        <v>0</v>
      </c>
      <c r="AG403" s="31">
        <v>0</v>
      </c>
      <c r="AH403" s="31">
        <v>0</v>
      </c>
      <c r="AI403" s="36" t="s">
        <v>1933</v>
      </c>
      <c r="AJ403" t="s">
        <v>208</v>
      </c>
      <c r="AK403" s="37">
        <v>3</v>
      </c>
      <c r="AT403"/>
    </row>
    <row r="404" spans="1:46" x14ac:dyDescent="0.25">
      <c r="A404" t="s">
        <v>1777</v>
      </c>
      <c r="B404" t="s">
        <v>984</v>
      </c>
      <c r="C404" t="s">
        <v>1584</v>
      </c>
      <c r="D404" t="s">
        <v>1673</v>
      </c>
      <c r="E404" s="31">
        <v>110.1304347826087</v>
      </c>
      <c r="F404" s="31">
        <v>347.92880434782614</v>
      </c>
      <c r="G404" s="31">
        <v>9.6017391304347814</v>
      </c>
      <c r="H404" s="36">
        <v>2.7596850305144253E-2</v>
      </c>
      <c r="I404" s="31">
        <v>107.04206521739131</v>
      </c>
      <c r="J404" s="31">
        <v>0</v>
      </c>
      <c r="K404" s="36">
        <v>0</v>
      </c>
      <c r="L404" s="31">
        <v>90.656195652173921</v>
      </c>
      <c r="M404" s="31">
        <v>0</v>
      </c>
      <c r="N404" s="36">
        <v>0</v>
      </c>
      <c r="O404" s="31">
        <v>11.826086956521738</v>
      </c>
      <c r="P404" s="31">
        <v>0</v>
      </c>
      <c r="Q404" s="36">
        <v>0</v>
      </c>
      <c r="R404" s="31">
        <v>4.5597826086956523</v>
      </c>
      <c r="S404" s="31">
        <v>0</v>
      </c>
      <c r="T404" s="36">
        <v>0</v>
      </c>
      <c r="U404" s="31">
        <v>48.054891304347827</v>
      </c>
      <c r="V404" s="31">
        <v>0</v>
      </c>
      <c r="W404" s="36">
        <v>0</v>
      </c>
      <c r="X404" s="31">
        <v>0</v>
      </c>
      <c r="Y404" s="31">
        <v>0</v>
      </c>
      <c r="Z404" s="36" t="s">
        <v>1933</v>
      </c>
      <c r="AA404" s="31">
        <v>176.14413043478262</v>
      </c>
      <c r="AB404" s="31">
        <v>9.6017391304347814</v>
      </c>
      <c r="AC404" s="36">
        <v>5.4510695909846543E-2</v>
      </c>
      <c r="AD404" s="31">
        <v>16.687717391304346</v>
      </c>
      <c r="AE404" s="31">
        <v>0</v>
      </c>
      <c r="AF404" s="36">
        <v>0</v>
      </c>
      <c r="AG404" s="31">
        <v>0</v>
      </c>
      <c r="AH404" s="31">
        <v>0</v>
      </c>
      <c r="AI404" s="36" t="s">
        <v>1933</v>
      </c>
      <c r="AJ404" t="s">
        <v>299</v>
      </c>
      <c r="AK404" s="37">
        <v>3</v>
      </c>
      <c r="AT404"/>
    </row>
    <row r="405" spans="1:46" x14ac:dyDescent="0.25">
      <c r="A405" t="s">
        <v>1777</v>
      </c>
      <c r="B405" t="s">
        <v>930</v>
      </c>
      <c r="C405" t="s">
        <v>1375</v>
      </c>
      <c r="D405" t="s">
        <v>1705</v>
      </c>
      <c r="E405" s="31">
        <v>33.021739130434781</v>
      </c>
      <c r="F405" s="31">
        <v>188.38858695652175</v>
      </c>
      <c r="G405" s="31">
        <v>0</v>
      </c>
      <c r="H405" s="36">
        <v>0</v>
      </c>
      <c r="I405" s="31">
        <v>52.461956521739125</v>
      </c>
      <c r="J405" s="31">
        <v>0</v>
      </c>
      <c r="K405" s="36">
        <v>0</v>
      </c>
      <c r="L405" s="31">
        <v>42.027173913043477</v>
      </c>
      <c r="M405" s="31">
        <v>0</v>
      </c>
      <c r="N405" s="36">
        <v>0</v>
      </c>
      <c r="O405" s="31">
        <v>5.1304347826086953</v>
      </c>
      <c r="P405" s="31">
        <v>0</v>
      </c>
      <c r="Q405" s="36">
        <v>0</v>
      </c>
      <c r="R405" s="31">
        <v>5.3043478260869561</v>
      </c>
      <c r="S405" s="31">
        <v>0</v>
      </c>
      <c r="T405" s="36">
        <v>0</v>
      </c>
      <c r="U405" s="31">
        <v>33.605978260869563</v>
      </c>
      <c r="V405" s="31">
        <v>0</v>
      </c>
      <c r="W405" s="36">
        <v>0</v>
      </c>
      <c r="X405" s="31">
        <v>2.527173913043478</v>
      </c>
      <c r="Y405" s="31">
        <v>0</v>
      </c>
      <c r="Z405" s="36">
        <v>0</v>
      </c>
      <c r="AA405" s="31">
        <v>99.793478260869563</v>
      </c>
      <c r="AB405" s="31">
        <v>0</v>
      </c>
      <c r="AC405" s="36">
        <v>0</v>
      </c>
      <c r="AD405" s="31">
        <v>0</v>
      </c>
      <c r="AE405" s="31">
        <v>0</v>
      </c>
      <c r="AF405" s="36" t="s">
        <v>1933</v>
      </c>
      <c r="AG405" s="31">
        <v>0</v>
      </c>
      <c r="AH405" s="31">
        <v>0</v>
      </c>
      <c r="AI405" s="36" t="s">
        <v>1933</v>
      </c>
      <c r="AJ405" t="s">
        <v>244</v>
      </c>
      <c r="AK405" s="37">
        <v>3</v>
      </c>
      <c r="AT405"/>
    </row>
    <row r="406" spans="1:46" x14ac:dyDescent="0.25">
      <c r="A406" t="s">
        <v>1777</v>
      </c>
      <c r="B406" t="s">
        <v>1344</v>
      </c>
      <c r="C406" t="s">
        <v>1456</v>
      </c>
      <c r="D406" t="s">
        <v>1701</v>
      </c>
      <c r="E406" s="31">
        <v>81.576086956521735</v>
      </c>
      <c r="F406" s="31">
        <v>499.06717391304335</v>
      </c>
      <c r="G406" s="31">
        <v>0</v>
      </c>
      <c r="H406" s="36">
        <v>0</v>
      </c>
      <c r="I406" s="31">
        <v>120.16586956521738</v>
      </c>
      <c r="J406" s="31">
        <v>0</v>
      </c>
      <c r="K406" s="36">
        <v>0</v>
      </c>
      <c r="L406" s="31">
        <v>103.24195652173911</v>
      </c>
      <c r="M406" s="31">
        <v>0</v>
      </c>
      <c r="N406" s="36">
        <v>0</v>
      </c>
      <c r="O406" s="31">
        <v>11.543478260869565</v>
      </c>
      <c r="P406" s="31">
        <v>0</v>
      </c>
      <c r="Q406" s="36">
        <v>0</v>
      </c>
      <c r="R406" s="31">
        <v>5.3804347826086953</v>
      </c>
      <c r="S406" s="31">
        <v>0</v>
      </c>
      <c r="T406" s="36">
        <v>0</v>
      </c>
      <c r="U406" s="31">
        <v>99.07402173913043</v>
      </c>
      <c r="V406" s="31">
        <v>0</v>
      </c>
      <c r="W406" s="36">
        <v>0</v>
      </c>
      <c r="X406" s="31">
        <v>0</v>
      </c>
      <c r="Y406" s="31">
        <v>0</v>
      </c>
      <c r="Z406" s="36" t="s">
        <v>1933</v>
      </c>
      <c r="AA406" s="31">
        <v>279.82728260869555</v>
      </c>
      <c r="AB406" s="31">
        <v>0</v>
      </c>
      <c r="AC406" s="36">
        <v>0</v>
      </c>
      <c r="AD406" s="31">
        <v>0</v>
      </c>
      <c r="AE406" s="31">
        <v>0</v>
      </c>
      <c r="AF406" s="36" t="s">
        <v>1933</v>
      </c>
      <c r="AG406" s="31">
        <v>0</v>
      </c>
      <c r="AH406" s="31">
        <v>0</v>
      </c>
      <c r="AI406" s="36" t="s">
        <v>1933</v>
      </c>
      <c r="AJ406" t="s">
        <v>669</v>
      </c>
      <c r="AK406" s="37">
        <v>3</v>
      </c>
      <c r="AT406"/>
    </row>
    <row r="407" spans="1:46" x14ac:dyDescent="0.25">
      <c r="A407" t="s">
        <v>1777</v>
      </c>
      <c r="B407" t="s">
        <v>1213</v>
      </c>
      <c r="C407" t="s">
        <v>1452</v>
      </c>
      <c r="D407" t="s">
        <v>1706</v>
      </c>
      <c r="E407" s="31">
        <v>90.554347826086953</v>
      </c>
      <c r="F407" s="31">
        <v>293.70380434782606</v>
      </c>
      <c r="G407" s="31">
        <v>1.9141304347826087</v>
      </c>
      <c r="H407" s="36">
        <v>6.5172136228639106E-3</v>
      </c>
      <c r="I407" s="31">
        <v>47.482500000000002</v>
      </c>
      <c r="J407" s="31">
        <v>1.5608695652173912</v>
      </c>
      <c r="K407" s="36">
        <v>3.2872522828776729E-2</v>
      </c>
      <c r="L407" s="31">
        <v>15.939456521739128</v>
      </c>
      <c r="M407" s="31">
        <v>1.5608695652173912</v>
      </c>
      <c r="N407" s="36">
        <v>9.7924892425823265E-2</v>
      </c>
      <c r="O407" s="31">
        <v>27.716956521739132</v>
      </c>
      <c r="P407" s="31">
        <v>0</v>
      </c>
      <c r="Q407" s="36">
        <v>0</v>
      </c>
      <c r="R407" s="31">
        <v>3.8260869565217392</v>
      </c>
      <c r="S407" s="31">
        <v>0</v>
      </c>
      <c r="T407" s="36">
        <v>0</v>
      </c>
      <c r="U407" s="31">
        <v>72.412500000000051</v>
      </c>
      <c r="V407" s="31">
        <v>0.35326086956521741</v>
      </c>
      <c r="W407" s="36">
        <v>4.8784515044393876E-3</v>
      </c>
      <c r="X407" s="31">
        <v>0</v>
      </c>
      <c r="Y407" s="31">
        <v>0</v>
      </c>
      <c r="Z407" s="36" t="s">
        <v>1933</v>
      </c>
      <c r="AA407" s="31">
        <v>149.87989130434778</v>
      </c>
      <c r="AB407" s="31">
        <v>0</v>
      </c>
      <c r="AC407" s="36">
        <v>0</v>
      </c>
      <c r="AD407" s="31">
        <v>0</v>
      </c>
      <c r="AE407" s="31">
        <v>0</v>
      </c>
      <c r="AF407" s="36" t="s">
        <v>1933</v>
      </c>
      <c r="AG407" s="31">
        <v>23.928913043478246</v>
      </c>
      <c r="AH407" s="31">
        <v>0</v>
      </c>
      <c r="AI407" s="36">
        <v>0</v>
      </c>
      <c r="AJ407" t="s">
        <v>535</v>
      </c>
      <c r="AK407" s="37">
        <v>3</v>
      </c>
      <c r="AT407"/>
    </row>
    <row r="408" spans="1:46" x14ac:dyDescent="0.25">
      <c r="A408" t="s">
        <v>1777</v>
      </c>
      <c r="B408" t="s">
        <v>737</v>
      </c>
      <c r="C408" t="s">
        <v>1429</v>
      </c>
      <c r="D408" t="s">
        <v>1711</v>
      </c>
      <c r="E408" s="31">
        <v>47.260869565217391</v>
      </c>
      <c r="F408" s="31">
        <v>174.95141304347825</v>
      </c>
      <c r="G408" s="31">
        <v>0</v>
      </c>
      <c r="H408" s="36">
        <v>0</v>
      </c>
      <c r="I408" s="31">
        <v>33.689239130434778</v>
      </c>
      <c r="J408" s="31">
        <v>0</v>
      </c>
      <c r="K408" s="36">
        <v>0</v>
      </c>
      <c r="L408" s="31">
        <v>22.811086956521738</v>
      </c>
      <c r="M408" s="31">
        <v>0</v>
      </c>
      <c r="N408" s="36">
        <v>0</v>
      </c>
      <c r="O408" s="31">
        <v>5.5738043478260861</v>
      </c>
      <c r="P408" s="31">
        <v>0</v>
      </c>
      <c r="Q408" s="36">
        <v>0</v>
      </c>
      <c r="R408" s="31">
        <v>5.3043478260869561</v>
      </c>
      <c r="S408" s="31">
        <v>0</v>
      </c>
      <c r="T408" s="36">
        <v>0</v>
      </c>
      <c r="U408" s="31">
        <v>56.269347826086957</v>
      </c>
      <c r="V408" s="31">
        <v>0</v>
      </c>
      <c r="W408" s="36">
        <v>0</v>
      </c>
      <c r="X408" s="31">
        <v>0</v>
      </c>
      <c r="Y408" s="31">
        <v>0</v>
      </c>
      <c r="Z408" s="36" t="s">
        <v>1933</v>
      </c>
      <c r="AA408" s="31">
        <v>76.623478260869547</v>
      </c>
      <c r="AB408" s="31">
        <v>0</v>
      </c>
      <c r="AC408" s="36">
        <v>0</v>
      </c>
      <c r="AD408" s="31">
        <v>8.3693478260869547</v>
      </c>
      <c r="AE408" s="31">
        <v>0</v>
      </c>
      <c r="AF408" s="36">
        <v>0</v>
      </c>
      <c r="AG408" s="31">
        <v>0</v>
      </c>
      <c r="AH408" s="31">
        <v>0</v>
      </c>
      <c r="AI408" s="36" t="s">
        <v>1933</v>
      </c>
      <c r="AJ408" t="s">
        <v>49</v>
      </c>
      <c r="AK408" s="37">
        <v>3</v>
      </c>
      <c r="AT408"/>
    </row>
    <row r="409" spans="1:46" x14ac:dyDescent="0.25">
      <c r="A409" t="s">
        <v>1777</v>
      </c>
      <c r="B409" t="s">
        <v>1053</v>
      </c>
      <c r="C409" t="s">
        <v>1607</v>
      </c>
      <c r="D409" t="s">
        <v>1673</v>
      </c>
      <c r="E409" s="31">
        <v>54.326086956521742</v>
      </c>
      <c r="F409" s="31">
        <v>205.28532608695653</v>
      </c>
      <c r="G409" s="31">
        <v>0</v>
      </c>
      <c r="H409" s="36">
        <v>0</v>
      </c>
      <c r="I409" s="31">
        <v>65.769021739130437</v>
      </c>
      <c r="J409" s="31">
        <v>0</v>
      </c>
      <c r="K409" s="36">
        <v>0</v>
      </c>
      <c r="L409" s="31">
        <v>29.282608695652176</v>
      </c>
      <c r="M409" s="31">
        <v>0</v>
      </c>
      <c r="N409" s="36">
        <v>0</v>
      </c>
      <c r="O409" s="31">
        <v>31.355978260869566</v>
      </c>
      <c r="P409" s="31">
        <v>0</v>
      </c>
      <c r="Q409" s="36">
        <v>0</v>
      </c>
      <c r="R409" s="31">
        <v>5.1304347826086953</v>
      </c>
      <c r="S409" s="31">
        <v>0</v>
      </c>
      <c r="T409" s="36">
        <v>0</v>
      </c>
      <c r="U409" s="31">
        <v>18.301630434782609</v>
      </c>
      <c r="V409" s="31">
        <v>0</v>
      </c>
      <c r="W409" s="36">
        <v>0</v>
      </c>
      <c r="X409" s="31">
        <v>0</v>
      </c>
      <c r="Y409" s="31">
        <v>0</v>
      </c>
      <c r="Z409" s="36" t="s">
        <v>1933</v>
      </c>
      <c r="AA409" s="31">
        <v>121.21467391304348</v>
      </c>
      <c r="AB409" s="31">
        <v>0</v>
      </c>
      <c r="AC409" s="36">
        <v>0</v>
      </c>
      <c r="AD409" s="31">
        <v>0</v>
      </c>
      <c r="AE409" s="31">
        <v>0</v>
      </c>
      <c r="AF409" s="36" t="s">
        <v>1933</v>
      </c>
      <c r="AG409" s="31">
        <v>0</v>
      </c>
      <c r="AH409" s="31">
        <v>0</v>
      </c>
      <c r="AI409" s="36" t="s">
        <v>1933</v>
      </c>
      <c r="AJ409" t="s">
        <v>371</v>
      </c>
      <c r="AK409" s="37">
        <v>3</v>
      </c>
      <c r="AT409"/>
    </row>
    <row r="410" spans="1:46" x14ac:dyDescent="0.25">
      <c r="A410" t="s">
        <v>1777</v>
      </c>
      <c r="B410" t="s">
        <v>935</v>
      </c>
      <c r="C410" t="s">
        <v>1429</v>
      </c>
      <c r="D410" t="s">
        <v>1711</v>
      </c>
      <c r="E410" s="31">
        <v>263.07608695652175</v>
      </c>
      <c r="F410" s="31">
        <v>788.5222826086956</v>
      </c>
      <c r="G410" s="31">
        <v>24.432608695652174</v>
      </c>
      <c r="H410" s="36">
        <v>3.0985311683039481E-2</v>
      </c>
      <c r="I410" s="31">
        <v>226.70978260869563</v>
      </c>
      <c r="J410" s="31">
        <v>15.633695652173913</v>
      </c>
      <c r="K410" s="36">
        <v>6.8959069486462771E-2</v>
      </c>
      <c r="L410" s="31">
        <v>133.39456521739129</v>
      </c>
      <c r="M410" s="31">
        <v>15.633695652173913</v>
      </c>
      <c r="N410" s="36">
        <v>0.11719889507264328</v>
      </c>
      <c r="O410" s="31">
        <v>82.967391304347828</v>
      </c>
      <c r="P410" s="31">
        <v>0</v>
      </c>
      <c r="Q410" s="36">
        <v>0</v>
      </c>
      <c r="R410" s="31">
        <v>10.347826086956522</v>
      </c>
      <c r="S410" s="31">
        <v>0</v>
      </c>
      <c r="T410" s="36">
        <v>0</v>
      </c>
      <c r="U410" s="31">
        <v>157.31521739130434</v>
      </c>
      <c r="V410" s="31">
        <v>1.8206521739130435</v>
      </c>
      <c r="W410" s="36">
        <v>1.1573274372970359E-2</v>
      </c>
      <c r="X410" s="31">
        <v>0</v>
      </c>
      <c r="Y410" s="31">
        <v>0</v>
      </c>
      <c r="Z410" s="36" t="s">
        <v>1933</v>
      </c>
      <c r="AA410" s="31">
        <v>401.76358695652175</v>
      </c>
      <c r="AB410" s="31">
        <v>6.9782608695652177</v>
      </c>
      <c r="AC410" s="36">
        <v>1.7369072499644908E-2</v>
      </c>
      <c r="AD410" s="31">
        <v>2.7336956521739131</v>
      </c>
      <c r="AE410" s="31">
        <v>0</v>
      </c>
      <c r="AF410" s="36">
        <v>0</v>
      </c>
      <c r="AG410" s="31">
        <v>0</v>
      </c>
      <c r="AH410" s="31">
        <v>0</v>
      </c>
      <c r="AI410" s="36" t="s">
        <v>1933</v>
      </c>
      <c r="AJ410" t="s">
        <v>249</v>
      </c>
      <c r="AK410" s="37">
        <v>3</v>
      </c>
      <c r="AT410"/>
    </row>
    <row r="411" spans="1:46" x14ac:dyDescent="0.25">
      <c r="A411" t="s">
        <v>1777</v>
      </c>
      <c r="B411" t="s">
        <v>1254</v>
      </c>
      <c r="C411" t="s">
        <v>1429</v>
      </c>
      <c r="D411" t="s">
        <v>1711</v>
      </c>
      <c r="E411" s="31">
        <v>94.652173913043484</v>
      </c>
      <c r="F411" s="31">
        <v>443.07880434782612</v>
      </c>
      <c r="G411" s="31">
        <v>0</v>
      </c>
      <c r="H411" s="36">
        <v>0</v>
      </c>
      <c r="I411" s="31">
        <v>99.559782608695656</v>
      </c>
      <c r="J411" s="31">
        <v>0</v>
      </c>
      <c r="K411" s="36">
        <v>0</v>
      </c>
      <c r="L411" s="31">
        <v>83.820652173913047</v>
      </c>
      <c r="M411" s="31">
        <v>0</v>
      </c>
      <c r="N411" s="36">
        <v>0</v>
      </c>
      <c r="O411" s="31">
        <v>11.086956521739131</v>
      </c>
      <c r="P411" s="31">
        <v>0</v>
      </c>
      <c r="Q411" s="36">
        <v>0</v>
      </c>
      <c r="R411" s="31">
        <v>4.6521739130434785</v>
      </c>
      <c r="S411" s="31">
        <v>0</v>
      </c>
      <c r="T411" s="36">
        <v>0</v>
      </c>
      <c r="U411" s="31">
        <v>65.252717391304344</v>
      </c>
      <c r="V411" s="31">
        <v>0</v>
      </c>
      <c r="W411" s="36">
        <v>0</v>
      </c>
      <c r="X411" s="31">
        <v>9.0326086956521738</v>
      </c>
      <c r="Y411" s="31">
        <v>0</v>
      </c>
      <c r="Z411" s="36">
        <v>0</v>
      </c>
      <c r="AA411" s="31">
        <v>269.23369565217394</v>
      </c>
      <c r="AB411" s="31">
        <v>0</v>
      </c>
      <c r="AC411" s="36">
        <v>0</v>
      </c>
      <c r="AD411" s="31">
        <v>0</v>
      </c>
      <c r="AE411" s="31">
        <v>0</v>
      </c>
      <c r="AF411" s="36" t="s">
        <v>1933</v>
      </c>
      <c r="AG411" s="31">
        <v>0</v>
      </c>
      <c r="AH411" s="31">
        <v>0</v>
      </c>
      <c r="AI411" s="36" t="s">
        <v>1933</v>
      </c>
      <c r="AJ411" t="s">
        <v>576</v>
      </c>
      <c r="AK411" s="37">
        <v>3</v>
      </c>
      <c r="AT411"/>
    </row>
    <row r="412" spans="1:46" x14ac:dyDescent="0.25">
      <c r="A412" t="s">
        <v>1777</v>
      </c>
      <c r="B412" t="s">
        <v>720</v>
      </c>
      <c r="C412" t="s">
        <v>1450</v>
      </c>
      <c r="D412" t="s">
        <v>1707</v>
      </c>
      <c r="E412" s="31">
        <v>246.80434782608697</v>
      </c>
      <c r="F412" s="31">
        <v>843.17836956521739</v>
      </c>
      <c r="G412" s="31">
        <v>42.539891304347826</v>
      </c>
      <c r="H412" s="36">
        <v>5.0451829458437604E-2</v>
      </c>
      <c r="I412" s="31">
        <v>127.74967391304351</v>
      </c>
      <c r="J412" s="31">
        <v>4.3782608695652172</v>
      </c>
      <c r="K412" s="36">
        <v>3.427218822136021E-2</v>
      </c>
      <c r="L412" s="31">
        <v>80.82358695652178</v>
      </c>
      <c r="M412" s="31">
        <v>4.3782608695652172</v>
      </c>
      <c r="N412" s="36">
        <v>5.4170583544138638E-2</v>
      </c>
      <c r="O412" s="31">
        <v>41.621739130434783</v>
      </c>
      <c r="P412" s="31">
        <v>0</v>
      </c>
      <c r="Q412" s="36">
        <v>0</v>
      </c>
      <c r="R412" s="31">
        <v>5.3043478260869561</v>
      </c>
      <c r="S412" s="31">
        <v>0</v>
      </c>
      <c r="T412" s="36">
        <v>0</v>
      </c>
      <c r="U412" s="31">
        <v>209.13119565217383</v>
      </c>
      <c r="V412" s="31">
        <v>26.332826086956519</v>
      </c>
      <c r="W412" s="36">
        <v>0.12591534230384821</v>
      </c>
      <c r="X412" s="31">
        <v>10.089673913043478</v>
      </c>
      <c r="Y412" s="31">
        <v>0</v>
      </c>
      <c r="Z412" s="36">
        <v>0</v>
      </c>
      <c r="AA412" s="31">
        <v>496.20782608695657</v>
      </c>
      <c r="AB412" s="31">
        <v>11.828804347826088</v>
      </c>
      <c r="AC412" s="36">
        <v>2.3838407469521011E-2</v>
      </c>
      <c r="AD412" s="31">
        <v>0</v>
      </c>
      <c r="AE412" s="31">
        <v>0</v>
      </c>
      <c r="AF412" s="36" t="s">
        <v>1933</v>
      </c>
      <c r="AG412" s="31">
        <v>0</v>
      </c>
      <c r="AH412" s="31">
        <v>0</v>
      </c>
      <c r="AI412" s="36" t="s">
        <v>1933</v>
      </c>
      <c r="AJ412" t="s">
        <v>32</v>
      </c>
      <c r="AK412" s="37">
        <v>3</v>
      </c>
      <c r="AT412"/>
    </row>
    <row r="413" spans="1:46" x14ac:dyDescent="0.25">
      <c r="A413" t="s">
        <v>1777</v>
      </c>
      <c r="B413" t="s">
        <v>1210</v>
      </c>
      <c r="C413" t="s">
        <v>1649</v>
      </c>
      <c r="D413" t="s">
        <v>1713</v>
      </c>
      <c r="E413" s="31">
        <v>96.510869565217391</v>
      </c>
      <c r="F413" s="31">
        <v>357.52141304347822</v>
      </c>
      <c r="G413" s="31">
        <v>18.092934782608694</v>
      </c>
      <c r="H413" s="36">
        <v>5.0606576620372691E-2</v>
      </c>
      <c r="I413" s="31">
        <v>77.604891304347831</v>
      </c>
      <c r="J413" s="31">
        <v>5.4429347826086953</v>
      </c>
      <c r="K413" s="36">
        <v>7.0136491284586766E-2</v>
      </c>
      <c r="L413" s="31">
        <v>45.840217391304357</v>
      </c>
      <c r="M413" s="31">
        <v>5.4429347826086953</v>
      </c>
      <c r="N413" s="36">
        <v>0.11873710667962911</v>
      </c>
      <c r="O413" s="31">
        <v>25.529891304347824</v>
      </c>
      <c r="P413" s="31">
        <v>0</v>
      </c>
      <c r="Q413" s="36">
        <v>0</v>
      </c>
      <c r="R413" s="31">
        <v>6.2347826086956513</v>
      </c>
      <c r="S413" s="31">
        <v>0</v>
      </c>
      <c r="T413" s="36">
        <v>0</v>
      </c>
      <c r="U413" s="31">
        <v>84.96902173913044</v>
      </c>
      <c r="V413" s="31">
        <v>9.7668478260869556</v>
      </c>
      <c r="W413" s="36">
        <v>0.11494598415023376</v>
      </c>
      <c r="X413" s="31">
        <v>4.7771739130434785</v>
      </c>
      <c r="Y413" s="31">
        <v>0</v>
      </c>
      <c r="Z413" s="36">
        <v>0</v>
      </c>
      <c r="AA413" s="31">
        <v>190.17032608695649</v>
      </c>
      <c r="AB413" s="31">
        <v>2.8831521739130435</v>
      </c>
      <c r="AC413" s="36">
        <v>1.5160894095510491E-2</v>
      </c>
      <c r="AD413" s="31">
        <v>0</v>
      </c>
      <c r="AE413" s="31">
        <v>0</v>
      </c>
      <c r="AF413" s="36" t="s">
        <v>1933</v>
      </c>
      <c r="AG413" s="31">
        <v>0</v>
      </c>
      <c r="AH413" s="31">
        <v>0</v>
      </c>
      <c r="AI413" s="36" t="s">
        <v>1933</v>
      </c>
      <c r="AJ413" t="s">
        <v>532</v>
      </c>
      <c r="AK413" s="37">
        <v>3</v>
      </c>
      <c r="AT413"/>
    </row>
    <row r="414" spans="1:46" x14ac:dyDescent="0.25">
      <c r="A414" t="s">
        <v>1777</v>
      </c>
      <c r="B414" t="s">
        <v>700</v>
      </c>
      <c r="C414" t="s">
        <v>1453</v>
      </c>
      <c r="D414" t="s">
        <v>1705</v>
      </c>
      <c r="E414" s="31">
        <v>114.95652173913044</v>
      </c>
      <c r="F414" s="31">
        <v>413.42499999999984</v>
      </c>
      <c r="G414" s="31">
        <v>9.0951086956521756</v>
      </c>
      <c r="H414" s="36">
        <v>2.1999416328601751E-2</v>
      </c>
      <c r="I414" s="31">
        <v>102.47771739130437</v>
      </c>
      <c r="J414" s="31">
        <v>4.9266304347826084</v>
      </c>
      <c r="K414" s="36">
        <v>4.8075138285629419E-2</v>
      </c>
      <c r="L414" s="31">
        <v>69.320652173913061</v>
      </c>
      <c r="M414" s="31">
        <v>4.9266304347826084</v>
      </c>
      <c r="N414" s="36">
        <v>7.1070168561348471E-2</v>
      </c>
      <c r="O414" s="31">
        <v>27.748913043478261</v>
      </c>
      <c r="P414" s="31">
        <v>0</v>
      </c>
      <c r="Q414" s="36">
        <v>0</v>
      </c>
      <c r="R414" s="31">
        <v>5.4081521739130434</v>
      </c>
      <c r="S414" s="31">
        <v>0</v>
      </c>
      <c r="T414" s="36">
        <v>0</v>
      </c>
      <c r="U414" s="31">
        <v>60.8288043478261</v>
      </c>
      <c r="V414" s="31">
        <v>4.1195652173913047</v>
      </c>
      <c r="W414" s="36">
        <v>6.7723922269376804E-2</v>
      </c>
      <c r="X414" s="31">
        <v>4.5190217391304346</v>
      </c>
      <c r="Y414" s="31">
        <v>0</v>
      </c>
      <c r="Z414" s="36">
        <v>0</v>
      </c>
      <c r="AA414" s="31">
        <v>245.59945652173894</v>
      </c>
      <c r="AB414" s="31">
        <v>4.8913043478260872E-2</v>
      </c>
      <c r="AC414" s="36">
        <v>1.9915778386069593E-4</v>
      </c>
      <c r="AD414" s="31">
        <v>0</v>
      </c>
      <c r="AE414" s="31">
        <v>0</v>
      </c>
      <c r="AF414" s="36" t="s">
        <v>1933</v>
      </c>
      <c r="AG414" s="31">
        <v>0</v>
      </c>
      <c r="AH414" s="31">
        <v>0</v>
      </c>
      <c r="AI414" s="36" t="s">
        <v>1933</v>
      </c>
      <c r="AJ414" t="s">
        <v>12</v>
      </c>
      <c r="AK414" s="37">
        <v>3</v>
      </c>
      <c r="AT414"/>
    </row>
    <row r="415" spans="1:46" x14ac:dyDescent="0.25">
      <c r="A415" t="s">
        <v>1777</v>
      </c>
      <c r="B415" t="s">
        <v>1322</v>
      </c>
      <c r="C415" t="s">
        <v>1526</v>
      </c>
      <c r="D415" t="s">
        <v>1673</v>
      </c>
      <c r="E415" s="31">
        <v>37.565217391304351</v>
      </c>
      <c r="F415" s="31">
        <v>177.85304347826087</v>
      </c>
      <c r="G415" s="31">
        <v>3.3016304347826084</v>
      </c>
      <c r="H415" s="36">
        <v>1.8563811842703549E-2</v>
      </c>
      <c r="I415" s="31">
        <v>43.724239130434782</v>
      </c>
      <c r="J415" s="31">
        <v>0.13043478260869565</v>
      </c>
      <c r="K415" s="36">
        <v>2.9831229817308576E-3</v>
      </c>
      <c r="L415" s="31">
        <v>26.480760869565216</v>
      </c>
      <c r="M415" s="31">
        <v>0.13043478260869565</v>
      </c>
      <c r="N415" s="36">
        <v>4.9256433095397397E-3</v>
      </c>
      <c r="O415" s="31">
        <v>12.200000000000001</v>
      </c>
      <c r="P415" s="31">
        <v>0</v>
      </c>
      <c r="Q415" s="36">
        <v>0</v>
      </c>
      <c r="R415" s="31">
        <v>5.0434782608695654</v>
      </c>
      <c r="S415" s="31">
        <v>0</v>
      </c>
      <c r="T415" s="36">
        <v>0</v>
      </c>
      <c r="U415" s="31">
        <v>32.644565217391303</v>
      </c>
      <c r="V415" s="31">
        <v>0.80163043478260865</v>
      </c>
      <c r="W415" s="36">
        <v>2.4556321379815536E-2</v>
      </c>
      <c r="X415" s="31">
        <v>0</v>
      </c>
      <c r="Y415" s="31">
        <v>0</v>
      </c>
      <c r="Z415" s="36" t="s">
        <v>1933</v>
      </c>
      <c r="AA415" s="31">
        <v>101.4842391304348</v>
      </c>
      <c r="AB415" s="31">
        <v>2.3695652173913042</v>
      </c>
      <c r="AC415" s="36">
        <v>2.3349095758069087E-2</v>
      </c>
      <c r="AD415" s="31">
        <v>0</v>
      </c>
      <c r="AE415" s="31">
        <v>0</v>
      </c>
      <c r="AF415" s="36" t="s">
        <v>1933</v>
      </c>
      <c r="AG415" s="31">
        <v>0</v>
      </c>
      <c r="AH415" s="31">
        <v>0</v>
      </c>
      <c r="AI415" s="36" t="s">
        <v>1933</v>
      </c>
      <c r="AJ415" t="s">
        <v>647</v>
      </c>
      <c r="AK415" s="37">
        <v>3</v>
      </c>
      <c r="AT415"/>
    </row>
    <row r="416" spans="1:46" x14ac:dyDescent="0.25">
      <c r="A416" t="s">
        <v>1777</v>
      </c>
      <c r="B416" t="s">
        <v>801</v>
      </c>
      <c r="C416" t="s">
        <v>1503</v>
      </c>
      <c r="D416" t="s">
        <v>1716</v>
      </c>
      <c r="E416" s="31">
        <v>89.815217391304344</v>
      </c>
      <c r="F416" s="31">
        <v>278.81521739130437</v>
      </c>
      <c r="G416" s="31">
        <v>114.9266304347826</v>
      </c>
      <c r="H416" s="36">
        <v>0.41219640559822218</v>
      </c>
      <c r="I416" s="31">
        <v>65.855978260869563</v>
      </c>
      <c r="J416" s="31">
        <v>26.521739130434781</v>
      </c>
      <c r="K416" s="36">
        <v>0.40272333402104393</v>
      </c>
      <c r="L416" s="31">
        <v>54.701086956521742</v>
      </c>
      <c r="M416" s="31">
        <v>26.521739130434781</v>
      </c>
      <c r="N416" s="36">
        <v>0.48484848484848481</v>
      </c>
      <c r="O416" s="31">
        <v>5.0679347826086953</v>
      </c>
      <c r="P416" s="31">
        <v>0</v>
      </c>
      <c r="Q416" s="36">
        <v>0</v>
      </c>
      <c r="R416" s="31">
        <v>6.0869565217391308</v>
      </c>
      <c r="S416" s="31">
        <v>0</v>
      </c>
      <c r="T416" s="36">
        <v>0</v>
      </c>
      <c r="U416" s="31">
        <v>63.309782608695649</v>
      </c>
      <c r="V416" s="31">
        <v>38.804347826086953</v>
      </c>
      <c r="W416" s="36">
        <v>0.61292814833891318</v>
      </c>
      <c r="X416" s="31">
        <v>0</v>
      </c>
      <c r="Y416" s="31">
        <v>0</v>
      </c>
      <c r="Z416" s="36" t="s">
        <v>1933</v>
      </c>
      <c r="AA416" s="31">
        <v>149.64945652173913</v>
      </c>
      <c r="AB416" s="31">
        <v>49.600543478260867</v>
      </c>
      <c r="AC416" s="36">
        <v>0.33144486208712387</v>
      </c>
      <c r="AD416" s="31">
        <v>0</v>
      </c>
      <c r="AE416" s="31">
        <v>0</v>
      </c>
      <c r="AF416" s="36" t="s">
        <v>1933</v>
      </c>
      <c r="AG416" s="31">
        <v>0</v>
      </c>
      <c r="AH416" s="31">
        <v>0</v>
      </c>
      <c r="AI416" s="36" t="s">
        <v>1933</v>
      </c>
      <c r="AJ416" t="s">
        <v>114</v>
      </c>
      <c r="AK416" s="37">
        <v>3</v>
      </c>
      <c r="AT416"/>
    </row>
    <row r="417" spans="1:46" x14ac:dyDescent="0.25">
      <c r="A417" t="s">
        <v>1777</v>
      </c>
      <c r="B417" t="s">
        <v>1018</v>
      </c>
      <c r="C417" t="s">
        <v>1375</v>
      </c>
      <c r="D417" t="s">
        <v>1705</v>
      </c>
      <c r="E417" s="31">
        <v>29.130434782608695</v>
      </c>
      <c r="F417" s="31">
        <v>185.77989130434781</v>
      </c>
      <c r="G417" s="31">
        <v>0</v>
      </c>
      <c r="H417" s="36">
        <v>0</v>
      </c>
      <c r="I417" s="31">
        <v>60.627717391304351</v>
      </c>
      <c r="J417" s="31">
        <v>0</v>
      </c>
      <c r="K417" s="36">
        <v>0</v>
      </c>
      <c r="L417" s="31">
        <v>47.421195652173914</v>
      </c>
      <c r="M417" s="31">
        <v>0</v>
      </c>
      <c r="N417" s="36">
        <v>0</v>
      </c>
      <c r="O417" s="31">
        <v>8.7228260869565215</v>
      </c>
      <c r="P417" s="31">
        <v>0</v>
      </c>
      <c r="Q417" s="36">
        <v>0</v>
      </c>
      <c r="R417" s="31">
        <v>4.4836956521739131</v>
      </c>
      <c r="S417" s="31">
        <v>0</v>
      </c>
      <c r="T417" s="36">
        <v>0</v>
      </c>
      <c r="U417" s="31">
        <v>32.934782608695649</v>
      </c>
      <c r="V417" s="31">
        <v>0</v>
      </c>
      <c r="W417" s="36">
        <v>0</v>
      </c>
      <c r="X417" s="31">
        <v>0</v>
      </c>
      <c r="Y417" s="31">
        <v>0</v>
      </c>
      <c r="Z417" s="36" t="s">
        <v>1933</v>
      </c>
      <c r="AA417" s="31">
        <v>92.217391304347828</v>
      </c>
      <c r="AB417" s="31">
        <v>0</v>
      </c>
      <c r="AC417" s="36">
        <v>0</v>
      </c>
      <c r="AD417" s="31">
        <v>0</v>
      </c>
      <c r="AE417" s="31">
        <v>0</v>
      </c>
      <c r="AF417" s="36" t="s">
        <v>1933</v>
      </c>
      <c r="AG417" s="31">
        <v>0</v>
      </c>
      <c r="AH417" s="31">
        <v>0</v>
      </c>
      <c r="AI417" s="36" t="s">
        <v>1933</v>
      </c>
      <c r="AJ417" t="s">
        <v>334</v>
      </c>
      <c r="AK417" s="37">
        <v>3</v>
      </c>
      <c r="AT417"/>
    </row>
    <row r="418" spans="1:46" x14ac:dyDescent="0.25">
      <c r="A418" t="s">
        <v>1777</v>
      </c>
      <c r="B418" t="s">
        <v>856</v>
      </c>
      <c r="C418" t="s">
        <v>1440</v>
      </c>
      <c r="D418" t="s">
        <v>1705</v>
      </c>
      <c r="E418" s="31">
        <v>76.978260869565219</v>
      </c>
      <c r="F418" s="31">
        <v>356.49728260869563</v>
      </c>
      <c r="G418" s="31">
        <v>9.6494565217391308</v>
      </c>
      <c r="H418" s="36">
        <v>2.7067405538489686E-2</v>
      </c>
      <c r="I418" s="31">
        <v>91.035326086956516</v>
      </c>
      <c r="J418" s="31">
        <v>0.81793478260869568</v>
      </c>
      <c r="K418" s="36">
        <v>8.9848064236888459E-3</v>
      </c>
      <c r="L418" s="31">
        <v>66.904891304347828</v>
      </c>
      <c r="M418" s="31">
        <v>0.81793478260869568</v>
      </c>
      <c r="N418" s="36">
        <v>1.2225336095203283E-2</v>
      </c>
      <c r="O418" s="31">
        <v>19.891304347826086</v>
      </c>
      <c r="P418" s="31">
        <v>0</v>
      </c>
      <c r="Q418" s="36">
        <v>0</v>
      </c>
      <c r="R418" s="31">
        <v>4.2391304347826084</v>
      </c>
      <c r="S418" s="31">
        <v>0</v>
      </c>
      <c r="T418" s="36">
        <v>0</v>
      </c>
      <c r="U418" s="31">
        <v>97.510869565217391</v>
      </c>
      <c r="V418" s="31">
        <v>8.8315217391304355</v>
      </c>
      <c r="W418" s="36">
        <v>9.0569613198082724E-2</v>
      </c>
      <c r="X418" s="31">
        <v>0</v>
      </c>
      <c r="Y418" s="31">
        <v>0</v>
      </c>
      <c r="Z418" s="36" t="s">
        <v>1933</v>
      </c>
      <c r="AA418" s="31">
        <v>167.95108695652175</v>
      </c>
      <c r="AB418" s="31">
        <v>0</v>
      </c>
      <c r="AC418" s="36">
        <v>0</v>
      </c>
      <c r="AD418" s="31">
        <v>0</v>
      </c>
      <c r="AE418" s="31">
        <v>0</v>
      </c>
      <c r="AF418" s="36" t="s">
        <v>1933</v>
      </c>
      <c r="AG418" s="31">
        <v>0</v>
      </c>
      <c r="AH418" s="31">
        <v>0</v>
      </c>
      <c r="AI418" s="36" t="s">
        <v>1933</v>
      </c>
      <c r="AJ418" t="s">
        <v>170</v>
      </c>
      <c r="AK418" s="37">
        <v>3</v>
      </c>
      <c r="AT418"/>
    </row>
    <row r="419" spans="1:46" x14ac:dyDescent="0.25">
      <c r="A419" t="s">
        <v>1777</v>
      </c>
      <c r="B419" t="s">
        <v>677</v>
      </c>
      <c r="C419" t="s">
        <v>1405</v>
      </c>
      <c r="D419" t="s">
        <v>1723</v>
      </c>
      <c r="E419" s="31">
        <v>102.22826086956522</v>
      </c>
      <c r="F419" s="31">
        <v>385.4847826086957</v>
      </c>
      <c r="G419" s="31">
        <v>2.1005434782608696</v>
      </c>
      <c r="H419" s="36">
        <v>5.449095717983566E-3</v>
      </c>
      <c r="I419" s="31">
        <v>87.33750000000002</v>
      </c>
      <c r="J419" s="31">
        <v>0</v>
      </c>
      <c r="K419" s="36">
        <v>0</v>
      </c>
      <c r="L419" s="31">
        <v>67.902173913043498</v>
      </c>
      <c r="M419" s="31">
        <v>0</v>
      </c>
      <c r="N419" s="36">
        <v>0</v>
      </c>
      <c r="O419" s="31">
        <v>14.044021739130434</v>
      </c>
      <c r="P419" s="31">
        <v>0</v>
      </c>
      <c r="Q419" s="36">
        <v>0</v>
      </c>
      <c r="R419" s="31">
        <v>5.3913043478260869</v>
      </c>
      <c r="S419" s="31">
        <v>0</v>
      </c>
      <c r="T419" s="36">
        <v>0</v>
      </c>
      <c r="U419" s="31">
        <v>80.458695652173901</v>
      </c>
      <c r="V419" s="31">
        <v>1.8206521739130435</v>
      </c>
      <c r="W419" s="36">
        <v>2.262840777066278E-2</v>
      </c>
      <c r="X419" s="31">
        <v>4.8086956521739133</v>
      </c>
      <c r="Y419" s="31">
        <v>0</v>
      </c>
      <c r="Z419" s="36">
        <v>0</v>
      </c>
      <c r="AA419" s="31">
        <v>212.87989130434786</v>
      </c>
      <c r="AB419" s="31">
        <v>0.27989130434782611</v>
      </c>
      <c r="AC419" s="36">
        <v>1.3147850773170214E-3</v>
      </c>
      <c r="AD419" s="31">
        <v>0</v>
      </c>
      <c r="AE419" s="31">
        <v>0</v>
      </c>
      <c r="AF419" s="36" t="s">
        <v>1933</v>
      </c>
      <c r="AG419" s="31">
        <v>0</v>
      </c>
      <c r="AH419" s="31">
        <v>0</v>
      </c>
      <c r="AI419" s="36" t="s">
        <v>1933</v>
      </c>
      <c r="AJ419" t="s">
        <v>111</v>
      </c>
      <c r="AK419" s="37">
        <v>3</v>
      </c>
      <c r="AT419"/>
    </row>
    <row r="420" spans="1:46" x14ac:dyDescent="0.25">
      <c r="A420" t="s">
        <v>1777</v>
      </c>
      <c r="B420" t="s">
        <v>692</v>
      </c>
      <c r="C420" t="s">
        <v>1447</v>
      </c>
      <c r="D420" t="s">
        <v>1706</v>
      </c>
      <c r="E420" s="31">
        <v>86.706521739130437</v>
      </c>
      <c r="F420" s="31">
        <v>208.38695652173914</v>
      </c>
      <c r="G420" s="31">
        <v>6.6086956521739131</v>
      </c>
      <c r="H420" s="36">
        <v>3.1713576331657244E-2</v>
      </c>
      <c r="I420" s="31">
        <v>57.945652173913047</v>
      </c>
      <c r="J420" s="31">
        <v>6.6086956521739131</v>
      </c>
      <c r="K420" s="36">
        <v>0.11404989682986306</v>
      </c>
      <c r="L420" s="31">
        <v>43.421195652173914</v>
      </c>
      <c r="M420" s="31">
        <v>6.6086956521739131</v>
      </c>
      <c r="N420" s="36">
        <v>0.15219976218787157</v>
      </c>
      <c r="O420" s="31">
        <v>9.3885869565217384</v>
      </c>
      <c r="P420" s="31">
        <v>0</v>
      </c>
      <c r="Q420" s="36">
        <v>0</v>
      </c>
      <c r="R420" s="31">
        <v>5.1358695652173916</v>
      </c>
      <c r="S420" s="31">
        <v>0</v>
      </c>
      <c r="T420" s="36">
        <v>0</v>
      </c>
      <c r="U420" s="31">
        <v>53.967391304347828</v>
      </c>
      <c r="V420" s="31">
        <v>0</v>
      </c>
      <c r="W420" s="36">
        <v>0</v>
      </c>
      <c r="X420" s="31">
        <v>0</v>
      </c>
      <c r="Y420" s="31">
        <v>0</v>
      </c>
      <c r="Z420" s="36" t="s">
        <v>1933</v>
      </c>
      <c r="AA420" s="31">
        <v>85.916847826086965</v>
      </c>
      <c r="AB420" s="31">
        <v>0</v>
      </c>
      <c r="AC420" s="36">
        <v>0</v>
      </c>
      <c r="AD420" s="31">
        <v>10.557065217391305</v>
      </c>
      <c r="AE420" s="31">
        <v>0</v>
      </c>
      <c r="AF420" s="36">
        <v>0</v>
      </c>
      <c r="AG420" s="31">
        <v>0</v>
      </c>
      <c r="AH420" s="31">
        <v>0</v>
      </c>
      <c r="AI420" s="36" t="s">
        <v>1933</v>
      </c>
      <c r="AJ420" t="s">
        <v>4</v>
      </c>
      <c r="AK420" s="37">
        <v>3</v>
      </c>
      <c r="AT420"/>
    </row>
    <row r="421" spans="1:46" x14ac:dyDescent="0.25">
      <c r="A421" t="s">
        <v>1777</v>
      </c>
      <c r="B421" t="s">
        <v>806</v>
      </c>
      <c r="C421" t="s">
        <v>1350</v>
      </c>
      <c r="D421" t="s">
        <v>1696</v>
      </c>
      <c r="E421" s="31">
        <v>322.22826086956519</v>
      </c>
      <c r="F421" s="31">
        <v>1023.4078260869568</v>
      </c>
      <c r="G421" s="31">
        <v>577.79434782608701</v>
      </c>
      <c r="H421" s="36">
        <v>0.56457878579579379</v>
      </c>
      <c r="I421" s="31">
        <v>114.73836956521743</v>
      </c>
      <c r="J421" s="31">
        <v>43.954456521739125</v>
      </c>
      <c r="K421" s="36">
        <v>0.3830842000657449</v>
      </c>
      <c r="L421" s="31">
        <v>58.352717391304367</v>
      </c>
      <c r="M421" s="31">
        <v>38.876739130434778</v>
      </c>
      <c r="N421" s="36">
        <v>0.66623699578090478</v>
      </c>
      <c r="O421" s="31">
        <v>50.994347826086958</v>
      </c>
      <c r="P421" s="31">
        <v>5.0777173913043478</v>
      </c>
      <c r="Q421" s="36">
        <v>9.9574121599154214E-2</v>
      </c>
      <c r="R421" s="31">
        <v>5.3913043478260869</v>
      </c>
      <c r="S421" s="31">
        <v>0</v>
      </c>
      <c r="T421" s="36">
        <v>0</v>
      </c>
      <c r="U421" s="31">
        <v>396.73760869565217</v>
      </c>
      <c r="V421" s="31">
        <v>320.26934782608697</v>
      </c>
      <c r="W421" s="36">
        <v>0.80725734290487694</v>
      </c>
      <c r="X421" s="31">
        <v>11.39608695652174</v>
      </c>
      <c r="Y421" s="31">
        <v>0</v>
      </c>
      <c r="Z421" s="36">
        <v>0</v>
      </c>
      <c r="AA421" s="31">
        <v>407.85967391304365</v>
      </c>
      <c r="AB421" s="31">
        <v>190.27989130434787</v>
      </c>
      <c r="AC421" s="36">
        <v>0.46653274024074237</v>
      </c>
      <c r="AD421" s="31">
        <v>88.075000000000031</v>
      </c>
      <c r="AE421" s="31">
        <v>23.290652173913042</v>
      </c>
      <c r="AF421" s="36">
        <v>0.26444112601661124</v>
      </c>
      <c r="AG421" s="31">
        <v>4.6010869565217396</v>
      </c>
      <c r="AH421" s="31">
        <v>0</v>
      </c>
      <c r="AI421" s="36">
        <v>0</v>
      </c>
      <c r="AJ421" t="s">
        <v>119</v>
      </c>
      <c r="AK421" s="37">
        <v>3</v>
      </c>
      <c r="AT421"/>
    </row>
    <row r="422" spans="1:46" x14ac:dyDescent="0.25">
      <c r="A422" t="s">
        <v>1777</v>
      </c>
      <c r="B422" t="s">
        <v>852</v>
      </c>
      <c r="C422" t="s">
        <v>1404</v>
      </c>
      <c r="D422" t="s">
        <v>1701</v>
      </c>
      <c r="E422" s="31">
        <v>193.38043478260869</v>
      </c>
      <c r="F422" s="31">
        <v>691.98880434782609</v>
      </c>
      <c r="G422" s="31">
        <v>30.263043478260869</v>
      </c>
      <c r="H422" s="36">
        <v>4.3733429338907684E-2</v>
      </c>
      <c r="I422" s="31">
        <v>98.197934782608684</v>
      </c>
      <c r="J422" s="31">
        <v>6.3777173913043477</v>
      </c>
      <c r="K422" s="36">
        <v>6.4947571508742891E-2</v>
      </c>
      <c r="L422" s="31">
        <v>84.803913043478261</v>
      </c>
      <c r="M422" s="31">
        <v>6.3777173913043477</v>
      </c>
      <c r="N422" s="36">
        <v>7.5205461191803089E-2</v>
      </c>
      <c r="O422" s="31">
        <v>8.3885869565217384</v>
      </c>
      <c r="P422" s="31">
        <v>0</v>
      </c>
      <c r="Q422" s="36">
        <v>0</v>
      </c>
      <c r="R422" s="31">
        <v>5.0054347826086953</v>
      </c>
      <c r="S422" s="31">
        <v>0</v>
      </c>
      <c r="T422" s="36">
        <v>0</v>
      </c>
      <c r="U422" s="31">
        <v>153.14206521739132</v>
      </c>
      <c r="V422" s="31">
        <v>14.831521739130435</v>
      </c>
      <c r="W422" s="36">
        <v>9.6848124113231029E-2</v>
      </c>
      <c r="X422" s="31">
        <v>0</v>
      </c>
      <c r="Y422" s="31">
        <v>0</v>
      </c>
      <c r="Z422" s="36" t="s">
        <v>1933</v>
      </c>
      <c r="AA422" s="31">
        <v>440.64880434782611</v>
      </c>
      <c r="AB422" s="31">
        <v>9.0538043478260875</v>
      </c>
      <c r="AC422" s="36">
        <v>2.0546531066221767E-2</v>
      </c>
      <c r="AD422" s="31">
        <v>0</v>
      </c>
      <c r="AE422" s="31">
        <v>0</v>
      </c>
      <c r="AF422" s="36" t="s">
        <v>1933</v>
      </c>
      <c r="AG422" s="31">
        <v>0</v>
      </c>
      <c r="AH422" s="31">
        <v>0</v>
      </c>
      <c r="AI422" s="36" t="s">
        <v>1933</v>
      </c>
      <c r="AJ422" t="s">
        <v>166</v>
      </c>
      <c r="AK422" s="37">
        <v>3</v>
      </c>
      <c r="AT422"/>
    </row>
    <row r="423" spans="1:46" x14ac:dyDescent="0.25">
      <c r="A423" t="s">
        <v>1777</v>
      </c>
      <c r="B423" t="s">
        <v>944</v>
      </c>
      <c r="C423" t="s">
        <v>1570</v>
      </c>
      <c r="D423" t="s">
        <v>1681</v>
      </c>
      <c r="E423" s="31">
        <v>84.956521739130437</v>
      </c>
      <c r="F423" s="31">
        <v>351.0170652173914</v>
      </c>
      <c r="G423" s="31">
        <v>83.855978260869563</v>
      </c>
      <c r="H423" s="36">
        <v>0.23889430620399038</v>
      </c>
      <c r="I423" s="31">
        <v>65.345978260869572</v>
      </c>
      <c r="J423" s="31">
        <v>12.641413043478261</v>
      </c>
      <c r="K423" s="36">
        <v>0.19345357403652463</v>
      </c>
      <c r="L423" s="31">
        <v>32.771847826086962</v>
      </c>
      <c r="M423" s="31">
        <v>12.641413043478261</v>
      </c>
      <c r="N423" s="36">
        <v>0.38574001412930631</v>
      </c>
      <c r="O423" s="31">
        <v>28.579565217391306</v>
      </c>
      <c r="P423" s="31">
        <v>0</v>
      </c>
      <c r="Q423" s="36">
        <v>0</v>
      </c>
      <c r="R423" s="31">
        <v>3.9945652173913042</v>
      </c>
      <c r="S423" s="31">
        <v>0</v>
      </c>
      <c r="T423" s="36">
        <v>0</v>
      </c>
      <c r="U423" s="31">
        <v>87.02500000000002</v>
      </c>
      <c r="V423" s="31">
        <v>23.247826086956525</v>
      </c>
      <c r="W423" s="36">
        <v>0.26713962754330961</v>
      </c>
      <c r="X423" s="31">
        <v>2.4402173913043477</v>
      </c>
      <c r="Y423" s="31">
        <v>0</v>
      </c>
      <c r="Z423" s="36">
        <v>0</v>
      </c>
      <c r="AA423" s="31">
        <v>196.20586956521743</v>
      </c>
      <c r="AB423" s="31">
        <v>47.966739130434782</v>
      </c>
      <c r="AC423" s="36">
        <v>0.2444714790476285</v>
      </c>
      <c r="AD423" s="31">
        <v>0</v>
      </c>
      <c r="AE423" s="31">
        <v>0</v>
      </c>
      <c r="AF423" s="36" t="s">
        <v>1933</v>
      </c>
      <c r="AG423" s="31">
        <v>0</v>
      </c>
      <c r="AH423" s="31">
        <v>0</v>
      </c>
      <c r="AI423" s="36" t="s">
        <v>1933</v>
      </c>
      <c r="AJ423" t="s">
        <v>258</v>
      </c>
      <c r="AK423" s="37">
        <v>3</v>
      </c>
      <c r="AT423"/>
    </row>
    <row r="424" spans="1:46" x14ac:dyDescent="0.25">
      <c r="A424" t="s">
        <v>1777</v>
      </c>
      <c r="B424" t="s">
        <v>1148</v>
      </c>
      <c r="C424" t="s">
        <v>1626</v>
      </c>
      <c r="D424" t="s">
        <v>1699</v>
      </c>
      <c r="E424" s="31">
        <v>79.423913043478265</v>
      </c>
      <c r="F424" s="31">
        <v>333.52434782608697</v>
      </c>
      <c r="G424" s="31">
        <v>2.9891304347826088E-2</v>
      </c>
      <c r="H424" s="36">
        <v>8.962255542258827E-5</v>
      </c>
      <c r="I424" s="31">
        <v>75.519130434782596</v>
      </c>
      <c r="J424" s="31">
        <v>2.9891304347826088E-2</v>
      </c>
      <c r="K424" s="36">
        <v>3.9581102398470884E-4</v>
      </c>
      <c r="L424" s="31">
        <v>56.779999999999994</v>
      </c>
      <c r="M424" s="31">
        <v>2.9891304347826088E-2</v>
      </c>
      <c r="N424" s="36">
        <v>5.2644072468873001E-4</v>
      </c>
      <c r="O424" s="31">
        <v>13.173913043478262</v>
      </c>
      <c r="P424" s="31">
        <v>0</v>
      </c>
      <c r="Q424" s="36">
        <v>0</v>
      </c>
      <c r="R424" s="31">
        <v>5.5652173913043477</v>
      </c>
      <c r="S424" s="31">
        <v>0</v>
      </c>
      <c r="T424" s="36">
        <v>0</v>
      </c>
      <c r="U424" s="31">
        <v>65.959782608695647</v>
      </c>
      <c r="V424" s="31">
        <v>0</v>
      </c>
      <c r="W424" s="36">
        <v>0</v>
      </c>
      <c r="X424" s="31">
        <v>0</v>
      </c>
      <c r="Y424" s="31">
        <v>0</v>
      </c>
      <c r="Z424" s="36" t="s">
        <v>1933</v>
      </c>
      <c r="AA424" s="31">
        <v>182.34565217391304</v>
      </c>
      <c r="AB424" s="31">
        <v>0</v>
      </c>
      <c r="AC424" s="36">
        <v>0</v>
      </c>
      <c r="AD424" s="31">
        <v>9.6997826086956547</v>
      </c>
      <c r="AE424" s="31">
        <v>0</v>
      </c>
      <c r="AF424" s="36">
        <v>0</v>
      </c>
      <c r="AG424" s="31">
        <v>0</v>
      </c>
      <c r="AH424" s="31">
        <v>0</v>
      </c>
      <c r="AI424" s="36" t="s">
        <v>1933</v>
      </c>
      <c r="AJ424" t="s">
        <v>469</v>
      </c>
      <c r="AK424" s="37">
        <v>3</v>
      </c>
      <c r="AT424"/>
    </row>
    <row r="425" spans="1:46" x14ac:dyDescent="0.25">
      <c r="A425" t="s">
        <v>1777</v>
      </c>
      <c r="B425" t="s">
        <v>868</v>
      </c>
      <c r="C425" t="s">
        <v>1442</v>
      </c>
      <c r="D425" t="s">
        <v>1716</v>
      </c>
      <c r="E425" s="31">
        <v>175.16304347826087</v>
      </c>
      <c r="F425" s="31">
        <v>91.998913043478268</v>
      </c>
      <c r="G425" s="31">
        <v>76.958152173913049</v>
      </c>
      <c r="H425" s="36">
        <v>0.83651153723460814</v>
      </c>
      <c r="I425" s="31">
        <v>17.106956521739129</v>
      </c>
      <c r="J425" s="31">
        <v>17.02</v>
      </c>
      <c r="K425" s="36">
        <v>0.99491689117064008</v>
      </c>
      <c r="L425" s="31">
        <v>17.106956521739129</v>
      </c>
      <c r="M425" s="31">
        <v>17.02</v>
      </c>
      <c r="N425" s="36">
        <v>0.99491689117064008</v>
      </c>
      <c r="O425" s="31">
        <v>0</v>
      </c>
      <c r="P425" s="31">
        <v>0</v>
      </c>
      <c r="Q425" s="36" t="s">
        <v>1933</v>
      </c>
      <c r="R425" s="31">
        <v>0</v>
      </c>
      <c r="S425" s="31">
        <v>0</v>
      </c>
      <c r="T425" s="36" t="s">
        <v>1933</v>
      </c>
      <c r="U425" s="31">
        <v>39.350760869565221</v>
      </c>
      <c r="V425" s="31">
        <v>24.396956521739124</v>
      </c>
      <c r="W425" s="36">
        <v>0.61998690705389359</v>
      </c>
      <c r="X425" s="31">
        <v>0</v>
      </c>
      <c r="Y425" s="31">
        <v>0</v>
      </c>
      <c r="Z425" s="36" t="s">
        <v>1933</v>
      </c>
      <c r="AA425" s="31">
        <v>35.541195652173919</v>
      </c>
      <c r="AB425" s="31">
        <v>35.541195652173919</v>
      </c>
      <c r="AC425" s="36">
        <v>1</v>
      </c>
      <c r="AD425" s="31">
        <v>0</v>
      </c>
      <c r="AE425" s="31">
        <v>0</v>
      </c>
      <c r="AF425" s="36" t="s">
        <v>1933</v>
      </c>
      <c r="AG425" s="31">
        <v>0</v>
      </c>
      <c r="AH425" s="31">
        <v>0</v>
      </c>
      <c r="AI425" s="36" t="s">
        <v>1933</v>
      </c>
      <c r="AJ425" t="s">
        <v>182</v>
      </c>
      <c r="AK425" s="37">
        <v>3</v>
      </c>
      <c r="AT425"/>
    </row>
    <row r="426" spans="1:46" x14ac:dyDescent="0.25">
      <c r="A426" t="s">
        <v>1777</v>
      </c>
      <c r="B426" t="s">
        <v>837</v>
      </c>
      <c r="C426" t="s">
        <v>1494</v>
      </c>
      <c r="D426" t="s">
        <v>1722</v>
      </c>
      <c r="E426" s="31">
        <v>84.782608695652172</v>
      </c>
      <c r="F426" s="31">
        <v>260.16630434782599</v>
      </c>
      <c r="G426" s="31">
        <v>34.528260869565216</v>
      </c>
      <c r="H426" s="36">
        <v>0.13271611385693938</v>
      </c>
      <c r="I426" s="31">
        <v>49.302173913043468</v>
      </c>
      <c r="J426" s="31">
        <v>9.1304347826086936</v>
      </c>
      <c r="K426" s="36">
        <v>0.18519335067683759</v>
      </c>
      <c r="L426" s="31">
        <v>30.458695652173905</v>
      </c>
      <c r="M426" s="31">
        <v>9.1304347826086936</v>
      </c>
      <c r="N426" s="36">
        <v>0.29976447077296409</v>
      </c>
      <c r="O426" s="31">
        <v>13.191304347826089</v>
      </c>
      <c r="P426" s="31">
        <v>0</v>
      </c>
      <c r="Q426" s="36">
        <v>0</v>
      </c>
      <c r="R426" s="31">
        <v>5.6521739130434785</v>
      </c>
      <c r="S426" s="31">
        <v>0</v>
      </c>
      <c r="T426" s="36">
        <v>0</v>
      </c>
      <c r="U426" s="31">
        <v>67.635869565217391</v>
      </c>
      <c r="V426" s="31">
        <v>12.330434782608696</v>
      </c>
      <c r="W426" s="36">
        <v>0.18230614704700684</v>
      </c>
      <c r="X426" s="31">
        <v>0</v>
      </c>
      <c r="Y426" s="31">
        <v>0</v>
      </c>
      <c r="Z426" s="36" t="s">
        <v>1933</v>
      </c>
      <c r="AA426" s="31">
        <v>142.91521739130431</v>
      </c>
      <c r="AB426" s="31">
        <v>13.067391304347822</v>
      </c>
      <c r="AC426" s="36">
        <v>9.1434568990432147E-2</v>
      </c>
      <c r="AD426" s="31">
        <v>0.31304347826086959</v>
      </c>
      <c r="AE426" s="31">
        <v>0</v>
      </c>
      <c r="AF426" s="36">
        <v>0</v>
      </c>
      <c r="AG426" s="31">
        <v>0</v>
      </c>
      <c r="AH426" s="31">
        <v>0</v>
      </c>
      <c r="AI426" s="36" t="s">
        <v>1933</v>
      </c>
      <c r="AJ426" t="s">
        <v>151</v>
      </c>
      <c r="AK426" s="37">
        <v>3</v>
      </c>
      <c r="AT426"/>
    </row>
    <row r="427" spans="1:46" x14ac:dyDescent="0.25">
      <c r="A427" t="s">
        <v>1777</v>
      </c>
      <c r="B427" t="s">
        <v>897</v>
      </c>
      <c r="C427" t="s">
        <v>1551</v>
      </c>
      <c r="D427" t="s">
        <v>1675</v>
      </c>
      <c r="E427" s="31">
        <v>82.641304347826093</v>
      </c>
      <c r="F427" s="31">
        <v>253.17119565217391</v>
      </c>
      <c r="G427" s="31">
        <v>107.80434782608695</v>
      </c>
      <c r="H427" s="36">
        <v>0.42581600781392553</v>
      </c>
      <c r="I427" s="31">
        <v>45.679347826086961</v>
      </c>
      <c r="J427" s="31">
        <v>13.9375</v>
      </c>
      <c r="K427" s="36">
        <v>0.30511600237953596</v>
      </c>
      <c r="L427" s="31">
        <v>33.415760869565219</v>
      </c>
      <c r="M427" s="31">
        <v>13.9375</v>
      </c>
      <c r="N427" s="36">
        <v>0.41709360006505652</v>
      </c>
      <c r="O427" s="31">
        <v>8.1766304347826093</v>
      </c>
      <c r="P427" s="31">
        <v>0</v>
      </c>
      <c r="Q427" s="36">
        <v>0</v>
      </c>
      <c r="R427" s="31">
        <v>4.0869565217391308</v>
      </c>
      <c r="S427" s="31">
        <v>0</v>
      </c>
      <c r="T427" s="36">
        <v>0</v>
      </c>
      <c r="U427" s="31">
        <v>41.991847826086953</v>
      </c>
      <c r="V427" s="31">
        <v>8.3940217391304355</v>
      </c>
      <c r="W427" s="36">
        <v>0.19989646023425875</v>
      </c>
      <c r="X427" s="31">
        <v>36.236413043478258</v>
      </c>
      <c r="Y427" s="31">
        <v>36.236413043478258</v>
      </c>
      <c r="Z427" s="36">
        <v>1</v>
      </c>
      <c r="AA427" s="31">
        <v>114.3179347826087</v>
      </c>
      <c r="AB427" s="31">
        <v>49.236413043478258</v>
      </c>
      <c r="AC427" s="36">
        <v>0.43069718795312456</v>
      </c>
      <c r="AD427" s="31">
        <v>14.945652173913043</v>
      </c>
      <c r="AE427" s="31">
        <v>0</v>
      </c>
      <c r="AF427" s="36">
        <v>0</v>
      </c>
      <c r="AG427" s="31">
        <v>0</v>
      </c>
      <c r="AH427" s="31">
        <v>0</v>
      </c>
      <c r="AI427" s="36" t="s">
        <v>1933</v>
      </c>
      <c r="AJ427" t="s">
        <v>211</v>
      </c>
      <c r="AK427" s="37">
        <v>3</v>
      </c>
      <c r="AT427"/>
    </row>
    <row r="428" spans="1:46" x14ac:dyDescent="0.25">
      <c r="A428" t="s">
        <v>1777</v>
      </c>
      <c r="B428" t="s">
        <v>1002</v>
      </c>
      <c r="C428" t="s">
        <v>1378</v>
      </c>
      <c r="D428" t="s">
        <v>1676</v>
      </c>
      <c r="E428" s="31">
        <v>217.86956521739131</v>
      </c>
      <c r="F428" s="31">
        <v>642.79097826086957</v>
      </c>
      <c r="G428" s="31">
        <v>223.89913043478259</v>
      </c>
      <c r="H428" s="36">
        <v>0.34832338661715878</v>
      </c>
      <c r="I428" s="31">
        <v>123.19489130434781</v>
      </c>
      <c r="J428" s="31">
        <v>15.269347826086953</v>
      </c>
      <c r="K428" s="36">
        <v>0.12394465114924831</v>
      </c>
      <c r="L428" s="31">
        <v>90.866086956521727</v>
      </c>
      <c r="M428" s="31">
        <v>15.008478260869563</v>
      </c>
      <c r="N428" s="36">
        <v>0.16517139412034909</v>
      </c>
      <c r="O428" s="31">
        <v>26.459239130434781</v>
      </c>
      <c r="P428" s="31">
        <v>0.2608695652173913</v>
      </c>
      <c r="Q428" s="36">
        <v>9.8592995789257478E-3</v>
      </c>
      <c r="R428" s="31">
        <v>5.8695652173913047</v>
      </c>
      <c r="S428" s="31">
        <v>0</v>
      </c>
      <c r="T428" s="36">
        <v>0</v>
      </c>
      <c r="U428" s="31">
        <v>175.63163043478264</v>
      </c>
      <c r="V428" s="31">
        <v>60.861739130434799</v>
      </c>
      <c r="W428" s="36">
        <v>0.34653062765385312</v>
      </c>
      <c r="X428" s="31">
        <v>5.1304347826086953</v>
      </c>
      <c r="Y428" s="31">
        <v>0</v>
      </c>
      <c r="Z428" s="36">
        <v>0</v>
      </c>
      <c r="AA428" s="31">
        <v>338.83402173913043</v>
      </c>
      <c r="AB428" s="31">
        <v>147.76804347826084</v>
      </c>
      <c r="AC428" s="36">
        <v>0.43610745674183804</v>
      </c>
      <c r="AD428" s="31">
        <v>0</v>
      </c>
      <c r="AE428" s="31">
        <v>0</v>
      </c>
      <c r="AF428" s="36" t="s">
        <v>1933</v>
      </c>
      <c r="AG428" s="31">
        <v>0</v>
      </c>
      <c r="AH428" s="31">
        <v>0</v>
      </c>
      <c r="AI428" s="36" t="s">
        <v>1933</v>
      </c>
      <c r="AJ428" t="s">
        <v>318</v>
      </c>
      <c r="AK428" s="37">
        <v>3</v>
      </c>
      <c r="AT428"/>
    </row>
    <row r="429" spans="1:46" x14ac:dyDescent="0.25">
      <c r="A429" t="s">
        <v>1777</v>
      </c>
      <c r="B429" t="s">
        <v>1122</v>
      </c>
      <c r="C429" t="s">
        <v>1429</v>
      </c>
      <c r="D429" t="s">
        <v>1711</v>
      </c>
      <c r="E429" s="31">
        <v>14.880434782608695</v>
      </c>
      <c r="F429" s="31">
        <v>101.11543478260867</v>
      </c>
      <c r="G429" s="31">
        <v>0</v>
      </c>
      <c r="H429" s="36">
        <v>0</v>
      </c>
      <c r="I429" s="31">
        <v>52.922499999999978</v>
      </c>
      <c r="J429" s="31">
        <v>0</v>
      </c>
      <c r="K429" s="36">
        <v>0</v>
      </c>
      <c r="L429" s="31">
        <v>43.183369565217369</v>
      </c>
      <c r="M429" s="31">
        <v>0</v>
      </c>
      <c r="N429" s="36">
        <v>0</v>
      </c>
      <c r="O429" s="31">
        <v>5.0434782608695654</v>
      </c>
      <c r="P429" s="31">
        <v>0</v>
      </c>
      <c r="Q429" s="36">
        <v>0</v>
      </c>
      <c r="R429" s="31">
        <v>4.6956521739130439</v>
      </c>
      <c r="S429" s="31">
        <v>0</v>
      </c>
      <c r="T429" s="36">
        <v>0</v>
      </c>
      <c r="U429" s="31">
        <v>5.1005434782608692</v>
      </c>
      <c r="V429" s="31">
        <v>0</v>
      </c>
      <c r="W429" s="36">
        <v>0</v>
      </c>
      <c r="X429" s="31">
        <v>0</v>
      </c>
      <c r="Y429" s="31">
        <v>0</v>
      </c>
      <c r="Z429" s="36" t="s">
        <v>1933</v>
      </c>
      <c r="AA429" s="31">
        <v>43.092391304347828</v>
      </c>
      <c r="AB429" s="31">
        <v>0</v>
      </c>
      <c r="AC429" s="36">
        <v>0</v>
      </c>
      <c r="AD429" s="31">
        <v>0</v>
      </c>
      <c r="AE429" s="31">
        <v>0</v>
      </c>
      <c r="AF429" s="36" t="s">
        <v>1933</v>
      </c>
      <c r="AG429" s="31">
        <v>0</v>
      </c>
      <c r="AH429" s="31">
        <v>0</v>
      </c>
      <c r="AI429" s="36" t="s">
        <v>1933</v>
      </c>
      <c r="AJ429" t="s">
        <v>442</v>
      </c>
      <c r="AK429" s="37">
        <v>3</v>
      </c>
      <c r="AT429"/>
    </row>
    <row r="430" spans="1:46" x14ac:dyDescent="0.25">
      <c r="A430" t="s">
        <v>1777</v>
      </c>
      <c r="B430" t="s">
        <v>969</v>
      </c>
      <c r="C430" t="s">
        <v>1459</v>
      </c>
      <c r="D430" t="s">
        <v>1709</v>
      </c>
      <c r="E430" s="31">
        <v>61.608695652173914</v>
      </c>
      <c r="F430" s="31">
        <v>225.9134782608696</v>
      </c>
      <c r="G430" s="31">
        <v>0</v>
      </c>
      <c r="H430" s="36">
        <v>0</v>
      </c>
      <c r="I430" s="31">
        <v>43.760869565217391</v>
      </c>
      <c r="J430" s="31">
        <v>0</v>
      </c>
      <c r="K430" s="36">
        <v>0</v>
      </c>
      <c r="L430" s="31">
        <v>29.551630434782609</v>
      </c>
      <c r="M430" s="31">
        <v>0</v>
      </c>
      <c r="N430" s="36">
        <v>0</v>
      </c>
      <c r="O430" s="31">
        <v>5.3043478260869561</v>
      </c>
      <c r="P430" s="31">
        <v>0</v>
      </c>
      <c r="Q430" s="36">
        <v>0</v>
      </c>
      <c r="R430" s="31">
        <v>8.9048913043478262</v>
      </c>
      <c r="S430" s="31">
        <v>0</v>
      </c>
      <c r="T430" s="36">
        <v>0</v>
      </c>
      <c r="U430" s="31">
        <v>65.21489130434783</v>
      </c>
      <c r="V430" s="31">
        <v>0</v>
      </c>
      <c r="W430" s="36">
        <v>0</v>
      </c>
      <c r="X430" s="31">
        <v>0</v>
      </c>
      <c r="Y430" s="31">
        <v>0</v>
      </c>
      <c r="Z430" s="36" t="s">
        <v>1933</v>
      </c>
      <c r="AA430" s="31">
        <v>116.1904347826087</v>
      </c>
      <c r="AB430" s="31">
        <v>0</v>
      </c>
      <c r="AC430" s="36">
        <v>0</v>
      </c>
      <c r="AD430" s="31">
        <v>0.74728260869565222</v>
      </c>
      <c r="AE430" s="31">
        <v>0</v>
      </c>
      <c r="AF430" s="36">
        <v>0</v>
      </c>
      <c r="AG430" s="31">
        <v>0</v>
      </c>
      <c r="AH430" s="31">
        <v>0</v>
      </c>
      <c r="AI430" s="36" t="s">
        <v>1933</v>
      </c>
      <c r="AJ430" t="s">
        <v>283</v>
      </c>
      <c r="AK430" s="37">
        <v>3</v>
      </c>
      <c r="AT430"/>
    </row>
    <row r="431" spans="1:46" x14ac:dyDescent="0.25">
      <c r="A431" t="s">
        <v>1777</v>
      </c>
      <c r="B431" t="s">
        <v>1304</v>
      </c>
      <c r="C431" t="s">
        <v>1668</v>
      </c>
      <c r="D431" t="s">
        <v>1716</v>
      </c>
      <c r="E431" s="31">
        <v>27.228260869565219</v>
      </c>
      <c r="F431" s="31">
        <v>87.184130434782617</v>
      </c>
      <c r="G431" s="31">
        <v>10.306956521739133</v>
      </c>
      <c r="H431" s="36">
        <v>0.11822055769024581</v>
      </c>
      <c r="I431" s="31">
        <v>17.829239130434786</v>
      </c>
      <c r="J431" s="31">
        <v>0.36445652173913046</v>
      </c>
      <c r="K431" s="36">
        <v>2.0441507294441833E-2</v>
      </c>
      <c r="L431" s="31">
        <v>17.742282608695657</v>
      </c>
      <c r="M431" s="31">
        <v>0.36445652173913046</v>
      </c>
      <c r="N431" s="36">
        <v>2.0541692958971746E-2</v>
      </c>
      <c r="O431" s="31">
        <v>8.6956521739130432E-2</v>
      </c>
      <c r="P431" s="31">
        <v>0</v>
      </c>
      <c r="Q431" s="36">
        <v>0</v>
      </c>
      <c r="R431" s="31">
        <v>0</v>
      </c>
      <c r="S431" s="31">
        <v>0</v>
      </c>
      <c r="T431" s="36" t="s">
        <v>1933</v>
      </c>
      <c r="U431" s="31">
        <v>21.00869565217392</v>
      </c>
      <c r="V431" s="31">
        <v>2.4085869565217388</v>
      </c>
      <c r="W431" s="36">
        <v>0.11464714403973505</v>
      </c>
      <c r="X431" s="31">
        <v>0</v>
      </c>
      <c r="Y431" s="31">
        <v>0</v>
      </c>
      <c r="Z431" s="36" t="s">
        <v>1933</v>
      </c>
      <c r="AA431" s="31">
        <v>48.346195652173918</v>
      </c>
      <c r="AB431" s="31">
        <v>7.5339130434782637</v>
      </c>
      <c r="AC431" s="36">
        <v>0.15583259327540278</v>
      </c>
      <c r="AD431" s="31">
        <v>0</v>
      </c>
      <c r="AE431" s="31">
        <v>0</v>
      </c>
      <c r="AF431" s="36" t="s">
        <v>1933</v>
      </c>
      <c r="AG431" s="31">
        <v>0</v>
      </c>
      <c r="AH431" s="31">
        <v>0</v>
      </c>
      <c r="AI431" s="36" t="s">
        <v>1933</v>
      </c>
      <c r="AJ431" t="s">
        <v>628</v>
      </c>
      <c r="AK431" s="37">
        <v>3</v>
      </c>
      <c r="AT431"/>
    </row>
    <row r="432" spans="1:46" x14ac:dyDescent="0.25">
      <c r="A432" t="s">
        <v>1777</v>
      </c>
      <c r="B432" t="s">
        <v>1129</v>
      </c>
      <c r="C432" t="s">
        <v>1450</v>
      </c>
      <c r="D432" t="s">
        <v>1707</v>
      </c>
      <c r="E432" s="31">
        <v>131.43478260869566</v>
      </c>
      <c r="F432" s="31">
        <v>408.6647826086957</v>
      </c>
      <c r="G432" s="31">
        <v>192.93804347826079</v>
      </c>
      <c r="H432" s="36">
        <v>0.47211810679317245</v>
      </c>
      <c r="I432" s="31">
        <v>89.187934782608679</v>
      </c>
      <c r="J432" s="31">
        <v>40.247500000000016</v>
      </c>
      <c r="K432" s="36">
        <v>0.4512661953447108</v>
      </c>
      <c r="L432" s="31">
        <v>59.457173913043469</v>
      </c>
      <c r="M432" s="31">
        <v>31.255869565217402</v>
      </c>
      <c r="N432" s="36">
        <v>0.52568710398057816</v>
      </c>
      <c r="O432" s="31">
        <v>24.513369565217385</v>
      </c>
      <c r="P432" s="31">
        <v>8.9916304347826106</v>
      </c>
      <c r="Q432" s="36">
        <v>0.36680515956243948</v>
      </c>
      <c r="R432" s="31">
        <v>5.2173913043478262</v>
      </c>
      <c r="S432" s="31">
        <v>0</v>
      </c>
      <c r="T432" s="36">
        <v>0</v>
      </c>
      <c r="U432" s="31">
        <v>87.501521739130425</v>
      </c>
      <c r="V432" s="31">
        <v>51.084673913043467</v>
      </c>
      <c r="W432" s="36">
        <v>0.58381469142151554</v>
      </c>
      <c r="X432" s="31">
        <v>0</v>
      </c>
      <c r="Y432" s="31">
        <v>0</v>
      </c>
      <c r="Z432" s="36" t="s">
        <v>1933</v>
      </c>
      <c r="AA432" s="31">
        <v>223.85086956521747</v>
      </c>
      <c r="AB432" s="31">
        <v>101.60586956521733</v>
      </c>
      <c r="AC432" s="36">
        <v>0.45389982072691987</v>
      </c>
      <c r="AD432" s="31">
        <v>8.1244565217391305</v>
      </c>
      <c r="AE432" s="31">
        <v>0</v>
      </c>
      <c r="AF432" s="36">
        <v>0</v>
      </c>
      <c r="AG432" s="31">
        <v>0</v>
      </c>
      <c r="AH432" s="31">
        <v>0</v>
      </c>
      <c r="AI432" s="36" t="s">
        <v>1933</v>
      </c>
      <c r="AJ432" t="s">
        <v>449</v>
      </c>
      <c r="AK432" s="37">
        <v>3</v>
      </c>
      <c r="AT432"/>
    </row>
    <row r="433" spans="1:46" x14ac:dyDescent="0.25">
      <c r="A433" t="s">
        <v>1777</v>
      </c>
      <c r="B433" t="s">
        <v>768</v>
      </c>
      <c r="C433" t="s">
        <v>1389</v>
      </c>
      <c r="D433" t="s">
        <v>1720</v>
      </c>
      <c r="E433" s="31">
        <v>59.217391304347828</v>
      </c>
      <c r="F433" s="31">
        <v>191.46923913043474</v>
      </c>
      <c r="G433" s="31">
        <v>21.137499999999996</v>
      </c>
      <c r="H433" s="36">
        <v>0.11039632316917748</v>
      </c>
      <c r="I433" s="31">
        <v>58.433478260869549</v>
      </c>
      <c r="J433" s="31">
        <v>6.3041304347826088</v>
      </c>
      <c r="K433" s="36">
        <v>0.10788559268436054</v>
      </c>
      <c r="L433" s="31">
        <v>50.273804347826072</v>
      </c>
      <c r="M433" s="31">
        <v>5.9056521739130439</v>
      </c>
      <c r="N433" s="36">
        <v>0.1174697688094976</v>
      </c>
      <c r="O433" s="31">
        <v>3.0292391304347825</v>
      </c>
      <c r="P433" s="31">
        <v>0.39847826086956517</v>
      </c>
      <c r="Q433" s="36">
        <v>0.13154400947289102</v>
      </c>
      <c r="R433" s="31">
        <v>5.1304347826086953</v>
      </c>
      <c r="S433" s="31">
        <v>0</v>
      </c>
      <c r="T433" s="36">
        <v>0</v>
      </c>
      <c r="U433" s="31">
        <v>34.749021739130427</v>
      </c>
      <c r="V433" s="31">
        <v>11.952934782608692</v>
      </c>
      <c r="W433" s="36">
        <v>0.3439790297506029</v>
      </c>
      <c r="X433" s="31">
        <v>0</v>
      </c>
      <c r="Y433" s="31">
        <v>0</v>
      </c>
      <c r="Z433" s="36" t="s">
        <v>1933</v>
      </c>
      <c r="AA433" s="31">
        <v>97.477173913043472</v>
      </c>
      <c r="AB433" s="31">
        <v>2.8804347826086958</v>
      </c>
      <c r="AC433" s="36">
        <v>2.9549838869746544E-2</v>
      </c>
      <c r="AD433" s="31">
        <v>0.80956521739130438</v>
      </c>
      <c r="AE433" s="31">
        <v>0</v>
      </c>
      <c r="AF433" s="36">
        <v>0</v>
      </c>
      <c r="AG433" s="31">
        <v>0</v>
      </c>
      <c r="AH433" s="31">
        <v>0</v>
      </c>
      <c r="AI433" s="36" t="s">
        <v>1933</v>
      </c>
      <c r="AJ433" t="s">
        <v>80</v>
      </c>
      <c r="AK433" s="37">
        <v>3</v>
      </c>
      <c r="AT433"/>
    </row>
    <row r="434" spans="1:46" x14ac:dyDescent="0.25">
      <c r="A434" t="s">
        <v>1777</v>
      </c>
      <c r="B434" t="s">
        <v>1110</v>
      </c>
      <c r="C434" t="s">
        <v>1616</v>
      </c>
      <c r="D434" t="s">
        <v>1706</v>
      </c>
      <c r="E434" s="31">
        <v>139.63043478260869</v>
      </c>
      <c r="F434" s="31">
        <v>423.66315217391303</v>
      </c>
      <c r="G434" s="31">
        <v>112.80847826086959</v>
      </c>
      <c r="H434" s="36">
        <v>0.266269270013272</v>
      </c>
      <c r="I434" s="31">
        <v>133.79673913043479</v>
      </c>
      <c r="J434" s="31">
        <v>27.542391304347824</v>
      </c>
      <c r="K434" s="36">
        <v>0.20585248551907906</v>
      </c>
      <c r="L434" s="31">
        <v>103.27499999999999</v>
      </c>
      <c r="M434" s="31">
        <v>27.542391304347824</v>
      </c>
      <c r="N434" s="36">
        <v>0.26668982139286201</v>
      </c>
      <c r="O434" s="31">
        <v>25.043478260869566</v>
      </c>
      <c r="P434" s="31">
        <v>0</v>
      </c>
      <c r="Q434" s="36">
        <v>0</v>
      </c>
      <c r="R434" s="31">
        <v>5.4782608695652177</v>
      </c>
      <c r="S434" s="31">
        <v>0</v>
      </c>
      <c r="T434" s="36">
        <v>0</v>
      </c>
      <c r="U434" s="31">
        <v>76.967499999999987</v>
      </c>
      <c r="V434" s="31">
        <v>19.746413043478267</v>
      </c>
      <c r="W434" s="36">
        <v>0.25655520893205924</v>
      </c>
      <c r="X434" s="31">
        <v>0</v>
      </c>
      <c r="Y434" s="31">
        <v>0</v>
      </c>
      <c r="Z434" s="36" t="s">
        <v>1933</v>
      </c>
      <c r="AA434" s="31">
        <v>201.58010869565223</v>
      </c>
      <c r="AB434" s="31">
        <v>65.519673913043505</v>
      </c>
      <c r="AC434" s="36">
        <v>0.32503045234470929</v>
      </c>
      <c r="AD434" s="31">
        <v>11.318804347826086</v>
      </c>
      <c r="AE434" s="31">
        <v>0</v>
      </c>
      <c r="AF434" s="36">
        <v>0</v>
      </c>
      <c r="AG434" s="31">
        <v>0</v>
      </c>
      <c r="AH434" s="31">
        <v>0</v>
      </c>
      <c r="AI434" s="36" t="s">
        <v>1933</v>
      </c>
      <c r="AJ434" t="s">
        <v>430</v>
      </c>
      <c r="AK434" s="37">
        <v>3</v>
      </c>
      <c r="AT434"/>
    </row>
    <row r="435" spans="1:46" x14ac:dyDescent="0.25">
      <c r="A435" t="s">
        <v>1777</v>
      </c>
      <c r="B435" t="s">
        <v>968</v>
      </c>
      <c r="C435" t="s">
        <v>1493</v>
      </c>
      <c r="D435" t="s">
        <v>1707</v>
      </c>
      <c r="E435" s="31">
        <v>137.92391304347825</v>
      </c>
      <c r="F435" s="31">
        <v>384.23304347826075</v>
      </c>
      <c r="G435" s="31">
        <v>39.695543478260866</v>
      </c>
      <c r="H435" s="36">
        <v>0.10331111327364735</v>
      </c>
      <c r="I435" s="31">
        <v>64.474673913043461</v>
      </c>
      <c r="J435" s="31">
        <v>0.56804347826086965</v>
      </c>
      <c r="K435" s="36">
        <v>8.8103350321241773E-3</v>
      </c>
      <c r="L435" s="31">
        <v>35.437826086956512</v>
      </c>
      <c r="M435" s="31">
        <v>0.56804347826086965</v>
      </c>
      <c r="N435" s="36">
        <v>1.6029298097095961E-2</v>
      </c>
      <c r="O435" s="31">
        <v>24.16728260869565</v>
      </c>
      <c r="P435" s="31">
        <v>0</v>
      </c>
      <c r="Q435" s="36">
        <v>0</v>
      </c>
      <c r="R435" s="31">
        <v>4.8695652173913047</v>
      </c>
      <c r="S435" s="31">
        <v>0</v>
      </c>
      <c r="T435" s="36">
        <v>0</v>
      </c>
      <c r="U435" s="31">
        <v>121.82043478260867</v>
      </c>
      <c r="V435" s="31">
        <v>14.797934782608692</v>
      </c>
      <c r="W435" s="36">
        <v>0.12147333744963185</v>
      </c>
      <c r="X435" s="31">
        <v>0</v>
      </c>
      <c r="Y435" s="31">
        <v>0</v>
      </c>
      <c r="Z435" s="36" t="s">
        <v>1933</v>
      </c>
      <c r="AA435" s="31">
        <v>175.89978260869563</v>
      </c>
      <c r="AB435" s="31">
        <v>24.329565217391306</v>
      </c>
      <c r="AC435" s="36">
        <v>0.13831492487693711</v>
      </c>
      <c r="AD435" s="31">
        <v>22.038152173913041</v>
      </c>
      <c r="AE435" s="31">
        <v>0</v>
      </c>
      <c r="AF435" s="36">
        <v>0</v>
      </c>
      <c r="AG435" s="31">
        <v>0</v>
      </c>
      <c r="AH435" s="31">
        <v>0</v>
      </c>
      <c r="AI435" s="36" t="s">
        <v>1933</v>
      </c>
      <c r="AJ435" t="s">
        <v>282</v>
      </c>
      <c r="AK435" s="37">
        <v>3</v>
      </c>
      <c r="AT435"/>
    </row>
    <row r="436" spans="1:46" x14ac:dyDescent="0.25">
      <c r="A436" t="s">
        <v>1777</v>
      </c>
      <c r="B436" t="s">
        <v>899</v>
      </c>
      <c r="C436" t="s">
        <v>1493</v>
      </c>
      <c r="D436" t="s">
        <v>1707</v>
      </c>
      <c r="E436" s="31">
        <v>164.95652173913044</v>
      </c>
      <c r="F436" s="31">
        <v>511.09652173913037</v>
      </c>
      <c r="G436" s="31">
        <v>109.59369565217389</v>
      </c>
      <c r="H436" s="36">
        <v>0.21442856875498714</v>
      </c>
      <c r="I436" s="31">
        <v>82.276847826086936</v>
      </c>
      <c r="J436" s="31">
        <v>12.598695652173914</v>
      </c>
      <c r="K436" s="36">
        <v>0.15312564816294938</v>
      </c>
      <c r="L436" s="31">
        <v>56.753695652173903</v>
      </c>
      <c r="M436" s="31">
        <v>12.598695652173914</v>
      </c>
      <c r="N436" s="36">
        <v>0.22198899133172717</v>
      </c>
      <c r="O436" s="31">
        <v>20.17532608695652</v>
      </c>
      <c r="P436" s="31">
        <v>0</v>
      </c>
      <c r="Q436" s="36">
        <v>0</v>
      </c>
      <c r="R436" s="31">
        <v>5.3478260869565215</v>
      </c>
      <c r="S436" s="31">
        <v>0</v>
      </c>
      <c r="T436" s="36">
        <v>0</v>
      </c>
      <c r="U436" s="31">
        <v>128.55336956521734</v>
      </c>
      <c r="V436" s="31">
        <v>61.65010869565215</v>
      </c>
      <c r="W436" s="36">
        <v>0.47956820505102349</v>
      </c>
      <c r="X436" s="31">
        <v>0</v>
      </c>
      <c r="Y436" s="31">
        <v>0</v>
      </c>
      <c r="Z436" s="36" t="s">
        <v>1933</v>
      </c>
      <c r="AA436" s="31">
        <v>288.76184782608692</v>
      </c>
      <c r="AB436" s="31">
        <v>35.344891304347833</v>
      </c>
      <c r="AC436" s="36">
        <v>0.12240152766176735</v>
      </c>
      <c r="AD436" s="31">
        <v>11.504456521739129</v>
      </c>
      <c r="AE436" s="31">
        <v>0</v>
      </c>
      <c r="AF436" s="36">
        <v>0</v>
      </c>
      <c r="AG436" s="31">
        <v>0</v>
      </c>
      <c r="AH436" s="31">
        <v>0</v>
      </c>
      <c r="AI436" s="36" t="s">
        <v>1933</v>
      </c>
      <c r="AJ436" t="s">
        <v>213</v>
      </c>
      <c r="AK436" s="37">
        <v>3</v>
      </c>
      <c r="AT436"/>
    </row>
    <row r="437" spans="1:46" x14ac:dyDescent="0.25">
      <c r="A437" t="s">
        <v>1777</v>
      </c>
      <c r="B437" t="s">
        <v>909</v>
      </c>
      <c r="C437" t="s">
        <v>1472</v>
      </c>
      <c r="D437" t="s">
        <v>1693</v>
      </c>
      <c r="E437" s="31">
        <v>98.597826086956516</v>
      </c>
      <c r="F437" s="31">
        <v>338.60836956521734</v>
      </c>
      <c r="G437" s="31">
        <v>13.295217391304348</v>
      </c>
      <c r="H437" s="36">
        <v>3.9264290508754351E-2</v>
      </c>
      <c r="I437" s="31">
        <v>53.437717391304332</v>
      </c>
      <c r="J437" s="31">
        <v>5.0715217391304348</v>
      </c>
      <c r="K437" s="36">
        <v>9.4905283883920152E-2</v>
      </c>
      <c r="L437" s="31">
        <v>31.872499999999985</v>
      </c>
      <c r="M437" s="31">
        <v>5.0715217391304348</v>
      </c>
      <c r="N437" s="36">
        <v>0.1591190442899188</v>
      </c>
      <c r="O437" s="31">
        <v>16.782608695652176</v>
      </c>
      <c r="P437" s="31">
        <v>0</v>
      </c>
      <c r="Q437" s="36">
        <v>0</v>
      </c>
      <c r="R437" s="31">
        <v>4.7826086956521738</v>
      </c>
      <c r="S437" s="31">
        <v>0</v>
      </c>
      <c r="T437" s="36">
        <v>0</v>
      </c>
      <c r="U437" s="31">
        <v>101.5395652173913</v>
      </c>
      <c r="V437" s="31">
        <v>3.2086956521739127</v>
      </c>
      <c r="W437" s="36">
        <v>3.1600447030714095E-2</v>
      </c>
      <c r="X437" s="31">
        <v>0</v>
      </c>
      <c r="Y437" s="31">
        <v>0</v>
      </c>
      <c r="Z437" s="36" t="s">
        <v>1933</v>
      </c>
      <c r="AA437" s="31">
        <v>118.47467391304345</v>
      </c>
      <c r="AB437" s="31">
        <v>5.0150000000000006</v>
      </c>
      <c r="AC437" s="36">
        <v>4.2329721909011943E-2</v>
      </c>
      <c r="AD437" s="31">
        <v>65.156413043478295</v>
      </c>
      <c r="AE437" s="31">
        <v>0</v>
      </c>
      <c r="AF437" s="36">
        <v>0</v>
      </c>
      <c r="AG437" s="31">
        <v>0</v>
      </c>
      <c r="AH437" s="31">
        <v>0</v>
      </c>
      <c r="AI437" s="36" t="s">
        <v>1933</v>
      </c>
      <c r="AJ437" t="s">
        <v>223</v>
      </c>
      <c r="AK437" s="37">
        <v>3</v>
      </c>
      <c r="AT437"/>
    </row>
    <row r="438" spans="1:46" x14ac:dyDescent="0.25">
      <c r="A438" t="s">
        <v>1777</v>
      </c>
      <c r="B438" t="s">
        <v>1121</v>
      </c>
      <c r="C438" t="s">
        <v>1361</v>
      </c>
      <c r="D438" t="s">
        <v>1693</v>
      </c>
      <c r="E438" s="31">
        <v>117.34782608695652</v>
      </c>
      <c r="F438" s="31">
        <v>381.79141304347837</v>
      </c>
      <c r="G438" s="31">
        <v>195.96902173913045</v>
      </c>
      <c r="H438" s="36">
        <v>0.51328818575815771</v>
      </c>
      <c r="I438" s="31">
        <v>68.599999999999994</v>
      </c>
      <c r="J438" s="31">
        <v>38.385869565217391</v>
      </c>
      <c r="K438" s="36">
        <v>0.55956078083407279</v>
      </c>
      <c r="L438" s="31">
        <v>46.246304347826083</v>
      </c>
      <c r="M438" s="31">
        <v>33.771304347826089</v>
      </c>
      <c r="N438" s="36">
        <v>0.7302487155260351</v>
      </c>
      <c r="O438" s="31">
        <v>21.918913043478256</v>
      </c>
      <c r="P438" s="31">
        <v>4.614565217391303</v>
      </c>
      <c r="Q438" s="36">
        <v>0.21052892578376822</v>
      </c>
      <c r="R438" s="31">
        <v>0.43478260869565216</v>
      </c>
      <c r="S438" s="31">
        <v>0</v>
      </c>
      <c r="T438" s="36">
        <v>0</v>
      </c>
      <c r="U438" s="31">
        <v>117.76500000000003</v>
      </c>
      <c r="V438" s="31">
        <v>58.934021739130436</v>
      </c>
      <c r="W438" s="36">
        <v>0.50043749619267541</v>
      </c>
      <c r="X438" s="31">
        <v>0</v>
      </c>
      <c r="Y438" s="31">
        <v>0</v>
      </c>
      <c r="Z438" s="36" t="s">
        <v>1933</v>
      </c>
      <c r="AA438" s="31">
        <v>154.06815217391312</v>
      </c>
      <c r="AB438" s="31">
        <v>98.64913043478262</v>
      </c>
      <c r="AC438" s="36">
        <v>0.64029540851133759</v>
      </c>
      <c r="AD438" s="31">
        <v>41.358260869565235</v>
      </c>
      <c r="AE438" s="31">
        <v>0</v>
      </c>
      <c r="AF438" s="36">
        <v>0</v>
      </c>
      <c r="AG438" s="31">
        <v>0</v>
      </c>
      <c r="AH438" s="31">
        <v>0</v>
      </c>
      <c r="AI438" s="36" t="s">
        <v>1933</v>
      </c>
      <c r="AJ438" t="s">
        <v>441</v>
      </c>
      <c r="AK438" s="37">
        <v>3</v>
      </c>
      <c r="AT438"/>
    </row>
    <row r="439" spans="1:46" x14ac:dyDescent="0.25">
      <c r="A439" t="s">
        <v>1777</v>
      </c>
      <c r="B439" t="s">
        <v>841</v>
      </c>
      <c r="C439" t="s">
        <v>1448</v>
      </c>
      <c r="D439" t="s">
        <v>1674</v>
      </c>
      <c r="E439" s="31">
        <v>136.20652173913044</v>
      </c>
      <c r="F439" s="31">
        <v>445.06065217391301</v>
      </c>
      <c r="G439" s="31">
        <v>90.196739130434779</v>
      </c>
      <c r="H439" s="36">
        <v>0.20266167923375369</v>
      </c>
      <c r="I439" s="31">
        <v>64.704456521739132</v>
      </c>
      <c r="J439" s="31">
        <v>28.07076086956522</v>
      </c>
      <c r="K439" s="36">
        <v>0.43383040950408297</v>
      </c>
      <c r="L439" s="31">
        <v>35.664673913043487</v>
      </c>
      <c r="M439" s="31">
        <v>28.07076086956522</v>
      </c>
      <c r="N439" s="36">
        <v>0.78707465370373175</v>
      </c>
      <c r="O439" s="31">
        <v>24.083260869565216</v>
      </c>
      <c r="P439" s="31">
        <v>0</v>
      </c>
      <c r="Q439" s="36">
        <v>0</v>
      </c>
      <c r="R439" s="31">
        <v>4.9565217391304346</v>
      </c>
      <c r="S439" s="31">
        <v>0</v>
      </c>
      <c r="T439" s="36">
        <v>0</v>
      </c>
      <c r="U439" s="31">
        <v>123.11597826086954</v>
      </c>
      <c r="V439" s="31">
        <v>25.416413043478261</v>
      </c>
      <c r="W439" s="36">
        <v>0.20644284683847949</v>
      </c>
      <c r="X439" s="31">
        <v>0</v>
      </c>
      <c r="Y439" s="31">
        <v>0</v>
      </c>
      <c r="Z439" s="36" t="s">
        <v>1933</v>
      </c>
      <c r="AA439" s="31">
        <v>205.29673913043479</v>
      </c>
      <c r="AB439" s="31">
        <v>36.709565217391301</v>
      </c>
      <c r="AC439" s="36">
        <v>0.17881221773360934</v>
      </c>
      <c r="AD439" s="31">
        <v>51.943478260869547</v>
      </c>
      <c r="AE439" s="31">
        <v>0</v>
      </c>
      <c r="AF439" s="36">
        <v>0</v>
      </c>
      <c r="AG439" s="31">
        <v>0</v>
      </c>
      <c r="AH439" s="31">
        <v>0</v>
      </c>
      <c r="AI439" s="36" t="s">
        <v>1933</v>
      </c>
      <c r="AJ439" t="s">
        <v>155</v>
      </c>
      <c r="AK439" s="37">
        <v>3</v>
      </c>
      <c r="AT439"/>
    </row>
    <row r="440" spans="1:46" x14ac:dyDescent="0.25">
      <c r="A440" t="s">
        <v>1777</v>
      </c>
      <c r="B440" t="s">
        <v>915</v>
      </c>
      <c r="C440" t="s">
        <v>1558</v>
      </c>
      <c r="D440" t="s">
        <v>1696</v>
      </c>
      <c r="E440" s="31">
        <v>144.84782608695653</v>
      </c>
      <c r="F440" s="31">
        <v>418.89358695652169</v>
      </c>
      <c r="G440" s="31">
        <v>56.262499999999989</v>
      </c>
      <c r="H440" s="36">
        <v>0.13431215409330116</v>
      </c>
      <c r="I440" s="31">
        <v>75.27913043478263</v>
      </c>
      <c r="J440" s="31">
        <v>6.3282608695652165</v>
      </c>
      <c r="K440" s="36">
        <v>8.4063947511291273E-2</v>
      </c>
      <c r="L440" s="31">
        <v>51.390869565217422</v>
      </c>
      <c r="M440" s="31">
        <v>4.3638043478260862</v>
      </c>
      <c r="N440" s="36">
        <v>8.49140009644751E-2</v>
      </c>
      <c r="O440" s="31">
        <v>19.105652173913043</v>
      </c>
      <c r="P440" s="31">
        <v>1.9644565217391301</v>
      </c>
      <c r="Q440" s="36">
        <v>0.10282069954258925</v>
      </c>
      <c r="R440" s="31">
        <v>4.7826086956521738</v>
      </c>
      <c r="S440" s="31">
        <v>0</v>
      </c>
      <c r="T440" s="36">
        <v>0</v>
      </c>
      <c r="U440" s="31">
        <v>109.55684782608694</v>
      </c>
      <c r="V440" s="31">
        <v>20.864565217391309</v>
      </c>
      <c r="W440" s="36">
        <v>0.19044510344540216</v>
      </c>
      <c r="X440" s="31">
        <v>0.62706521739130427</v>
      </c>
      <c r="Y440" s="31">
        <v>0</v>
      </c>
      <c r="Z440" s="36">
        <v>0</v>
      </c>
      <c r="AA440" s="31">
        <v>201.89413043478254</v>
      </c>
      <c r="AB440" s="31">
        <v>29.069673913043466</v>
      </c>
      <c r="AC440" s="36">
        <v>0.14398474017269058</v>
      </c>
      <c r="AD440" s="31">
        <v>31.536413043478266</v>
      </c>
      <c r="AE440" s="31">
        <v>0</v>
      </c>
      <c r="AF440" s="36">
        <v>0</v>
      </c>
      <c r="AG440" s="31">
        <v>0</v>
      </c>
      <c r="AH440" s="31">
        <v>0</v>
      </c>
      <c r="AI440" s="36" t="s">
        <v>1933</v>
      </c>
      <c r="AJ440" t="s">
        <v>229</v>
      </c>
      <c r="AK440" s="37">
        <v>3</v>
      </c>
      <c r="AT440"/>
    </row>
    <row r="441" spans="1:46" x14ac:dyDescent="0.25">
      <c r="A441" t="s">
        <v>1777</v>
      </c>
      <c r="B441" t="s">
        <v>976</v>
      </c>
      <c r="C441" t="s">
        <v>1402</v>
      </c>
      <c r="D441" t="s">
        <v>1703</v>
      </c>
      <c r="E441" s="31">
        <v>184.5108695652174</v>
      </c>
      <c r="F441" s="31">
        <v>603.88532608695664</v>
      </c>
      <c r="G441" s="31">
        <v>196.65739130434781</v>
      </c>
      <c r="H441" s="36">
        <v>0.32565353521444912</v>
      </c>
      <c r="I441" s="31">
        <v>75.339673913043484</v>
      </c>
      <c r="J441" s="31">
        <v>18.343804347826094</v>
      </c>
      <c r="K441" s="36">
        <v>0.24348133453561774</v>
      </c>
      <c r="L441" s="31">
        <v>48.361413043478258</v>
      </c>
      <c r="M441" s="31">
        <v>18.343804347826094</v>
      </c>
      <c r="N441" s="36">
        <v>0.3793066247120303</v>
      </c>
      <c r="O441" s="31">
        <v>23.847826086956523</v>
      </c>
      <c r="P441" s="31">
        <v>0</v>
      </c>
      <c r="Q441" s="36">
        <v>0</v>
      </c>
      <c r="R441" s="31">
        <v>3.1304347826086958</v>
      </c>
      <c r="S441" s="31">
        <v>0</v>
      </c>
      <c r="T441" s="36">
        <v>0</v>
      </c>
      <c r="U441" s="31">
        <v>184.6622826086957</v>
      </c>
      <c r="V441" s="31">
        <v>63.985434782608706</v>
      </c>
      <c r="W441" s="36">
        <v>0.34649975013140905</v>
      </c>
      <c r="X441" s="31">
        <v>4.8491304347826087</v>
      </c>
      <c r="Y441" s="31">
        <v>0</v>
      </c>
      <c r="Z441" s="36">
        <v>0</v>
      </c>
      <c r="AA441" s="31">
        <v>322.94771739130431</v>
      </c>
      <c r="AB441" s="31">
        <v>114.32815217391301</v>
      </c>
      <c r="AC441" s="36">
        <v>0.35401443025338258</v>
      </c>
      <c r="AD441" s="31">
        <v>16.086521739130436</v>
      </c>
      <c r="AE441" s="31">
        <v>0</v>
      </c>
      <c r="AF441" s="36">
        <v>0</v>
      </c>
      <c r="AG441" s="31">
        <v>0</v>
      </c>
      <c r="AH441" s="31">
        <v>0</v>
      </c>
      <c r="AI441" s="36" t="s">
        <v>1933</v>
      </c>
      <c r="AJ441" t="s">
        <v>291</v>
      </c>
      <c r="AK441" s="37">
        <v>3</v>
      </c>
      <c r="AT441"/>
    </row>
    <row r="442" spans="1:46" x14ac:dyDescent="0.25">
      <c r="A442" t="s">
        <v>1777</v>
      </c>
      <c r="B442" t="s">
        <v>1119</v>
      </c>
      <c r="C442" t="s">
        <v>1452</v>
      </c>
      <c r="D442" t="s">
        <v>1706</v>
      </c>
      <c r="E442" s="31">
        <v>148.65217391304347</v>
      </c>
      <c r="F442" s="31">
        <v>463.68369565217392</v>
      </c>
      <c r="G442" s="31">
        <v>149.6909782608696</v>
      </c>
      <c r="H442" s="36">
        <v>0.32282993701197177</v>
      </c>
      <c r="I442" s="31">
        <v>116.81771739130434</v>
      </c>
      <c r="J442" s="31">
        <v>24.281630434782613</v>
      </c>
      <c r="K442" s="36">
        <v>0.20785914137875533</v>
      </c>
      <c r="L442" s="31">
        <v>81.873043478260854</v>
      </c>
      <c r="M442" s="31">
        <v>20.405326086956528</v>
      </c>
      <c r="N442" s="36">
        <v>0.24923131253053521</v>
      </c>
      <c r="O442" s="31">
        <v>29.901195652173918</v>
      </c>
      <c r="P442" s="31">
        <v>3.8763043478260868</v>
      </c>
      <c r="Q442" s="36">
        <v>0.12963710190446068</v>
      </c>
      <c r="R442" s="31">
        <v>5.0434782608695654</v>
      </c>
      <c r="S442" s="31">
        <v>0</v>
      </c>
      <c r="T442" s="36">
        <v>0</v>
      </c>
      <c r="U442" s="31">
        <v>106.94510869565219</v>
      </c>
      <c r="V442" s="31">
        <v>61.421847826086982</v>
      </c>
      <c r="W442" s="36">
        <v>0.57433059421991184</v>
      </c>
      <c r="X442" s="31">
        <v>0.18478260869565216</v>
      </c>
      <c r="Y442" s="31">
        <v>0</v>
      </c>
      <c r="Z442" s="36">
        <v>0</v>
      </c>
      <c r="AA442" s="31">
        <v>187.89586956521742</v>
      </c>
      <c r="AB442" s="31">
        <v>63.987499999999997</v>
      </c>
      <c r="AC442" s="36">
        <v>0.34054766689690513</v>
      </c>
      <c r="AD442" s="31">
        <v>51.840217391304343</v>
      </c>
      <c r="AE442" s="31">
        <v>0</v>
      </c>
      <c r="AF442" s="36">
        <v>0</v>
      </c>
      <c r="AG442" s="31">
        <v>0</v>
      </c>
      <c r="AH442" s="31">
        <v>0</v>
      </c>
      <c r="AI442" s="36" t="s">
        <v>1933</v>
      </c>
      <c r="AJ442" t="s">
        <v>439</v>
      </c>
      <c r="AK442" s="37">
        <v>3</v>
      </c>
      <c r="AT442"/>
    </row>
    <row r="443" spans="1:46" x14ac:dyDescent="0.25">
      <c r="A443" t="s">
        <v>1777</v>
      </c>
      <c r="B443" t="s">
        <v>1233</v>
      </c>
      <c r="C443" t="s">
        <v>1653</v>
      </c>
      <c r="D443" t="s">
        <v>1673</v>
      </c>
      <c r="E443" s="31">
        <v>96.880434782608702</v>
      </c>
      <c r="F443" s="31">
        <v>321.34184782608696</v>
      </c>
      <c r="G443" s="31">
        <v>23.266195652173916</v>
      </c>
      <c r="H443" s="36">
        <v>7.240325469456374E-2</v>
      </c>
      <c r="I443" s="31">
        <v>76.378478260869571</v>
      </c>
      <c r="J443" s="31">
        <v>3.5576086956521742</v>
      </c>
      <c r="K443" s="36">
        <v>4.6578679971879172E-2</v>
      </c>
      <c r="L443" s="31">
        <v>56.377608695652178</v>
      </c>
      <c r="M443" s="31">
        <v>3.5576086956521742</v>
      </c>
      <c r="N443" s="36">
        <v>6.3103220905617013E-2</v>
      </c>
      <c r="O443" s="31">
        <v>16.392173913043479</v>
      </c>
      <c r="P443" s="31">
        <v>0</v>
      </c>
      <c r="Q443" s="36">
        <v>0</v>
      </c>
      <c r="R443" s="31">
        <v>3.6086956521739131</v>
      </c>
      <c r="S443" s="31">
        <v>0</v>
      </c>
      <c r="T443" s="36">
        <v>0</v>
      </c>
      <c r="U443" s="31">
        <v>61.88521739130433</v>
      </c>
      <c r="V443" s="31">
        <v>18.971195652173915</v>
      </c>
      <c r="W443" s="36">
        <v>0.30655456103866918</v>
      </c>
      <c r="X443" s="31">
        <v>0</v>
      </c>
      <c r="Y443" s="31">
        <v>0</v>
      </c>
      <c r="Z443" s="36" t="s">
        <v>1933</v>
      </c>
      <c r="AA443" s="31">
        <v>160.44880434782613</v>
      </c>
      <c r="AB443" s="31">
        <v>0.73739130434782607</v>
      </c>
      <c r="AC443" s="36">
        <v>4.5958042962369805E-3</v>
      </c>
      <c r="AD443" s="31">
        <v>22.629347826086953</v>
      </c>
      <c r="AE443" s="31">
        <v>0</v>
      </c>
      <c r="AF443" s="36">
        <v>0</v>
      </c>
      <c r="AG443" s="31">
        <v>0</v>
      </c>
      <c r="AH443" s="31">
        <v>0</v>
      </c>
      <c r="AI443" s="36" t="s">
        <v>1933</v>
      </c>
      <c r="AJ443" t="s">
        <v>555</v>
      </c>
      <c r="AK443" s="37">
        <v>3</v>
      </c>
      <c r="AT443"/>
    </row>
    <row r="444" spans="1:46" x14ac:dyDescent="0.25">
      <c r="A444" t="s">
        <v>1777</v>
      </c>
      <c r="B444" t="s">
        <v>850</v>
      </c>
      <c r="C444" t="s">
        <v>1533</v>
      </c>
      <c r="D444" t="s">
        <v>1731</v>
      </c>
      <c r="E444" s="31">
        <v>87.445652173913047</v>
      </c>
      <c r="F444" s="31">
        <v>271.4979347826087</v>
      </c>
      <c r="G444" s="31">
        <v>44.528695652173923</v>
      </c>
      <c r="H444" s="36">
        <v>0.16401117632010176</v>
      </c>
      <c r="I444" s="31">
        <v>46.143369565217384</v>
      </c>
      <c r="J444" s="31">
        <v>11.479782608695654</v>
      </c>
      <c r="K444" s="36">
        <v>0.24878509560231707</v>
      </c>
      <c r="L444" s="31">
        <v>27.977608695652169</v>
      </c>
      <c r="M444" s="31">
        <v>11.479782608695654</v>
      </c>
      <c r="N444" s="36">
        <v>0.41032036488807055</v>
      </c>
      <c r="O444" s="31">
        <v>14.241847826086957</v>
      </c>
      <c r="P444" s="31">
        <v>0</v>
      </c>
      <c r="Q444" s="36">
        <v>0</v>
      </c>
      <c r="R444" s="31">
        <v>3.9239130434782608</v>
      </c>
      <c r="S444" s="31">
        <v>0</v>
      </c>
      <c r="T444" s="36">
        <v>0</v>
      </c>
      <c r="U444" s="31">
        <v>73.850217391304326</v>
      </c>
      <c r="V444" s="31">
        <v>12.695217391304348</v>
      </c>
      <c r="W444" s="36">
        <v>0.17190494273073295</v>
      </c>
      <c r="X444" s="31">
        <v>0.59793478260869559</v>
      </c>
      <c r="Y444" s="31">
        <v>0</v>
      </c>
      <c r="Z444" s="36">
        <v>0</v>
      </c>
      <c r="AA444" s="31">
        <v>122.47956521739135</v>
      </c>
      <c r="AB444" s="31">
        <v>20.353695652173919</v>
      </c>
      <c r="AC444" s="36">
        <v>0.16618033886753067</v>
      </c>
      <c r="AD444" s="31">
        <v>28.426847826086963</v>
      </c>
      <c r="AE444" s="31">
        <v>0</v>
      </c>
      <c r="AF444" s="36">
        <v>0</v>
      </c>
      <c r="AG444" s="31">
        <v>0</v>
      </c>
      <c r="AH444" s="31">
        <v>0</v>
      </c>
      <c r="AI444" s="36" t="s">
        <v>1933</v>
      </c>
      <c r="AJ444" t="s">
        <v>164</v>
      </c>
      <c r="AK444" s="37">
        <v>3</v>
      </c>
      <c r="AT444"/>
    </row>
    <row r="445" spans="1:46" x14ac:dyDescent="0.25">
      <c r="A445" t="s">
        <v>1777</v>
      </c>
      <c r="B445" t="s">
        <v>1181</v>
      </c>
      <c r="C445" t="s">
        <v>1639</v>
      </c>
      <c r="D445" t="s">
        <v>1673</v>
      </c>
      <c r="E445" s="31">
        <v>118.01086956521739</v>
      </c>
      <c r="F445" s="31">
        <v>369.99532608695648</v>
      </c>
      <c r="G445" s="31">
        <v>52.31217391304348</v>
      </c>
      <c r="H445" s="36">
        <v>0.14138603983540335</v>
      </c>
      <c r="I445" s="31">
        <v>108.04967391304349</v>
      </c>
      <c r="J445" s="31">
        <v>7.8203260869565216</v>
      </c>
      <c r="K445" s="36">
        <v>7.237713732713516E-2</v>
      </c>
      <c r="L445" s="31">
        <v>90.011195652173924</v>
      </c>
      <c r="M445" s="31">
        <v>5.7797826086956521</v>
      </c>
      <c r="N445" s="36">
        <v>6.4211819061155431E-2</v>
      </c>
      <c r="O445" s="31">
        <v>13.527608695652173</v>
      </c>
      <c r="P445" s="31">
        <v>2.0405434782608691</v>
      </c>
      <c r="Q445" s="36">
        <v>0.15084288170729745</v>
      </c>
      <c r="R445" s="31">
        <v>4.5108695652173916</v>
      </c>
      <c r="S445" s="31">
        <v>0</v>
      </c>
      <c r="T445" s="36">
        <v>0</v>
      </c>
      <c r="U445" s="31">
        <v>71.653260869565216</v>
      </c>
      <c r="V445" s="31">
        <v>8.5124999999999993</v>
      </c>
      <c r="W445" s="36">
        <v>0.11880129245612171</v>
      </c>
      <c r="X445" s="31">
        <v>4.4195652173913054</v>
      </c>
      <c r="Y445" s="31">
        <v>0</v>
      </c>
      <c r="Z445" s="36">
        <v>0</v>
      </c>
      <c r="AA445" s="31">
        <v>121.06619565217387</v>
      </c>
      <c r="AB445" s="31">
        <v>33.414565217391306</v>
      </c>
      <c r="AC445" s="36">
        <v>0.27600243847912892</v>
      </c>
      <c r="AD445" s="31">
        <v>64.806630434782605</v>
      </c>
      <c r="AE445" s="31">
        <v>2.5647826086956518</v>
      </c>
      <c r="AF445" s="36">
        <v>3.9575929059862028E-2</v>
      </c>
      <c r="AG445" s="31">
        <v>0</v>
      </c>
      <c r="AH445" s="31">
        <v>0</v>
      </c>
      <c r="AI445" s="36" t="s">
        <v>1933</v>
      </c>
      <c r="AJ445" t="s">
        <v>503</v>
      </c>
      <c r="AK445" s="37">
        <v>3</v>
      </c>
      <c r="AT445"/>
    </row>
    <row r="446" spans="1:46" x14ac:dyDescent="0.25">
      <c r="A446" t="s">
        <v>1777</v>
      </c>
      <c r="B446" t="s">
        <v>705</v>
      </c>
      <c r="C446" t="s">
        <v>1350</v>
      </c>
      <c r="D446" t="s">
        <v>1696</v>
      </c>
      <c r="E446" s="31">
        <v>129.07608695652175</v>
      </c>
      <c r="F446" s="31">
        <v>405.2233695652173</v>
      </c>
      <c r="G446" s="31">
        <v>126.96315217391304</v>
      </c>
      <c r="H446" s="36">
        <v>0.31331646126465418</v>
      </c>
      <c r="I446" s="31">
        <v>96.228152173913045</v>
      </c>
      <c r="J446" s="31">
        <v>32.983804347826094</v>
      </c>
      <c r="K446" s="36">
        <v>0.34276668108740671</v>
      </c>
      <c r="L446" s="31">
        <v>69.673478260869558</v>
      </c>
      <c r="M446" s="31">
        <v>32.983804347826094</v>
      </c>
      <c r="N446" s="36">
        <v>0.47340545026802056</v>
      </c>
      <c r="O446" s="31">
        <v>21.609021739130434</v>
      </c>
      <c r="P446" s="31">
        <v>0</v>
      </c>
      <c r="Q446" s="36">
        <v>0</v>
      </c>
      <c r="R446" s="31">
        <v>4.9456521739130439</v>
      </c>
      <c r="S446" s="31">
        <v>0</v>
      </c>
      <c r="T446" s="36">
        <v>0</v>
      </c>
      <c r="U446" s="31">
        <v>90.064891304347839</v>
      </c>
      <c r="V446" s="31">
        <v>32.975543478260867</v>
      </c>
      <c r="W446" s="36">
        <v>0.36613094182093336</v>
      </c>
      <c r="X446" s="31">
        <v>0</v>
      </c>
      <c r="Y446" s="31">
        <v>0</v>
      </c>
      <c r="Z446" s="36" t="s">
        <v>1933</v>
      </c>
      <c r="AA446" s="31">
        <v>163.82326086956519</v>
      </c>
      <c r="AB446" s="31">
        <v>61.003804347826069</v>
      </c>
      <c r="AC446" s="36">
        <v>0.3723757177339842</v>
      </c>
      <c r="AD446" s="31">
        <v>55.107065217391266</v>
      </c>
      <c r="AE446" s="31">
        <v>0</v>
      </c>
      <c r="AF446" s="36">
        <v>0</v>
      </c>
      <c r="AG446" s="31">
        <v>0</v>
      </c>
      <c r="AH446" s="31">
        <v>0</v>
      </c>
      <c r="AI446" s="36" t="s">
        <v>1933</v>
      </c>
      <c r="AJ446" t="s">
        <v>17</v>
      </c>
      <c r="AK446" s="37">
        <v>3</v>
      </c>
      <c r="AT446"/>
    </row>
    <row r="447" spans="1:46" x14ac:dyDescent="0.25">
      <c r="A447" t="s">
        <v>1777</v>
      </c>
      <c r="B447" t="s">
        <v>760</v>
      </c>
      <c r="C447" t="s">
        <v>1366</v>
      </c>
      <c r="D447" t="s">
        <v>1699</v>
      </c>
      <c r="E447" s="31">
        <v>122.75</v>
      </c>
      <c r="F447" s="31">
        <v>397.93478260869574</v>
      </c>
      <c r="G447" s="31">
        <v>38.686086956521734</v>
      </c>
      <c r="H447" s="36">
        <v>9.7217153783119334E-2</v>
      </c>
      <c r="I447" s="31">
        <v>77.531630434782599</v>
      </c>
      <c r="J447" s="31">
        <v>2.3711956521739128</v>
      </c>
      <c r="K447" s="36">
        <v>3.0583590708420549E-2</v>
      </c>
      <c r="L447" s="31">
        <v>48.90923913043477</v>
      </c>
      <c r="M447" s="31">
        <v>2.3711956521739128</v>
      </c>
      <c r="N447" s="36">
        <v>4.8481548564888385E-2</v>
      </c>
      <c r="O447" s="31">
        <v>23.231086956521736</v>
      </c>
      <c r="P447" s="31">
        <v>0</v>
      </c>
      <c r="Q447" s="36">
        <v>0</v>
      </c>
      <c r="R447" s="31">
        <v>5.3913043478260869</v>
      </c>
      <c r="S447" s="31">
        <v>0</v>
      </c>
      <c r="T447" s="36">
        <v>0</v>
      </c>
      <c r="U447" s="31">
        <v>120.05532608695657</v>
      </c>
      <c r="V447" s="31">
        <v>12.947934782608694</v>
      </c>
      <c r="W447" s="36">
        <v>0.10784973232449889</v>
      </c>
      <c r="X447" s="31">
        <v>0</v>
      </c>
      <c r="Y447" s="31">
        <v>0</v>
      </c>
      <c r="Z447" s="36" t="s">
        <v>1933</v>
      </c>
      <c r="AA447" s="31">
        <v>165.27152173913046</v>
      </c>
      <c r="AB447" s="31">
        <v>23.366956521739127</v>
      </c>
      <c r="AC447" s="36">
        <v>0.14138525667248489</v>
      </c>
      <c r="AD447" s="31">
        <v>35.076304347826088</v>
      </c>
      <c r="AE447" s="31">
        <v>0</v>
      </c>
      <c r="AF447" s="36">
        <v>0</v>
      </c>
      <c r="AG447" s="31">
        <v>0</v>
      </c>
      <c r="AH447" s="31">
        <v>0</v>
      </c>
      <c r="AI447" s="36" t="s">
        <v>1933</v>
      </c>
      <c r="AJ447" t="s">
        <v>72</v>
      </c>
      <c r="AK447" s="37">
        <v>3</v>
      </c>
      <c r="AT447"/>
    </row>
    <row r="448" spans="1:46" x14ac:dyDescent="0.25">
      <c r="A448" t="s">
        <v>1777</v>
      </c>
      <c r="B448" t="s">
        <v>934</v>
      </c>
      <c r="C448" t="s">
        <v>1566</v>
      </c>
      <c r="D448" t="s">
        <v>1713</v>
      </c>
      <c r="E448" s="31">
        <v>154.82608695652175</v>
      </c>
      <c r="F448" s="31">
        <v>453.21010869565214</v>
      </c>
      <c r="G448" s="31">
        <v>30.486847826086954</v>
      </c>
      <c r="H448" s="36">
        <v>6.7268684526540501E-2</v>
      </c>
      <c r="I448" s="31">
        <v>81.309673913043468</v>
      </c>
      <c r="J448" s="31">
        <v>4.3696739130434787</v>
      </c>
      <c r="K448" s="36">
        <v>5.3741131931197034E-2</v>
      </c>
      <c r="L448" s="31">
        <v>57.135760869565217</v>
      </c>
      <c r="M448" s="31">
        <v>4.3696739130434787</v>
      </c>
      <c r="N448" s="36">
        <v>7.6478790980292935E-2</v>
      </c>
      <c r="O448" s="31">
        <v>19.304347826086957</v>
      </c>
      <c r="P448" s="31">
        <v>0</v>
      </c>
      <c r="Q448" s="36">
        <v>0</v>
      </c>
      <c r="R448" s="31">
        <v>4.8695652173913047</v>
      </c>
      <c r="S448" s="31">
        <v>0</v>
      </c>
      <c r="T448" s="36">
        <v>0</v>
      </c>
      <c r="U448" s="31">
        <v>92.447173913043471</v>
      </c>
      <c r="V448" s="31">
        <v>7.3085869565217392</v>
      </c>
      <c r="W448" s="36">
        <v>7.9056899710057693E-2</v>
      </c>
      <c r="X448" s="31">
        <v>4.9508695652173937</v>
      </c>
      <c r="Y448" s="31">
        <v>0</v>
      </c>
      <c r="Z448" s="36">
        <v>0</v>
      </c>
      <c r="AA448" s="31">
        <v>209.79521739130433</v>
      </c>
      <c r="AB448" s="31">
        <v>18.808586956521737</v>
      </c>
      <c r="AC448" s="36">
        <v>8.9652124535520142E-2</v>
      </c>
      <c r="AD448" s="31">
        <v>64.707173913043462</v>
      </c>
      <c r="AE448" s="31">
        <v>0</v>
      </c>
      <c r="AF448" s="36">
        <v>0</v>
      </c>
      <c r="AG448" s="31">
        <v>0</v>
      </c>
      <c r="AH448" s="31">
        <v>0</v>
      </c>
      <c r="AI448" s="36" t="s">
        <v>1933</v>
      </c>
      <c r="AJ448" t="s">
        <v>248</v>
      </c>
      <c r="AK448" s="37">
        <v>3</v>
      </c>
      <c r="AT448"/>
    </row>
    <row r="449" spans="1:46" x14ac:dyDescent="0.25">
      <c r="A449" t="s">
        <v>1777</v>
      </c>
      <c r="B449" t="s">
        <v>929</v>
      </c>
      <c r="C449" t="s">
        <v>1387</v>
      </c>
      <c r="D449" t="s">
        <v>1718</v>
      </c>
      <c r="E449" s="31">
        <v>120.64130434782609</v>
      </c>
      <c r="F449" s="31">
        <v>353.40597826086952</v>
      </c>
      <c r="G449" s="31">
        <v>0</v>
      </c>
      <c r="H449" s="36">
        <v>0</v>
      </c>
      <c r="I449" s="31">
        <v>54.76239130434783</v>
      </c>
      <c r="J449" s="31">
        <v>0</v>
      </c>
      <c r="K449" s="36">
        <v>0</v>
      </c>
      <c r="L449" s="31">
        <v>26.868260869565219</v>
      </c>
      <c r="M449" s="31">
        <v>0</v>
      </c>
      <c r="N449" s="36">
        <v>0</v>
      </c>
      <c r="O449" s="31">
        <v>23.111521739130438</v>
      </c>
      <c r="P449" s="31">
        <v>0</v>
      </c>
      <c r="Q449" s="36">
        <v>0</v>
      </c>
      <c r="R449" s="31">
        <v>4.7826086956521738</v>
      </c>
      <c r="S449" s="31">
        <v>0</v>
      </c>
      <c r="T449" s="36">
        <v>0</v>
      </c>
      <c r="U449" s="31">
        <v>108.93239130434779</v>
      </c>
      <c r="V449" s="31">
        <v>0</v>
      </c>
      <c r="W449" s="36">
        <v>0</v>
      </c>
      <c r="X449" s="31">
        <v>0</v>
      </c>
      <c r="Y449" s="31">
        <v>0</v>
      </c>
      <c r="Z449" s="36" t="s">
        <v>1933</v>
      </c>
      <c r="AA449" s="31">
        <v>155.11608695652174</v>
      </c>
      <c r="AB449" s="31">
        <v>0</v>
      </c>
      <c r="AC449" s="36">
        <v>0</v>
      </c>
      <c r="AD449" s="31">
        <v>34.5951086956522</v>
      </c>
      <c r="AE449" s="31">
        <v>0</v>
      </c>
      <c r="AF449" s="36">
        <v>0</v>
      </c>
      <c r="AG449" s="31">
        <v>0</v>
      </c>
      <c r="AH449" s="31">
        <v>0</v>
      </c>
      <c r="AI449" s="36" t="s">
        <v>1933</v>
      </c>
      <c r="AJ449" t="s">
        <v>243</v>
      </c>
      <c r="AK449" s="37">
        <v>3</v>
      </c>
      <c r="AT449"/>
    </row>
    <row r="450" spans="1:46" x14ac:dyDescent="0.25">
      <c r="A450" t="s">
        <v>1777</v>
      </c>
      <c r="B450" t="s">
        <v>1267</v>
      </c>
      <c r="C450" t="s">
        <v>1356</v>
      </c>
      <c r="D450" t="s">
        <v>1706</v>
      </c>
      <c r="E450" s="31">
        <v>104.08695652173913</v>
      </c>
      <c r="F450" s="31">
        <v>308.48097826086962</v>
      </c>
      <c r="G450" s="31">
        <v>101.59815217391306</v>
      </c>
      <c r="H450" s="36">
        <v>0.32934981192907042</v>
      </c>
      <c r="I450" s="31">
        <v>74.797173913043466</v>
      </c>
      <c r="J450" s="31">
        <v>23.868369565217399</v>
      </c>
      <c r="K450" s="36">
        <v>0.31910790630894581</v>
      </c>
      <c r="L450" s="31">
        <v>53.959999999999987</v>
      </c>
      <c r="M450" s="31">
        <v>23.868369565217399</v>
      </c>
      <c r="N450" s="36">
        <v>0.44233449898475546</v>
      </c>
      <c r="O450" s="31">
        <v>15.27195652173913</v>
      </c>
      <c r="P450" s="31">
        <v>0</v>
      </c>
      <c r="Q450" s="36">
        <v>0</v>
      </c>
      <c r="R450" s="31">
        <v>5.5652173913043477</v>
      </c>
      <c r="S450" s="31">
        <v>0</v>
      </c>
      <c r="T450" s="36">
        <v>0</v>
      </c>
      <c r="U450" s="31">
        <v>86.799673913043492</v>
      </c>
      <c r="V450" s="31">
        <v>42.228478260869579</v>
      </c>
      <c r="W450" s="36">
        <v>0.48650503345409291</v>
      </c>
      <c r="X450" s="31">
        <v>0</v>
      </c>
      <c r="Y450" s="31">
        <v>0</v>
      </c>
      <c r="Z450" s="36" t="s">
        <v>1933</v>
      </c>
      <c r="AA450" s="31">
        <v>133.95402173913047</v>
      </c>
      <c r="AB450" s="31">
        <v>35.501304347826078</v>
      </c>
      <c r="AC450" s="36">
        <v>0.2650260431669853</v>
      </c>
      <c r="AD450" s="31">
        <v>12.930108695652178</v>
      </c>
      <c r="AE450" s="31">
        <v>0</v>
      </c>
      <c r="AF450" s="36">
        <v>0</v>
      </c>
      <c r="AG450" s="31">
        <v>0</v>
      </c>
      <c r="AH450" s="31">
        <v>0</v>
      </c>
      <c r="AI450" s="36" t="s">
        <v>1933</v>
      </c>
      <c r="AJ450" t="s">
        <v>590</v>
      </c>
      <c r="AK450" s="37">
        <v>3</v>
      </c>
      <c r="AT450"/>
    </row>
    <row r="451" spans="1:46" x14ac:dyDescent="0.25">
      <c r="A451" t="s">
        <v>1777</v>
      </c>
      <c r="B451" t="s">
        <v>1155</v>
      </c>
      <c r="C451" t="s">
        <v>1628</v>
      </c>
      <c r="D451" t="s">
        <v>1673</v>
      </c>
      <c r="E451" s="31">
        <v>137.67391304347825</v>
      </c>
      <c r="F451" s="31">
        <v>466.45717391304339</v>
      </c>
      <c r="G451" s="31">
        <v>0</v>
      </c>
      <c r="H451" s="36">
        <v>0</v>
      </c>
      <c r="I451" s="31">
        <v>111.80532608695653</v>
      </c>
      <c r="J451" s="31">
        <v>0</v>
      </c>
      <c r="K451" s="36">
        <v>0</v>
      </c>
      <c r="L451" s="31">
        <v>81.117717391304353</v>
      </c>
      <c r="M451" s="31">
        <v>0</v>
      </c>
      <c r="N451" s="36">
        <v>0</v>
      </c>
      <c r="O451" s="31">
        <v>25.64413043478261</v>
      </c>
      <c r="P451" s="31">
        <v>0</v>
      </c>
      <c r="Q451" s="36">
        <v>0</v>
      </c>
      <c r="R451" s="31">
        <v>5.0434782608695654</v>
      </c>
      <c r="S451" s="31">
        <v>0</v>
      </c>
      <c r="T451" s="36">
        <v>0</v>
      </c>
      <c r="U451" s="31">
        <v>98.514130434782601</v>
      </c>
      <c r="V451" s="31">
        <v>0</v>
      </c>
      <c r="W451" s="36">
        <v>0</v>
      </c>
      <c r="X451" s="31">
        <v>0</v>
      </c>
      <c r="Y451" s="31">
        <v>0</v>
      </c>
      <c r="Z451" s="36" t="s">
        <v>1933</v>
      </c>
      <c r="AA451" s="31">
        <v>107.45684782608689</v>
      </c>
      <c r="AB451" s="31">
        <v>0</v>
      </c>
      <c r="AC451" s="36">
        <v>0</v>
      </c>
      <c r="AD451" s="31">
        <v>148.68086956521739</v>
      </c>
      <c r="AE451" s="31">
        <v>0</v>
      </c>
      <c r="AF451" s="36">
        <v>0</v>
      </c>
      <c r="AG451" s="31">
        <v>0</v>
      </c>
      <c r="AH451" s="31">
        <v>0</v>
      </c>
      <c r="AI451" s="36" t="s">
        <v>1933</v>
      </c>
      <c r="AJ451" t="s">
        <v>477</v>
      </c>
      <c r="AK451" s="37">
        <v>3</v>
      </c>
      <c r="AT451"/>
    </row>
    <row r="452" spans="1:46" x14ac:dyDescent="0.25">
      <c r="A452" t="s">
        <v>1777</v>
      </c>
      <c r="B452" t="s">
        <v>1174</v>
      </c>
      <c r="C452" t="s">
        <v>1452</v>
      </c>
      <c r="D452" t="s">
        <v>1706</v>
      </c>
      <c r="E452" s="31">
        <v>159.44565217391303</v>
      </c>
      <c r="F452" s="31">
        <v>519.76760869565248</v>
      </c>
      <c r="G452" s="31">
        <v>199.6295652173913</v>
      </c>
      <c r="H452" s="36">
        <v>0.3840746554375678</v>
      </c>
      <c r="I452" s="31">
        <v>149.86804347826092</v>
      </c>
      <c r="J452" s="31">
        <v>45.788804347826087</v>
      </c>
      <c r="K452" s="36">
        <v>0.30552747126820251</v>
      </c>
      <c r="L452" s="31">
        <v>128.40608695652179</v>
      </c>
      <c r="M452" s="31">
        <v>45.788804347826087</v>
      </c>
      <c r="N452" s="36">
        <v>0.35659372100740167</v>
      </c>
      <c r="O452" s="31">
        <v>17.461956521739129</v>
      </c>
      <c r="P452" s="31">
        <v>0</v>
      </c>
      <c r="Q452" s="36">
        <v>0</v>
      </c>
      <c r="R452" s="31">
        <v>4</v>
      </c>
      <c r="S452" s="31">
        <v>0</v>
      </c>
      <c r="T452" s="36">
        <v>0</v>
      </c>
      <c r="U452" s="31">
        <v>109.9435869565218</v>
      </c>
      <c r="V452" s="31">
        <v>58.621413043478249</v>
      </c>
      <c r="W452" s="36">
        <v>0.53319538379860776</v>
      </c>
      <c r="X452" s="31">
        <v>0</v>
      </c>
      <c r="Y452" s="31">
        <v>0</v>
      </c>
      <c r="Z452" s="36" t="s">
        <v>1933</v>
      </c>
      <c r="AA452" s="31">
        <v>246.24641304347841</v>
      </c>
      <c r="AB452" s="31">
        <v>95.219347826086945</v>
      </c>
      <c r="AC452" s="36">
        <v>0.38668318717509431</v>
      </c>
      <c r="AD452" s="31">
        <v>13.709565217391297</v>
      </c>
      <c r="AE452" s="31">
        <v>0</v>
      </c>
      <c r="AF452" s="36">
        <v>0</v>
      </c>
      <c r="AG452" s="31">
        <v>0</v>
      </c>
      <c r="AH452" s="31">
        <v>0</v>
      </c>
      <c r="AI452" s="36" t="s">
        <v>1933</v>
      </c>
      <c r="AJ452" t="s">
        <v>496</v>
      </c>
      <c r="AK452" s="37">
        <v>3</v>
      </c>
      <c r="AT452"/>
    </row>
    <row r="453" spans="1:46" x14ac:dyDescent="0.25">
      <c r="A453" t="s">
        <v>1777</v>
      </c>
      <c r="B453" t="s">
        <v>1294</v>
      </c>
      <c r="C453" t="s">
        <v>1402</v>
      </c>
      <c r="D453" t="s">
        <v>1703</v>
      </c>
      <c r="E453" s="31">
        <v>141</v>
      </c>
      <c r="F453" s="31">
        <v>457.01184782608698</v>
      </c>
      <c r="G453" s="31">
        <v>180.95423913043476</v>
      </c>
      <c r="H453" s="36">
        <v>0.39595087083890168</v>
      </c>
      <c r="I453" s="31">
        <v>92.205869565217398</v>
      </c>
      <c r="J453" s="31">
        <v>19.804021739130434</v>
      </c>
      <c r="K453" s="36">
        <v>0.21478048883995404</v>
      </c>
      <c r="L453" s="31">
        <v>61.127934782608691</v>
      </c>
      <c r="M453" s="31">
        <v>12.666304347826086</v>
      </c>
      <c r="N453" s="36">
        <v>0.20720975431072039</v>
      </c>
      <c r="O453" s="31">
        <v>27.686630434782611</v>
      </c>
      <c r="P453" s="31">
        <v>7.1377173913043475</v>
      </c>
      <c r="Q453" s="36">
        <v>0.25780375868120303</v>
      </c>
      <c r="R453" s="31">
        <v>3.3913043478260869</v>
      </c>
      <c r="S453" s="31">
        <v>0</v>
      </c>
      <c r="T453" s="36">
        <v>0</v>
      </c>
      <c r="U453" s="31">
        <v>121.09760869565213</v>
      </c>
      <c r="V453" s="31">
        <v>52.695434782608672</v>
      </c>
      <c r="W453" s="36">
        <v>0.43514843397977554</v>
      </c>
      <c r="X453" s="31">
        <v>0</v>
      </c>
      <c r="Y453" s="31">
        <v>0</v>
      </c>
      <c r="Z453" s="36" t="s">
        <v>1933</v>
      </c>
      <c r="AA453" s="31">
        <v>234.0440217391305</v>
      </c>
      <c r="AB453" s="31">
        <v>108.45478260869564</v>
      </c>
      <c r="AC453" s="36">
        <v>0.46339479984488219</v>
      </c>
      <c r="AD453" s="31">
        <v>9.6643478260869582</v>
      </c>
      <c r="AE453" s="31">
        <v>0</v>
      </c>
      <c r="AF453" s="36">
        <v>0</v>
      </c>
      <c r="AG453" s="31">
        <v>0</v>
      </c>
      <c r="AH453" s="31">
        <v>0</v>
      </c>
      <c r="AI453" s="36" t="s">
        <v>1933</v>
      </c>
      <c r="AJ453" t="s">
        <v>618</v>
      </c>
      <c r="AK453" s="37">
        <v>3</v>
      </c>
      <c r="AT453"/>
    </row>
    <row r="454" spans="1:46" x14ac:dyDescent="0.25">
      <c r="A454" t="s">
        <v>1777</v>
      </c>
      <c r="B454" t="s">
        <v>1167</v>
      </c>
      <c r="C454" t="s">
        <v>1635</v>
      </c>
      <c r="D454" t="s">
        <v>1705</v>
      </c>
      <c r="E454" s="31">
        <v>127.32608695652173</v>
      </c>
      <c r="F454" s="31">
        <v>422.5765217391305</v>
      </c>
      <c r="G454" s="31">
        <v>0</v>
      </c>
      <c r="H454" s="36">
        <v>0</v>
      </c>
      <c r="I454" s="31">
        <v>137.12815217391307</v>
      </c>
      <c r="J454" s="31">
        <v>0</v>
      </c>
      <c r="K454" s="36">
        <v>0</v>
      </c>
      <c r="L454" s="31">
        <v>100.73945652173916</v>
      </c>
      <c r="M454" s="31">
        <v>0</v>
      </c>
      <c r="N454" s="36">
        <v>0</v>
      </c>
      <c r="O454" s="31">
        <v>31.866956521739127</v>
      </c>
      <c r="P454" s="31">
        <v>0</v>
      </c>
      <c r="Q454" s="36">
        <v>0</v>
      </c>
      <c r="R454" s="31">
        <v>4.5217391304347823</v>
      </c>
      <c r="S454" s="31">
        <v>0</v>
      </c>
      <c r="T454" s="36">
        <v>0</v>
      </c>
      <c r="U454" s="31">
        <v>70.355978260869549</v>
      </c>
      <c r="V454" s="31">
        <v>0</v>
      </c>
      <c r="W454" s="36">
        <v>0</v>
      </c>
      <c r="X454" s="31">
        <v>0</v>
      </c>
      <c r="Y454" s="31">
        <v>0</v>
      </c>
      <c r="Z454" s="36" t="s">
        <v>1933</v>
      </c>
      <c r="AA454" s="31">
        <v>177.59554347826088</v>
      </c>
      <c r="AB454" s="31">
        <v>0</v>
      </c>
      <c r="AC454" s="36">
        <v>0</v>
      </c>
      <c r="AD454" s="31">
        <v>37.496847826086984</v>
      </c>
      <c r="AE454" s="31">
        <v>0</v>
      </c>
      <c r="AF454" s="36">
        <v>0</v>
      </c>
      <c r="AG454" s="31">
        <v>0</v>
      </c>
      <c r="AH454" s="31">
        <v>0</v>
      </c>
      <c r="AI454" s="36" t="s">
        <v>1933</v>
      </c>
      <c r="AJ454" t="s">
        <v>489</v>
      </c>
      <c r="AK454" s="37">
        <v>3</v>
      </c>
      <c r="AT454"/>
    </row>
    <row r="455" spans="1:46" x14ac:dyDescent="0.25">
      <c r="A455" t="s">
        <v>1777</v>
      </c>
      <c r="B455" t="s">
        <v>1145</v>
      </c>
      <c r="C455" t="s">
        <v>1455</v>
      </c>
      <c r="D455" t="s">
        <v>1676</v>
      </c>
      <c r="E455" s="31">
        <v>98.847826086956516</v>
      </c>
      <c r="F455" s="31">
        <v>302.10217391304354</v>
      </c>
      <c r="G455" s="31">
        <v>1.8510869565217392</v>
      </c>
      <c r="H455" s="36">
        <v>6.127353976123827E-3</v>
      </c>
      <c r="I455" s="31">
        <v>84.583369565217396</v>
      </c>
      <c r="J455" s="31">
        <v>0</v>
      </c>
      <c r="K455" s="36">
        <v>0</v>
      </c>
      <c r="L455" s="31">
        <v>62.572500000000019</v>
      </c>
      <c r="M455" s="31">
        <v>0</v>
      </c>
      <c r="N455" s="36">
        <v>0</v>
      </c>
      <c r="O455" s="31">
        <v>17.277173913043477</v>
      </c>
      <c r="P455" s="31">
        <v>0</v>
      </c>
      <c r="Q455" s="36">
        <v>0</v>
      </c>
      <c r="R455" s="31">
        <v>4.7336956521739131</v>
      </c>
      <c r="S455" s="31">
        <v>0</v>
      </c>
      <c r="T455" s="36">
        <v>0</v>
      </c>
      <c r="U455" s="31">
        <v>55.041304347826092</v>
      </c>
      <c r="V455" s="31">
        <v>0</v>
      </c>
      <c r="W455" s="36">
        <v>0</v>
      </c>
      <c r="X455" s="31">
        <v>0</v>
      </c>
      <c r="Y455" s="31">
        <v>0</v>
      </c>
      <c r="Z455" s="36" t="s">
        <v>1933</v>
      </c>
      <c r="AA455" s="31">
        <v>140.95097826086959</v>
      </c>
      <c r="AB455" s="31">
        <v>1.8510869565217392</v>
      </c>
      <c r="AC455" s="36">
        <v>1.3132842207705575E-2</v>
      </c>
      <c r="AD455" s="31">
        <v>21.526521739130438</v>
      </c>
      <c r="AE455" s="31">
        <v>0</v>
      </c>
      <c r="AF455" s="36">
        <v>0</v>
      </c>
      <c r="AG455" s="31">
        <v>0</v>
      </c>
      <c r="AH455" s="31">
        <v>0</v>
      </c>
      <c r="AI455" s="36" t="s">
        <v>1933</v>
      </c>
      <c r="AJ455" t="s">
        <v>466</v>
      </c>
      <c r="AK455" s="37">
        <v>3</v>
      </c>
      <c r="AT455"/>
    </row>
    <row r="456" spans="1:46" x14ac:dyDescent="0.25">
      <c r="A456" t="s">
        <v>1777</v>
      </c>
      <c r="B456" t="s">
        <v>716</v>
      </c>
      <c r="C456" t="s">
        <v>1452</v>
      </c>
      <c r="D456" t="s">
        <v>1706</v>
      </c>
      <c r="E456" s="31">
        <v>149.15217391304347</v>
      </c>
      <c r="F456" s="31">
        <v>483.21130434782606</v>
      </c>
      <c r="G456" s="31">
        <v>110.22989130434786</v>
      </c>
      <c r="H456" s="36">
        <v>0.2281194382509768</v>
      </c>
      <c r="I456" s="31">
        <v>106.69119565217389</v>
      </c>
      <c r="J456" s="31">
        <v>38.979239130434792</v>
      </c>
      <c r="K456" s="36">
        <v>0.36534635207868316</v>
      </c>
      <c r="L456" s="31">
        <v>67.508152173913032</v>
      </c>
      <c r="M456" s="31">
        <v>24.144021739130441</v>
      </c>
      <c r="N456" s="36">
        <v>0.35764601698667647</v>
      </c>
      <c r="O456" s="31">
        <v>34.313478260869559</v>
      </c>
      <c r="P456" s="31">
        <v>14.835217391304347</v>
      </c>
      <c r="Q456" s="36">
        <v>0.43234373614120458</v>
      </c>
      <c r="R456" s="31">
        <v>4.8695652173913047</v>
      </c>
      <c r="S456" s="31">
        <v>0</v>
      </c>
      <c r="T456" s="36">
        <v>0</v>
      </c>
      <c r="U456" s="31">
        <v>94.395108695652183</v>
      </c>
      <c r="V456" s="31">
        <v>35.61434782608697</v>
      </c>
      <c r="W456" s="36">
        <v>0.37729018291524419</v>
      </c>
      <c r="X456" s="31">
        <v>0</v>
      </c>
      <c r="Y456" s="31">
        <v>0</v>
      </c>
      <c r="Z456" s="36" t="s">
        <v>1933</v>
      </c>
      <c r="AA456" s="31">
        <v>262.74695652173915</v>
      </c>
      <c r="AB456" s="31">
        <v>35.636304347826105</v>
      </c>
      <c r="AC456" s="36">
        <v>0.13562975122369356</v>
      </c>
      <c r="AD456" s="31">
        <v>19.378043478260878</v>
      </c>
      <c r="AE456" s="31">
        <v>0</v>
      </c>
      <c r="AF456" s="36">
        <v>0</v>
      </c>
      <c r="AG456" s="31">
        <v>0</v>
      </c>
      <c r="AH456" s="31">
        <v>0</v>
      </c>
      <c r="AI456" s="36" t="s">
        <v>1933</v>
      </c>
      <c r="AJ456" t="s">
        <v>28</v>
      </c>
      <c r="AK456" s="37">
        <v>3</v>
      </c>
      <c r="AT456"/>
    </row>
    <row r="457" spans="1:46" x14ac:dyDescent="0.25">
      <c r="A457" t="s">
        <v>1777</v>
      </c>
      <c r="B457" t="s">
        <v>881</v>
      </c>
      <c r="C457" t="s">
        <v>1517</v>
      </c>
      <c r="D457" t="s">
        <v>1673</v>
      </c>
      <c r="E457" s="31">
        <v>106.53260869565217</v>
      </c>
      <c r="F457" s="31">
        <v>301.98076086956524</v>
      </c>
      <c r="G457" s="31">
        <v>73.700108695652176</v>
      </c>
      <c r="H457" s="36">
        <v>0.24405564276157815</v>
      </c>
      <c r="I457" s="31">
        <v>71.082499999999996</v>
      </c>
      <c r="J457" s="31">
        <v>39.485434782608685</v>
      </c>
      <c r="K457" s="36">
        <v>0.5554874235234929</v>
      </c>
      <c r="L457" s="31">
        <v>50.366956521739134</v>
      </c>
      <c r="M457" s="31">
        <v>38.789021739130426</v>
      </c>
      <c r="N457" s="36">
        <v>0.77012836228030779</v>
      </c>
      <c r="O457" s="31">
        <v>18.106847826086955</v>
      </c>
      <c r="P457" s="31">
        <v>0.69641304347826083</v>
      </c>
      <c r="Q457" s="36">
        <v>3.8461307576403356E-2</v>
      </c>
      <c r="R457" s="31">
        <v>2.6086956521739131</v>
      </c>
      <c r="S457" s="31">
        <v>0</v>
      </c>
      <c r="T457" s="36">
        <v>0</v>
      </c>
      <c r="U457" s="31">
        <v>69.991086956521727</v>
      </c>
      <c r="V457" s="31">
        <v>20.898586956521743</v>
      </c>
      <c r="W457" s="36">
        <v>0.29858926136557773</v>
      </c>
      <c r="X457" s="31">
        <v>0</v>
      </c>
      <c r="Y457" s="31">
        <v>0</v>
      </c>
      <c r="Z457" s="36" t="s">
        <v>1933</v>
      </c>
      <c r="AA457" s="31">
        <v>125.48347826086957</v>
      </c>
      <c r="AB457" s="31">
        <v>13.316086956521739</v>
      </c>
      <c r="AC457" s="36">
        <v>0.10611824872146687</v>
      </c>
      <c r="AD457" s="31">
        <v>35.423695652173919</v>
      </c>
      <c r="AE457" s="31">
        <v>0</v>
      </c>
      <c r="AF457" s="36">
        <v>0</v>
      </c>
      <c r="AG457" s="31">
        <v>0</v>
      </c>
      <c r="AH457" s="31">
        <v>0</v>
      </c>
      <c r="AI457" s="36" t="s">
        <v>1933</v>
      </c>
      <c r="AJ457" t="s">
        <v>195</v>
      </c>
      <c r="AK457" s="37">
        <v>3</v>
      </c>
      <c r="AT457"/>
    </row>
    <row r="458" spans="1:46" x14ac:dyDescent="0.25">
      <c r="A458" t="s">
        <v>1777</v>
      </c>
      <c r="B458" t="s">
        <v>783</v>
      </c>
      <c r="C458" t="s">
        <v>1452</v>
      </c>
      <c r="D458" t="s">
        <v>1706</v>
      </c>
      <c r="E458" s="31">
        <v>118.52173913043478</v>
      </c>
      <c r="F458" s="31">
        <v>363.93315217391307</v>
      </c>
      <c r="G458" s="31">
        <v>48.380000000000017</v>
      </c>
      <c r="H458" s="36">
        <v>0.13293650141793245</v>
      </c>
      <c r="I458" s="31">
        <v>76.549456521739145</v>
      </c>
      <c r="J458" s="31">
        <v>6.8528260869565232</v>
      </c>
      <c r="K458" s="36">
        <v>8.9521551142696887E-2</v>
      </c>
      <c r="L458" s="31">
        <v>47.853804347826099</v>
      </c>
      <c r="M458" s="31">
        <v>6.8528260869565232</v>
      </c>
      <c r="N458" s="36">
        <v>0.14320337077375611</v>
      </c>
      <c r="O458" s="31">
        <v>23.739130434782609</v>
      </c>
      <c r="P458" s="31">
        <v>0</v>
      </c>
      <c r="Q458" s="36">
        <v>0</v>
      </c>
      <c r="R458" s="31">
        <v>4.9565217391304346</v>
      </c>
      <c r="S458" s="31">
        <v>0</v>
      </c>
      <c r="T458" s="36">
        <v>0</v>
      </c>
      <c r="U458" s="31">
        <v>89.859891304347855</v>
      </c>
      <c r="V458" s="31">
        <v>7.6911956521739118</v>
      </c>
      <c r="W458" s="36">
        <v>8.5590974355004304E-2</v>
      </c>
      <c r="X458" s="31">
        <v>0</v>
      </c>
      <c r="Y458" s="31">
        <v>0</v>
      </c>
      <c r="Z458" s="36" t="s">
        <v>1933</v>
      </c>
      <c r="AA458" s="31">
        <v>185.21804347826085</v>
      </c>
      <c r="AB458" s="31">
        <v>33.835978260869581</v>
      </c>
      <c r="AC458" s="36">
        <v>0.18268186849107348</v>
      </c>
      <c r="AD458" s="31">
        <v>12.305760869565216</v>
      </c>
      <c r="AE458" s="31">
        <v>0</v>
      </c>
      <c r="AF458" s="36">
        <v>0</v>
      </c>
      <c r="AG458" s="31">
        <v>0</v>
      </c>
      <c r="AH458" s="31">
        <v>0</v>
      </c>
      <c r="AI458" s="36" t="s">
        <v>1933</v>
      </c>
      <c r="AJ458" t="s">
        <v>95</v>
      </c>
      <c r="AK458" s="37">
        <v>3</v>
      </c>
      <c r="AT458"/>
    </row>
    <row r="459" spans="1:46" x14ac:dyDescent="0.25">
      <c r="A459" t="s">
        <v>1777</v>
      </c>
      <c r="B459" t="s">
        <v>977</v>
      </c>
      <c r="C459" t="s">
        <v>1580</v>
      </c>
      <c r="D459" t="s">
        <v>1713</v>
      </c>
      <c r="E459" s="31">
        <v>160.81521739130434</v>
      </c>
      <c r="F459" s="31">
        <v>474.51293478260862</v>
      </c>
      <c r="G459" s="31">
        <v>143.55108695652174</v>
      </c>
      <c r="H459" s="36">
        <v>0.30252302189040986</v>
      </c>
      <c r="I459" s="31">
        <v>91.063586956521746</v>
      </c>
      <c r="J459" s="31">
        <v>18.277717391304346</v>
      </c>
      <c r="K459" s="36">
        <v>0.20071378695011247</v>
      </c>
      <c r="L459" s="31">
        <v>60.286413043478262</v>
      </c>
      <c r="M459" s="31">
        <v>18.277717391304346</v>
      </c>
      <c r="N459" s="36">
        <v>0.30318137153262953</v>
      </c>
      <c r="O459" s="31">
        <v>28.081521739130434</v>
      </c>
      <c r="P459" s="31">
        <v>0</v>
      </c>
      <c r="Q459" s="36">
        <v>0</v>
      </c>
      <c r="R459" s="31">
        <v>2.6956521739130435</v>
      </c>
      <c r="S459" s="31">
        <v>0</v>
      </c>
      <c r="T459" s="36">
        <v>0</v>
      </c>
      <c r="U459" s="31">
        <v>105.82771739130435</v>
      </c>
      <c r="V459" s="31">
        <v>37.799782608695658</v>
      </c>
      <c r="W459" s="36">
        <v>0.35718225376560558</v>
      </c>
      <c r="X459" s="31">
        <v>0</v>
      </c>
      <c r="Y459" s="31">
        <v>0</v>
      </c>
      <c r="Z459" s="36" t="s">
        <v>1933</v>
      </c>
      <c r="AA459" s="31">
        <v>246.16021739130426</v>
      </c>
      <c r="AB459" s="31">
        <v>87.473586956521743</v>
      </c>
      <c r="AC459" s="36">
        <v>0.35535224937452381</v>
      </c>
      <c r="AD459" s="31">
        <v>31.461413043478252</v>
      </c>
      <c r="AE459" s="31">
        <v>0</v>
      </c>
      <c r="AF459" s="36">
        <v>0</v>
      </c>
      <c r="AG459" s="31">
        <v>0</v>
      </c>
      <c r="AH459" s="31">
        <v>0</v>
      </c>
      <c r="AI459" s="36" t="s">
        <v>1933</v>
      </c>
      <c r="AJ459" t="s">
        <v>292</v>
      </c>
      <c r="AK459" s="37">
        <v>3</v>
      </c>
      <c r="AT459"/>
    </row>
    <row r="460" spans="1:46" x14ac:dyDescent="0.25">
      <c r="A460" t="s">
        <v>1777</v>
      </c>
      <c r="B460" t="s">
        <v>959</v>
      </c>
      <c r="C460" t="s">
        <v>1441</v>
      </c>
      <c r="D460" t="s">
        <v>1708</v>
      </c>
      <c r="E460" s="31">
        <v>93.054347826086953</v>
      </c>
      <c r="F460" s="31">
        <v>274.89249999999993</v>
      </c>
      <c r="G460" s="31">
        <v>0</v>
      </c>
      <c r="H460" s="36">
        <v>0</v>
      </c>
      <c r="I460" s="31">
        <v>48.310760869565229</v>
      </c>
      <c r="J460" s="31">
        <v>0</v>
      </c>
      <c r="K460" s="36">
        <v>0</v>
      </c>
      <c r="L460" s="31">
        <v>29.248260869565229</v>
      </c>
      <c r="M460" s="31">
        <v>0</v>
      </c>
      <c r="N460" s="36">
        <v>0</v>
      </c>
      <c r="O460" s="31">
        <v>14.0625</v>
      </c>
      <c r="P460" s="31">
        <v>0</v>
      </c>
      <c r="Q460" s="36">
        <v>0</v>
      </c>
      <c r="R460" s="31">
        <v>5</v>
      </c>
      <c r="S460" s="31">
        <v>0</v>
      </c>
      <c r="T460" s="36">
        <v>0</v>
      </c>
      <c r="U460" s="31">
        <v>66.982608695652146</v>
      </c>
      <c r="V460" s="31">
        <v>0</v>
      </c>
      <c r="W460" s="36">
        <v>0</v>
      </c>
      <c r="X460" s="31">
        <v>0</v>
      </c>
      <c r="Y460" s="31">
        <v>0</v>
      </c>
      <c r="Z460" s="36" t="s">
        <v>1933</v>
      </c>
      <c r="AA460" s="31">
        <v>135.58673913043472</v>
      </c>
      <c r="AB460" s="31">
        <v>0</v>
      </c>
      <c r="AC460" s="36">
        <v>0</v>
      </c>
      <c r="AD460" s="31">
        <v>24.012391304347819</v>
      </c>
      <c r="AE460" s="31">
        <v>0</v>
      </c>
      <c r="AF460" s="36">
        <v>0</v>
      </c>
      <c r="AG460" s="31">
        <v>0</v>
      </c>
      <c r="AH460" s="31">
        <v>0</v>
      </c>
      <c r="AI460" s="36" t="s">
        <v>1933</v>
      </c>
      <c r="AJ460" t="s">
        <v>273</v>
      </c>
      <c r="AK460" s="37">
        <v>3</v>
      </c>
      <c r="AT460"/>
    </row>
    <row r="461" spans="1:46" x14ac:dyDescent="0.25">
      <c r="A461" t="s">
        <v>1777</v>
      </c>
      <c r="B461" t="s">
        <v>1076</v>
      </c>
      <c r="C461" t="s">
        <v>1371</v>
      </c>
      <c r="D461" t="s">
        <v>1694</v>
      </c>
      <c r="E461" s="31">
        <v>158.58695652173913</v>
      </c>
      <c r="F461" s="31">
        <v>487.54706521739132</v>
      </c>
      <c r="G461" s="31">
        <v>53.760108695652178</v>
      </c>
      <c r="H461" s="36">
        <v>0.11026650046940842</v>
      </c>
      <c r="I461" s="31">
        <v>114.40554347826088</v>
      </c>
      <c r="J461" s="31">
        <v>6.2589130434782616</v>
      </c>
      <c r="K461" s="36">
        <v>5.4708127361569402E-2</v>
      </c>
      <c r="L461" s="31">
        <v>84.21250000000002</v>
      </c>
      <c r="M461" s="31">
        <v>6.2589130434782616</v>
      </c>
      <c r="N461" s="36">
        <v>7.4322850449496936E-2</v>
      </c>
      <c r="O461" s="31">
        <v>24.71478260869565</v>
      </c>
      <c r="P461" s="31">
        <v>0</v>
      </c>
      <c r="Q461" s="36">
        <v>0</v>
      </c>
      <c r="R461" s="31">
        <v>5.4782608695652177</v>
      </c>
      <c r="S461" s="31">
        <v>0</v>
      </c>
      <c r="T461" s="36">
        <v>0</v>
      </c>
      <c r="U461" s="31">
        <v>128.04076086956525</v>
      </c>
      <c r="V461" s="31">
        <v>47.501195652173919</v>
      </c>
      <c r="W461" s="36">
        <v>0.37098495299136225</v>
      </c>
      <c r="X461" s="31">
        <v>0</v>
      </c>
      <c r="Y461" s="31">
        <v>0</v>
      </c>
      <c r="Z461" s="36" t="s">
        <v>1933</v>
      </c>
      <c r="AA461" s="31">
        <v>156.02706521739128</v>
      </c>
      <c r="AB461" s="31">
        <v>0</v>
      </c>
      <c r="AC461" s="36">
        <v>0</v>
      </c>
      <c r="AD461" s="31">
        <v>89.073695652173896</v>
      </c>
      <c r="AE461" s="31">
        <v>0</v>
      </c>
      <c r="AF461" s="36">
        <v>0</v>
      </c>
      <c r="AG461" s="31">
        <v>0</v>
      </c>
      <c r="AH461" s="31">
        <v>0</v>
      </c>
      <c r="AI461" s="36" t="s">
        <v>1933</v>
      </c>
      <c r="AJ461" t="s">
        <v>395</v>
      </c>
      <c r="AK461" s="37">
        <v>3</v>
      </c>
      <c r="AT461"/>
    </row>
    <row r="462" spans="1:46" x14ac:dyDescent="0.25">
      <c r="A462" t="s">
        <v>1777</v>
      </c>
      <c r="B462" t="s">
        <v>791</v>
      </c>
      <c r="C462" t="s">
        <v>1450</v>
      </c>
      <c r="D462" t="s">
        <v>1707</v>
      </c>
      <c r="E462" s="31">
        <v>125.45652173913044</v>
      </c>
      <c r="F462" s="31">
        <v>387.69728260869567</v>
      </c>
      <c r="G462" s="31">
        <v>38.104891304347824</v>
      </c>
      <c r="H462" s="36">
        <v>9.8285164775857442E-2</v>
      </c>
      <c r="I462" s="31">
        <v>83.090326086956523</v>
      </c>
      <c r="J462" s="31">
        <v>0.73771739130434788</v>
      </c>
      <c r="K462" s="36">
        <v>8.8784991712790307E-3</v>
      </c>
      <c r="L462" s="31">
        <v>66.017065217391306</v>
      </c>
      <c r="M462" s="31">
        <v>0.73771739130434788</v>
      </c>
      <c r="N462" s="36">
        <v>1.1174646871609285E-2</v>
      </c>
      <c r="O462" s="31">
        <v>13.160217391304348</v>
      </c>
      <c r="P462" s="31">
        <v>0</v>
      </c>
      <c r="Q462" s="36">
        <v>0</v>
      </c>
      <c r="R462" s="31">
        <v>3.9130434782608696</v>
      </c>
      <c r="S462" s="31">
        <v>0</v>
      </c>
      <c r="T462" s="36">
        <v>0</v>
      </c>
      <c r="U462" s="31">
        <v>73.874565217391307</v>
      </c>
      <c r="V462" s="31">
        <v>22.894999999999996</v>
      </c>
      <c r="W462" s="36">
        <v>0.30991722161242757</v>
      </c>
      <c r="X462" s="31">
        <v>0</v>
      </c>
      <c r="Y462" s="31">
        <v>0</v>
      </c>
      <c r="Z462" s="36" t="s">
        <v>1933</v>
      </c>
      <c r="AA462" s="31">
        <v>208.33652173913046</v>
      </c>
      <c r="AB462" s="31">
        <v>14.472173913043481</v>
      </c>
      <c r="AC462" s="36">
        <v>6.9465371660398942E-2</v>
      </c>
      <c r="AD462" s="31">
        <v>22.395869565217396</v>
      </c>
      <c r="AE462" s="31">
        <v>0</v>
      </c>
      <c r="AF462" s="36">
        <v>0</v>
      </c>
      <c r="AG462" s="31">
        <v>0</v>
      </c>
      <c r="AH462" s="31">
        <v>0</v>
      </c>
      <c r="AI462" s="36" t="s">
        <v>1933</v>
      </c>
      <c r="AJ462" t="s">
        <v>103</v>
      </c>
      <c r="AK462" s="37">
        <v>3</v>
      </c>
      <c r="AT462"/>
    </row>
    <row r="463" spans="1:46" x14ac:dyDescent="0.25">
      <c r="A463" t="s">
        <v>1777</v>
      </c>
      <c r="B463" t="s">
        <v>844</v>
      </c>
      <c r="C463" t="s">
        <v>1488</v>
      </c>
      <c r="D463" t="s">
        <v>1713</v>
      </c>
      <c r="E463" s="31">
        <v>126.84782608695652</v>
      </c>
      <c r="F463" s="31">
        <v>393.25141304347829</v>
      </c>
      <c r="G463" s="31">
        <v>6.2604347826086961</v>
      </c>
      <c r="H463" s="36">
        <v>1.5919675238182898E-2</v>
      </c>
      <c r="I463" s="31">
        <v>55.210652173913047</v>
      </c>
      <c r="J463" s="31">
        <v>4.911956521739131</v>
      </c>
      <c r="K463" s="36">
        <v>8.8967551157818472E-2</v>
      </c>
      <c r="L463" s="31">
        <v>32.145434782608696</v>
      </c>
      <c r="M463" s="31">
        <v>4.911956521739131</v>
      </c>
      <c r="N463" s="36">
        <v>0.15280417125969609</v>
      </c>
      <c r="O463" s="31">
        <v>18.211956521739129</v>
      </c>
      <c r="P463" s="31">
        <v>0</v>
      </c>
      <c r="Q463" s="36">
        <v>0</v>
      </c>
      <c r="R463" s="31">
        <v>4.8532608695652177</v>
      </c>
      <c r="S463" s="31">
        <v>0</v>
      </c>
      <c r="T463" s="36">
        <v>0</v>
      </c>
      <c r="U463" s="31">
        <v>113.66293478260866</v>
      </c>
      <c r="V463" s="31">
        <v>1.0159782608695651</v>
      </c>
      <c r="W463" s="36">
        <v>8.9385186368161409E-3</v>
      </c>
      <c r="X463" s="31">
        <v>4.5769565217391301</v>
      </c>
      <c r="Y463" s="31">
        <v>0</v>
      </c>
      <c r="Z463" s="36">
        <v>0</v>
      </c>
      <c r="AA463" s="31">
        <v>195.39739130434788</v>
      </c>
      <c r="AB463" s="31">
        <v>0.33250000000000002</v>
      </c>
      <c r="AC463" s="36">
        <v>1.7016603844117002E-3</v>
      </c>
      <c r="AD463" s="31">
        <v>24.403478260869559</v>
      </c>
      <c r="AE463" s="31">
        <v>0</v>
      </c>
      <c r="AF463" s="36">
        <v>0</v>
      </c>
      <c r="AG463" s="31">
        <v>0</v>
      </c>
      <c r="AH463" s="31">
        <v>0</v>
      </c>
      <c r="AI463" s="36" t="s">
        <v>1933</v>
      </c>
      <c r="AJ463" t="s">
        <v>158</v>
      </c>
      <c r="AK463" s="37">
        <v>3</v>
      </c>
      <c r="AT463"/>
    </row>
    <row r="464" spans="1:46" x14ac:dyDescent="0.25">
      <c r="A464" t="s">
        <v>1777</v>
      </c>
      <c r="B464" t="s">
        <v>1285</v>
      </c>
      <c r="C464" t="s">
        <v>1452</v>
      </c>
      <c r="D464" t="s">
        <v>1706</v>
      </c>
      <c r="E464" s="31">
        <v>140.29347826086956</v>
      </c>
      <c r="F464" s="31">
        <v>504.04565217391314</v>
      </c>
      <c r="G464" s="31">
        <v>109.58554347826087</v>
      </c>
      <c r="H464" s="36">
        <v>0.21741194077486076</v>
      </c>
      <c r="I464" s="31">
        <v>164.91141304347832</v>
      </c>
      <c r="J464" s="31">
        <v>18.320652173913043</v>
      </c>
      <c r="K464" s="36">
        <v>0.11109390087563477</v>
      </c>
      <c r="L464" s="31">
        <v>142.3081521739131</v>
      </c>
      <c r="M464" s="31">
        <v>18.320652173913043</v>
      </c>
      <c r="N464" s="36">
        <v>0.12873930195877739</v>
      </c>
      <c r="O464" s="31">
        <v>18.777173913043477</v>
      </c>
      <c r="P464" s="31">
        <v>0</v>
      </c>
      <c r="Q464" s="36">
        <v>0</v>
      </c>
      <c r="R464" s="31">
        <v>3.8260869565217392</v>
      </c>
      <c r="S464" s="31">
        <v>0</v>
      </c>
      <c r="T464" s="36">
        <v>0</v>
      </c>
      <c r="U464" s="31">
        <v>89.220543478260879</v>
      </c>
      <c r="V464" s="31">
        <v>14.836956521739131</v>
      </c>
      <c r="W464" s="36">
        <v>0.16629529414774574</v>
      </c>
      <c r="X464" s="31">
        <v>0</v>
      </c>
      <c r="Y464" s="31">
        <v>0</v>
      </c>
      <c r="Z464" s="36" t="s">
        <v>1933</v>
      </c>
      <c r="AA464" s="31">
        <v>230.00206521739136</v>
      </c>
      <c r="AB464" s="31">
        <v>76.427934782608702</v>
      </c>
      <c r="AC464" s="36">
        <v>0.3322923848982452</v>
      </c>
      <c r="AD464" s="31">
        <v>19.911630434782609</v>
      </c>
      <c r="AE464" s="31">
        <v>0</v>
      </c>
      <c r="AF464" s="36">
        <v>0</v>
      </c>
      <c r="AG464" s="31">
        <v>0</v>
      </c>
      <c r="AH464" s="31">
        <v>0</v>
      </c>
      <c r="AI464" s="36" t="s">
        <v>1933</v>
      </c>
      <c r="AJ464" t="s">
        <v>608</v>
      </c>
      <c r="AK464" s="37">
        <v>3</v>
      </c>
      <c r="AT464"/>
    </row>
    <row r="465" spans="1:46" x14ac:dyDescent="0.25">
      <c r="A465" t="s">
        <v>1777</v>
      </c>
      <c r="B465" t="s">
        <v>910</v>
      </c>
      <c r="C465" t="s">
        <v>1350</v>
      </c>
      <c r="D465" t="s">
        <v>1696</v>
      </c>
      <c r="E465" s="31">
        <v>133.45652173913044</v>
      </c>
      <c r="F465" s="31">
        <v>444.66043478260883</v>
      </c>
      <c r="G465" s="31">
        <v>150.48913043478262</v>
      </c>
      <c r="H465" s="36">
        <v>0.3384360709051068</v>
      </c>
      <c r="I465" s="31">
        <v>66.938913043478237</v>
      </c>
      <c r="J465" s="31">
        <v>8.6956521739130432E-2</v>
      </c>
      <c r="K465" s="36">
        <v>1.2990429301212335E-3</v>
      </c>
      <c r="L465" s="31">
        <v>38.762173913043455</v>
      </c>
      <c r="M465" s="31">
        <v>8.6956521739130432E-2</v>
      </c>
      <c r="N465" s="36">
        <v>2.243334492389489E-3</v>
      </c>
      <c r="O465" s="31">
        <v>23.654999999999998</v>
      </c>
      <c r="P465" s="31">
        <v>0</v>
      </c>
      <c r="Q465" s="36">
        <v>0</v>
      </c>
      <c r="R465" s="31">
        <v>4.5217391304347823</v>
      </c>
      <c r="S465" s="31">
        <v>0</v>
      </c>
      <c r="T465" s="36">
        <v>0</v>
      </c>
      <c r="U465" s="31">
        <v>114.53358695652166</v>
      </c>
      <c r="V465" s="31">
        <v>47.912934782608694</v>
      </c>
      <c r="W465" s="36">
        <v>0.41833086744063142</v>
      </c>
      <c r="X465" s="31">
        <v>0</v>
      </c>
      <c r="Y465" s="31">
        <v>0</v>
      </c>
      <c r="Z465" s="36" t="s">
        <v>1933</v>
      </c>
      <c r="AA465" s="31">
        <v>247.51554347826107</v>
      </c>
      <c r="AB465" s="31">
        <v>102.48923913043481</v>
      </c>
      <c r="AC465" s="36">
        <v>0.41407193136311576</v>
      </c>
      <c r="AD465" s="31">
        <v>15.672391304347828</v>
      </c>
      <c r="AE465" s="31">
        <v>0</v>
      </c>
      <c r="AF465" s="36">
        <v>0</v>
      </c>
      <c r="AG465" s="31">
        <v>0</v>
      </c>
      <c r="AH465" s="31">
        <v>0</v>
      </c>
      <c r="AI465" s="36" t="s">
        <v>1933</v>
      </c>
      <c r="AJ465" t="s">
        <v>224</v>
      </c>
      <c r="AK465" s="37">
        <v>3</v>
      </c>
      <c r="AT465"/>
    </row>
    <row r="466" spans="1:46" x14ac:dyDescent="0.25">
      <c r="A466" t="s">
        <v>1777</v>
      </c>
      <c r="B466" t="s">
        <v>815</v>
      </c>
      <c r="C466" t="s">
        <v>1350</v>
      </c>
      <c r="D466" t="s">
        <v>1696</v>
      </c>
      <c r="E466" s="31">
        <v>125.79347826086956</v>
      </c>
      <c r="F466" s="31">
        <v>404.29858695652183</v>
      </c>
      <c r="G466" s="31">
        <v>148.01804347826081</v>
      </c>
      <c r="H466" s="36">
        <v>0.36611071186894512</v>
      </c>
      <c r="I466" s="31">
        <v>63.254999999999995</v>
      </c>
      <c r="J466" s="31">
        <v>35.435652173913041</v>
      </c>
      <c r="K466" s="36">
        <v>0.56020318036381378</v>
      </c>
      <c r="L466" s="31">
        <v>47.080108695652164</v>
      </c>
      <c r="M466" s="31">
        <v>31.502717391304348</v>
      </c>
      <c r="N466" s="36">
        <v>0.66913009047945582</v>
      </c>
      <c r="O466" s="31">
        <v>12.241956521739132</v>
      </c>
      <c r="P466" s="31">
        <v>0</v>
      </c>
      <c r="Q466" s="36">
        <v>0</v>
      </c>
      <c r="R466" s="31">
        <v>3.9329347826086956</v>
      </c>
      <c r="S466" s="31">
        <v>3.9329347826086956</v>
      </c>
      <c r="T466" s="36">
        <v>1</v>
      </c>
      <c r="U466" s="31">
        <v>109.08304347826088</v>
      </c>
      <c r="V466" s="31">
        <v>56.629130434782567</v>
      </c>
      <c r="W466" s="36">
        <v>0.51913779290608231</v>
      </c>
      <c r="X466" s="31">
        <v>12.061956521739134</v>
      </c>
      <c r="Y466" s="31">
        <v>0</v>
      </c>
      <c r="Z466" s="36">
        <v>0</v>
      </c>
      <c r="AA466" s="31">
        <v>161.56782608695656</v>
      </c>
      <c r="AB466" s="31">
        <v>55.953260869565199</v>
      </c>
      <c r="AC466" s="36">
        <v>0.34631437597885911</v>
      </c>
      <c r="AD466" s="31">
        <v>58.330760869565182</v>
      </c>
      <c r="AE466" s="31">
        <v>0</v>
      </c>
      <c r="AF466" s="36">
        <v>0</v>
      </c>
      <c r="AG466" s="31">
        <v>0</v>
      </c>
      <c r="AH466" s="31">
        <v>0</v>
      </c>
      <c r="AI466" s="36" t="s">
        <v>1933</v>
      </c>
      <c r="AJ466" t="s">
        <v>128</v>
      </c>
      <c r="AK466" s="37">
        <v>3</v>
      </c>
      <c r="AT466"/>
    </row>
    <row r="467" spans="1:46" x14ac:dyDescent="0.25">
      <c r="A467" t="s">
        <v>1777</v>
      </c>
      <c r="B467" t="s">
        <v>1339</v>
      </c>
      <c r="C467" t="s">
        <v>1670</v>
      </c>
      <c r="D467" t="s">
        <v>1716</v>
      </c>
      <c r="E467" s="31">
        <v>94.173913043478265</v>
      </c>
      <c r="F467" s="31">
        <v>485.1470652173914</v>
      </c>
      <c r="G467" s="31">
        <v>228.72978260869564</v>
      </c>
      <c r="H467" s="36">
        <v>0.47146483820571655</v>
      </c>
      <c r="I467" s="31">
        <v>166.93282608695654</v>
      </c>
      <c r="J467" s="31">
        <v>37.545978260869553</v>
      </c>
      <c r="K467" s="36">
        <v>0.22491668739443479</v>
      </c>
      <c r="L467" s="31">
        <v>116.74826086956526</v>
      </c>
      <c r="M467" s="31">
        <v>37.545978260869553</v>
      </c>
      <c r="N467" s="36">
        <v>0.32159775213111802</v>
      </c>
      <c r="O467" s="31">
        <v>45.054130434782607</v>
      </c>
      <c r="P467" s="31">
        <v>0</v>
      </c>
      <c r="Q467" s="36">
        <v>0</v>
      </c>
      <c r="R467" s="31">
        <v>5.1304347826086953</v>
      </c>
      <c r="S467" s="31">
        <v>0</v>
      </c>
      <c r="T467" s="36">
        <v>0</v>
      </c>
      <c r="U467" s="31">
        <v>122.98771739130432</v>
      </c>
      <c r="V467" s="31">
        <v>77.932826086956524</v>
      </c>
      <c r="W467" s="36">
        <v>0.63366348884255874</v>
      </c>
      <c r="X467" s="31">
        <v>0</v>
      </c>
      <c r="Y467" s="31">
        <v>0</v>
      </c>
      <c r="Z467" s="36" t="s">
        <v>1933</v>
      </c>
      <c r="AA467" s="31">
        <v>190.83945652173921</v>
      </c>
      <c r="AB467" s="31">
        <v>113.25097826086959</v>
      </c>
      <c r="AC467" s="36">
        <v>0.59343586659171166</v>
      </c>
      <c r="AD467" s="31">
        <v>4.3870652173913047</v>
      </c>
      <c r="AE467" s="31">
        <v>0</v>
      </c>
      <c r="AF467" s="36">
        <v>0</v>
      </c>
      <c r="AG467" s="31">
        <v>0</v>
      </c>
      <c r="AH467" s="31">
        <v>0</v>
      </c>
      <c r="AI467" s="36" t="s">
        <v>1933</v>
      </c>
      <c r="AJ467" t="s">
        <v>664</v>
      </c>
      <c r="AK467" s="37">
        <v>3</v>
      </c>
      <c r="AT467"/>
    </row>
    <row r="468" spans="1:46" x14ac:dyDescent="0.25">
      <c r="A468" t="s">
        <v>1777</v>
      </c>
      <c r="B468" t="s">
        <v>941</v>
      </c>
      <c r="C468" t="s">
        <v>1429</v>
      </c>
      <c r="D468" t="s">
        <v>1711</v>
      </c>
      <c r="E468" s="31">
        <v>102.80434782608695</v>
      </c>
      <c r="F468" s="31">
        <v>410.0907608695652</v>
      </c>
      <c r="G468" s="31">
        <v>111.0246739130435</v>
      </c>
      <c r="H468" s="36">
        <v>0.2707319562079975</v>
      </c>
      <c r="I468" s="31">
        <v>87.737282608695665</v>
      </c>
      <c r="J468" s="31">
        <v>16.159239130434781</v>
      </c>
      <c r="K468" s="36">
        <v>0.18417756568213151</v>
      </c>
      <c r="L468" s="31">
        <v>60.401956521739159</v>
      </c>
      <c r="M468" s="31">
        <v>16.159239130434781</v>
      </c>
      <c r="N468" s="36">
        <v>0.26752840571677405</v>
      </c>
      <c r="O468" s="31">
        <v>22.813586956521732</v>
      </c>
      <c r="P468" s="31">
        <v>0</v>
      </c>
      <c r="Q468" s="36">
        <v>0</v>
      </c>
      <c r="R468" s="31">
        <v>4.5217391304347823</v>
      </c>
      <c r="S468" s="31">
        <v>0</v>
      </c>
      <c r="T468" s="36">
        <v>0</v>
      </c>
      <c r="U468" s="31">
        <v>98.141956521739147</v>
      </c>
      <c r="V468" s="31">
        <v>53.848478260869591</v>
      </c>
      <c r="W468" s="36">
        <v>0.5486794860151557</v>
      </c>
      <c r="X468" s="31">
        <v>0.29282608695652174</v>
      </c>
      <c r="Y468" s="31">
        <v>0</v>
      </c>
      <c r="Z468" s="36">
        <v>0</v>
      </c>
      <c r="AA468" s="31">
        <v>221.38054347826082</v>
      </c>
      <c r="AB468" s="31">
        <v>41.016956521739125</v>
      </c>
      <c r="AC468" s="36">
        <v>0.18527805505079048</v>
      </c>
      <c r="AD468" s="31">
        <v>2.5381521739130437</v>
      </c>
      <c r="AE468" s="31">
        <v>0</v>
      </c>
      <c r="AF468" s="36">
        <v>0</v>
      </c>
      <c r="AG468" s="31">
        <v>0</v>
      </c>
      <c r="AH468" s="31">
        <v>0</v>
      </c>
      <c r="AI468" s="36" t="s">
        <v>1933</v>
      </c>
      <c r="AJ468" t="s">
        <v>255</v>
      </c>
      <c r="AK468" s="37">
        <v>3</v>
      </c>
      <c r="AT468"/>
    </row>
    <row r="469" spans="1:46" x14ac:dyDescent="0.25">
      <c r="A469" t="s">
        <v>1777</v>
      </c>
      <c r="B469" t="s">
        <v>1270</v>
      </c>
      <c r="C469" t="s">
        <v>1534</v>
      </c>
      <c r="D469" t="s">
        <v>1673</v>
      </c>
      <c r="E469" s="31">
        <v>73.728260869565219</v>
      </c>
      <c r="F469" s="31">
        <v>316.445652173913</v>
      </c>
      <c r="G469" s="31">
        <v>20.92608695652174</v>
      </c>
      <c r="H469" s="36">
        <v>6.6128533644763524E-2</v>
      </c>
      <c r="I469" s="31">
        <v>124.05826086956519</v>
      </c>
      <c r="J469" s="31">
        <v>8.6968478260869571</v>
      </c>
      <c r="K469" s="36">
        <v>7.0102932002495344E-2</v>
      </c>
      <c r="L469" s="31">
        <v>91.911521739130407</v>
      </c>
      <c r="M469" s="31">
        <v>8.6968478260869571</v>
      </c>
      <c r="N469" s="36">
        <v>9.4621954478905784E-2</v>
      </c>
      <c r="O469" s="31">
        <v>26.929347826086957</v>
      </c>
      <c r="P469" s="31">
        <v>0</v>
      </c>
      <c r="Q469" s="36">
        <v>0</v>
      </c>
      <c r="R469" s="31">
        <v>5.2173913043478262</v>
      </c>
      <c r="S469" s="31">
        <v>0</v>
      </c>
      <c r="T469" s="36">
        <v>0</v>
      </c>
      <c r="U469" s="31">
        <v>62.482826086956536</v>
      </c>
      <c r="V469" s="31">
        <v>0.33695652173913043</v>
      </c>
      <c r="W469" s="36">
        <v>5.3927861916839744E-3</v>
      </c>
      <c r="X469" s="31">
        <v>0</v>
      </c>
      <c r="Y469" s="31">
        <v>0</v>
      </c>
      <c r="Z469" s="36" t="s">
        <v>1933</v>
      </c>
      <c r="AA469" s="31">
        <v>118.64652173913043</v>
      </c>
      <c r="AB469" s="31">
        <v>11.892282608695652</v>
      </c>
      <c r="AC469" s="36">
        <v>0.10023288027645143</v>
      </c>
      <c r="AD469" s="31">
        <v>11.258043478260872</v>
      </c>
      <c r="AE469" s="31">
        <v>0</v>
      </c>
      <c r="AF469" s="36">
        <v>0</v>
      </c>
      <c r="AG469" s="31">
        <v>0</v>
      </c>
      <c r="AH469" s="31">
        <v>0</v>
      </c>
      <c r="AI469" s="36" t="s">
        <v>1933</v>
      </c>
      <c r="AJ469" t="s">
        <v>593</v>
      </c>
      <c r="AK469" s="37">
        <v>3</v>
      </c>
      <c r="AT469"/>
    </row>
    <row r="470" spans="1:46" x14ac:dyDescent="0.25">
      <c r="A470" t="s">
        <v>1777</v>
      </c>
      <c r="B470" t="s">
        <v>687</v>
      </c>
      <c r="C470" t="s">
        <v>1499</v>
      </c>
      <c r="D470" t="s">
        <v>1704</v>
      </c>
      <c r="E470" s="31">
        <v>125.23913043478261</v>
      </c>
      <c r="F470" s="31">
        <v>422.15684782608696</v>
      </c>
      <c r="G470" s="31">
        <v>6.2864130434782615</v>
      </c>
      <c r="H470" s="36">
        <v>1.4891178659899487E-2</v>
      </c>
      <c r="I470" s="31">
        <v>82.272608695652167</v>
      </c>
      <c r="J470" s="31">
        <v>0</v>
      </c>
      <c r="K470" s="36">
        <v>0</v>
      </c>
      <c r="L470" s="31">
        <v>55.394891304347823</v>
      </c>
      <c r="M470" s="31">
        <v>0</v>
      </c>
      <c r="N470" s="36">
        <v>0</v>
      </c>
      <c r="O470" s="31">
        <v>21.573369565217391</v>
      </c>
      <c r="P470" s="31">
        <v>0</v>
      </c>
      <c r="Q470" s="36">
        <v>0</v>
      </c>
      <c r="R470" s="31">
        <v>5.3043478260869561</v>
      </c>
      <c r="S470" s="31">
        <v>0</v>
      </c>
      <c r="T470" s="36">
        <v>0</v>
      </c>
      <c r="U470" s="31">
        <v>96.853260869565219</v>
      </c>
      <c r="V470" s="31">
        <v>0</v>
      </c>
      <c r="W470" s="36">
        <v>0</v>
      </c>
      <c r="X470" s="31">
        <v>4.3016304347826084</v>
      </c>
      <c r="Y470" s="31">
        <v>0</v>
      </c>
      <c r="Z470" s="36">
        <v>0</v>
      </c>
      <c r="AA470" s="31">
        <v>238.72934782608695</v>
      </c>
      <c r="AB470" s="31">
        <v>6.2864130434782615</v>
      </c>
      <c r="AC470" s="36">
        <v>2.6332803657042953E-2</v>
      </c>
      <c r="AD470" s="31">
        <v>0</v>
      </c>
      <c r="AE470" s="31">
        <v>0</v>
      </c>
      <c r="AF470" s="36" t="s">
        <v>1933</v>
      </c>
      <c r="AG470" s="31">
        <v>0</v>
      </c>
      <c r="AH470" s="31">
        <v>0</v>
      </c>
      <c r="AI470" s="36" t="s">
        <v>1933</v>
      </c>
      <c r="AJ470" t="s">
        <v>392</v>
      </c>
      <c r="AK470" s="37">
        <v>3</v>
      </c>
      <c r="AT470"/>
    </row>
    <row r="471" spans="1:46" x14ac:dyDescent="0.25">
      <c r="A471" t="s">
        <v>1777</v>
      </c>
      <c r="B471" t="s">
        <v>1325</v>
      </c>
      <c r="C471" t="s">
        <v>1452</v>
      </c>
      <c r="D471" t="s">
        <v>1706</v>
      </c>
      <c r="E471" s="31">
        <v>38.032608695652172</v>
      </c>
      <c r="F471" s="31">
        <v>225.4728260869565</v>
      </c>
      <c r="G471" s="31">
        <v>31.60869565217391</v>
      </c>
      <c r="H471" s="36">
        <v>0.14018849278087112</v>
      </c>
      <c r="I471" s="31">
        <v>91.763586956521735</v>
      </c>
      <c r="J471" s="31">
        <v>8.8858695652173907</v>
      </c>
      <c r="K471" s="36">
        <v>9.6834374722378505E-2</v>
      </c>
      <c r="L471" s="31">
        <v>62.717391304347828</v>
      </c>
      <c r="M471" s="31">
        <v>8.8858695652173907</v>
      </c>
      <c r="N471" s="36">
        <v>0.14168110918544194</v>
      </c>
      <c r="O471" s="31">
        <v>23.828804347826086</v>
      </c>
      <c r="P471" s="31">
        <v>0</v>
      </c>
      <c r="Q471" s="36">
        <v>0</v>
      </c>
      <c r="R471" s="31">
        <v>5.2173913043478262</v>
      </c>
      <c r="S471" s="31">
        <v>0</v>
      </c>
      <c r="T471" s="36">
        <v>0</v>
      </c>
      <c r="U471" s="31">
        <v>24</v>
      </c>
      <c r="V471" s="31">
        <v>3.7690217391304346</v>
      </c>
      <c r="W471" s="36">
        <v>0.1570425724637681</v>
      </c>
      <c r="X471" s="31">
        <v>0</v>
      </c>
      <c r="Y471" s="31">
        <v>0</v>
      </c>
      <c r="Z471" s="36" t="s">
        <v>1933</v>
      </c>
      <c r="AA471" s="31">
        <v>109.62228260869566</v>
      </c>
      <c r="AB471" s="31">
        <v>18.953804347826086</v>
      </c>
      <c r="AC471" s="36">
        <v>0.17290101881460548</v>
      </c>
      <c r="AD471" s="31">
        <v>8.6956521739130432E-2</v>
      </c>
      <c r="AE471" s="31">
        <v>0</v>
      </c>
      <c r="AF471" s="36">
        <v>0</v>
      </c>
      <c r="AG471" s="31">
        <v>0</v>
      </c>
      <c r="AH471" s="31">
        <v>0</v>
      </c>
      <c r="AI471" s="36" t="s">
        <v>1933</v>
      </c>
      <c r="AJ471" t="s">
        <v>650</v>
      </c>
      <c r="AK471" s="37">
        <v>3</v>
      </c>
      <c r="AT471"/>
    </row>
    <row r="472" spans="1:46" x14ac:dyDescent="0.25">
      <c r="A472" t="s">
        <v>1777</v>
      </c>
      <c r="B472" t="s">
        <v>1262</v>
      </c>
      <c r="C472" t="s">
        <v>1536</v>
      </c>
      <c r="D472" t="s">
        <v>1694</v>
      </c>
      <c r="E472" s="31">
        <v>115.25</v>
      </c>
      <c r="F472" s="31">
        <v>373.46739130434781</v>
      </c>
      <c r="G472" s="31">
        <v>0</v>
      </c>
      <c r="H472" s="36">
        <v>0</v>
      </c>
      <c r="I472" s="31">
        <v>102.78804347826086</v>
      </c>
      <c r="J472" s="31">
        <v>0</v>
      </c>
      <c r="K472" s="36">
        <v>0</v>
      </c>
      <c r="L472" s="31">
        <v>68.815217391304344</v>
      </c>
      <c r="M472" s="31">
        <v>0</v>
      </c>
      <c r="N472" s="36">
        <v>0</v>
      </c>
      <c r="O472" s="31">
        <v>28.668478260869566</v>
      </c>
      <c r="P472" s="31">
        <v>0</v>
      </c>
      <c r="Q472" s="36">
        <v>0</v>
      </c>
      <c r="R472" s="31">
        <v>5.3043478260869561</v>
      </c>
      <c r="S472" s="31">
        <v>0</v>
      </c>
      <c r="T472" s="36">
        <v>0</v>
      </c>
      <c r="U472" s="31">
        <v>82.861413043478265</v>
      </c>
      <c r="V472" s="31">
        <v>0</v>
      </c>
      <c r="W472" s="36">
        <v>0</v>
      </c>
      <c r="X472" s="31">
        <v>0</v>
      </c>
      <c r="Y472" s="31">
        <v>0</v>
      </c>
      <c r="Z472" s="36" t="s">
        <v>1933</v>
      </c>
      <c r="AA472" s="31">
        <v>183.12228260869566</v>
      </c>
      <c r="AB472" s="31">
        <v>0</v>
      </c>
      <c r="AC472" s="36">
        <v>0</v>
      </c>
      <c r="AD472" s="31">
        <v>1.9184782608695652</v>
      </c>
      <c r="AE472" s="31">
        <v>0</v>
      </c>
      <c r="AF472" s="36">
        <v>0</v>
      </c>
      <c r="AG472" s="31">
        <v>2.777173913043478</v>
      </c>
      <c r="AH472" s="31">
        <v>0</v>
      </c>
      <c r="AI472" s="36">
        <v>0</v>
      </c>
      <c r="AJ472" t="s">
        <v>585</v>
      </c>
      <c r="AK472" s="37">
        <v>3</v>
      </c>
      <c r="AT472"/>
    </row>
    <row r="473" spans="1:46" x14ac:dyDescent="0.25">
      <c r="A473" t="s">
        <v>1777</v>
      </c>
      <c r="B473" t="s">
        <v>1159</v>
      </c>
      <c r="C473" t="s">
        <v>1630</v>
      </c>
      <c r="D473" t="s">
        <v>1694</v>
      </c>
      <c r="E473" s="31">
        <v>50.782608695652172</v>
      </c>
      <c r="F473" s="31">
        <v>251.63749999999999</v>
      </c>
      <c r="G473" s="31">
        <v>51.785869565217389</v>
      </c>
      <c r="H473" s="36">
        <v>0.20579551762045559</v>
      </c>
      <c r="I473" s="31">
        <v>64.072065217391298</v>
      </c>
      <c r="J473" s="31">
        <v>5.7066304347826087</v>
      </c>
      <c r="K473" s="36">
        <v>8.9065810746391222E-2</v>
      </c>
      <c r="L473" s="31">
        <v>59.35467391304347</v>
      </c>
      <c r="M473" s="31">
        <v>5.7066304347826087</v>
      </c>
      <c r="N473" s="36">
        <v>9.614458404982576E-2</v>
      </c>
      <c r="O473" s="31">
        <v>4.1086956521739131</v>
      </c>
      <c r="P473" s="31">
        <v>0</v>
      </c>
      <c r="Q473" s="36">
        <v>0</v>
      </c>
      <c r="R473" s="31">
        <v>0.60869565217391308</v>
      </c>
      <c r="S473" s="31">
        <v>0</v>
      </c>
      <c r="T473" s="36">
        <v>0</v>
      </c>
      <c r="U473" s="31">
        <v>48.348260869565237</v>
      </c>
      <c r="V473" s="31">
        <v>13.717282608695655</v>
      </c>
      <c r="W473" s="36">
        <v>0.28371822195843555</v>
      </c>
      <c r="X473" s="31">
        <v>0</v>
      </c>
      <c r="Y473" s="31">
        <v>0</v>
      </c>
      <c r="Z473" s="36" t="s">
        <v>1933</v>
      </c>
      <c r="AA473" s="31">
        <v>139.21717391304347</v>
      </c>
      <c r="AB473" s="31">
        <v>32.361956521739124</v>
      </c>
      <c r="AC473" s="36">
        <v>0.23245664031330465</v>
      </c>
      <c r="AD473" s="31">
        <v>0</v>
      </c>
      <c r="AE473" s="31">
        <v>0</v>
      </c>
      <c r="AF473" s="36" t="s">
        <v>1933</v>
      </c>
      <c r="AG473" s="31">
        <v>0</v>
      </c>
      <c r="AH473" s="31">
        <v>0</v>
      </c>
      <c r="AI473" s="36" t="s">
        <v>1933</v>
      </c>
      <c r="AJ473" t="s">
        <v>481</v>
      </c>
      <c r="AK473" s="37">
        <v>3</v>
      </c>
      <c r="AT473"/>
    </row>
    <row r="474" spans="1:46" x14ac:dyDescent="0.25">
      <c r="A474" t="s">
        <v>1777</v>
      </c>
      <c r="B474" t="s">
        <v>884</v>
      </c>
      <c r="C474" t="s">
        <v>1546</v>
      </c>
      <c r="D474" t="s">
        <v>1705</v>
      </c>
      <c r="E474" s="31">
        <v>106.80434782608695</v>
      </c>
      <c r="F474" s="31">
        <v>325.10347826086957</v>
      </c>
      <c r="G474" s="31">
        <v>39.086304347826101</v>
      </c>
      <c r="H474" s="36">
        <v>0.12022727211937875</v>
      </c>
      <c r="I474" s="31">
        <v>57.54597826086956</v>
      </c>
      <c r="J474" s="31">
        <v>1.1941304347826087</v>
      </c>
      <c r="K474" s="36">
        <v>2.075089295327177E-2</v>
      </c>
      <c r="L474" s="31">
        <v>45.28510869565217</v>
      </c>
      <c r="M474" s="31">
        <v>1.1941304347826087</v>
      </c>
      <c r="N474" s="36">
        <v>2.6369163488333579E-2</v>
      </c>
      <c r="O474" s="31">
        <v>7.9130434782608692</v>
      </c>
      <c r="P474" s="31">
        <v>0</v>
      </c>
      <c r="Q474" s="36">
        <v>0</v>
      </c>
      <c r="R474" s="31">
        <v>4.3478260869565215</v>
      </c>
      <c r="S474" s="31">
        <v>0</v>
      </c>
      <c r="T474" s="36">
        <v>0</v>
      </c>
      <c r="U474" s="31">
        <v>94.312934782608707</v>
      </c>
      <c r="V474" s="31">
        <v>5.4749999999999988</v>
      </c>
      <c r="W474" s="36">
        <v>5.8051422242557424E-2</v>
      </c>
      <c r="X474" s="31">
        <v>0</v>
      </c>
      <c r="Y474" s="31">
        <v>0</v>
      </c>
      <c r="Z474" s="36" t="s">
        <v>1933</v>
      </c>
      <c r="AA474" s="31">
        <v>173.24456521739134</v>
      </c>
      <c r="AB474" s="31">
        <v>32.417173913043491</v>
      </c>
      <c r="AC474" s="36">
        <v>0.18711798475389782</v>
      </c>
      <c r="AD474" s="31">
        <v>0</v>
      </c>
      <c r="AE474" s="31">
        <v>0</v>
      </c>
      <c r="AF474" s="36" t="s">
        <v>1933</v>
      </c>
      <c r="AG474" s="31">
        <v>0</v>
      </c>
      <c r="AH474" s="31">
        <v>0</v>
      </c>
      <c r="AI474" s="36" t="s">
        <v>1933</v>
      </c>
      <c r="AJ474" t="s">
        <v>198</v>
      </c>
      <c r="AK474" s="37">
        <v>3</v>
      </c>
      <c r="AT474"/>
    </row>
    <row r="475" spans="1:46" x14ac:dyDescent="0.25">
      <c r="A475" t="s">
        <v>1777</v>
      </c>
      <c r="B475" t="s">
        <v>859</v>
      </c>
      <c r="C475" t="s">
        <v>1535</v>
      </c>
      <c r="D475" t="s">
        <v>1719</v>
      </c>
      <c r="E475" s="31">
        <v>119.3804347826087</v>
      </c>
      <c r="F475" s="31">
        <v>416.25271739130437</v>
      </c>
      <c r="G475" s="31">
        <v>8.6956521739130432E-2</v>
      </c>
      <c r="H475" s="36">
        <v>2.0890319295473981E-4</v>
      </c>
      <c r="I475" s="31">
        <v>80.407608695652172</v>
      </c>
      <c r="J475" s="31">
        <v>8.6956521739130432E-2</v>
      </c>
      <c r="K475" s="36">
        <v>1.0814464346062859E-3</v>
      </c>
      <c r="L475" s="31">
        <v>65.611413043478265</v>
      </c>
      <c r="M475" s="31">
        <v>8.6956521739130432E-2</v>
      </c>
      <c r="N475" s="36">
        <v>1.3253261544833297E-3</v>
      </c>
      <c r="O475" s="31">
        <v>10.274456521739131</v>
      </c>
      <c r="P475" s="31">
        <v>0</v>
      </c>
      <c r="Q475" s="36">
        <v>0</v>
      </c>
      <c r="R475" s="31">
        <v>4.5217391304347823</v>
      </c>
      <c r="S475" s="31">
        <v>0</v>
      </c>
      <c r="T475" s="36">
        <v>0</v>
      </c>
      <c r="U475" s="31">
        <v>99.461956521739125</v>
      </c>
      <c r="V475" s="31">
        <v>0</v>
      </c>
      <c r="W475" s="36">
        <v>0</v>
      </c>
      <c r="X475" s="31">
        <v>2.2119565217391304</v>
      </c>
      <c r="Y475" s="31">
        <v>0</v>
      </c>
      <c r="Z475" s="36">
        <v>0</v>
      </c>
      <c r="AA475" s="31">
        <v>234.17119565217391</v>
      </c>
      <c r="AB475" s="31">
        <v>0</v>
      </c>
      <c r="AC475" s="36">
        <v>0</v>
      </c>
      <c r="AD475" s="31">
        <v>0</v>
      </c>
      <c r="AE475" s="31">
        <v>0</v>
      </c>
      <c r="AF475" s="36" t="s">
        <v>1933</v>
      </c>
      <c r="AG475" s="31">
        <v>0</v>
      </c>
      <c r="AH475" s="31">
        <v>0</v>
      </c>
      <c r="AI475" s="36" t="s">
        <v>1933</v>
      </c>
      <c r="AJ475" t="s">
        <v>173</v>
      </c>
      <c r="AK475" s="37">
        <v>3</v>
      </c>
      <c r="AT475"/>
    </row>
    <row r="476" spans="1:46" x14ac:dyDescent="0.25">
      <c r="A476" t="s">
        <v>1777</v>
      </c>
      <c r="B476" t="s">
        <v>733</v>
      </c>
      <c r="C476" t="s">
        <v>1471</v>
      </c>
      <c r="D476" t="s">
        <v>1679</v>
      </c>
      <c r="E476" s="31">
        <v>94.619565217391298</v>
      </c>
      <c r="F476" s="31">
        <v>333.429347826087</v>
      </c>
      <c r="G476" s="31">
        <v>0</v>
      </c>
      <c r="H476" s="36">
        <v>0</v>
      </c>
      <c r="I476" s="31">
        <v>53.163043478260867</v>
      </c>
      <c r="J476" s="31">
        <v>0</v>
      </c>
      <c r="K476" s="36">
        <v>0</v>
      </c>
      <c r="L476" s="31">
        <v>38.157608695652172</v>
      </c>
      <c r="M476" s="31">
        <v>0</v>
      </c>
      <c r="N476" s="36">
        <v>0</v>
      </c>
      <c r="O476" s="31">
        <v>9.6467391304347831</v>
      </c>
      <c r="P476" s="31">
        <v>0</v>
      </c>
      <c r="Q476" s="36">
        <v>0</v>
      </c>
      <c r="R476" s="31">
        <v>5.3586956521739131</v>
      </c>
      <c r="S476" s="31">
        <v>0</v>
      </c>
      <c r="T476" s="36">
        <v>0</v>
      </c>
      <c r="U476" s="31">
        <v>83.293478260869563</v>
      </c>
      <c r="V476" s="31">
        <v>0</v>
      </c>
      <c r="W476" s="36">
        <v>0</v>
      </c>
      <c r="X476" s="31">
        <v>4.6168478260869561</v>
      </c>
      <c r="Y476" s="31">
        <v>0</v>
      </c>
      <c r="Z476" s="36">
        <v>0</v>
      </c>
      <c r="AA476" s="31">
        <v>192.35597826086956</v>
      </c>
      <c r="AB476" s="31">
        <v>0</v>
      </c>
      <c r="AC476" s="36">
        <v>0</v>
      </c>
      <c r="AD476" s="31">
        <v>0</v>
      </c>
      <c r="AE476" s="31">
        <v>0</v>
      </c>
      <c r="AF476" s="36" t="s">
        <v>1933</v>
      </c>
      <c r="AG476" s="31">
        <v>0</v>
      </c>
      <c r="AH476" s="31">
        <v>0</v>
      </c>
      <c r="AI476" s="36" t="s">
        <v>1933</v>
      </c>
      <c r="AJ476" t="s">
        <v>45</v>
      </c>
      <c r="AK476" s="37">
        <v>3</v>
      </c>
      <c r="AT476"/>
    </row>
    <row r="477" spans="1:46" x14ac:dyDescent="0.25">
      <c r="A477" t="s">
        <v>1777</v>
      </c>
      <c r="B477" t="s">
        <v>1014</v>
      </c>
      <c r="C477" t="s">
        <v>1437</v>
      </c>
      <c r="D477" t="s">
        <v>1692</v>
      </c>
      <c r="E477" s="31">
        <v>79.913043478260875</v>
      </c>
      <c r="F477" s="31">
        <v>289.77989130434781</v>
      </c>
      <c r="G477" s="31">
        <v>0</v>
      </c>
      <c r="H477" s="36">
        <v>0</v>
      </c>
      <c r="I477" s="31">
        <v>47.470108695652172</v>
      </c>
      <c r="J477" s="31">
        <v>0</v>
      </c>
      <c r="K477" s="36">
        <v>0</v>
      </c>
      <c r="L477" s="31">
        <v>34.1875</v>
      </c>
      <c r="M477" s="31">
        <v>0</v>
      </c>
      <c r="N477" s="36">
        <v>0</v>
      </c>
      <c r="O477" s="31">
        <v>8.2527173913043477</v>
      </c>
      <c r="P477" s="31">
        <v>0</v>
      </c>
      <c r="Q477" s="36">
        <v>0</v>
      </c>
      <c r="R477" s="31">
        <v>5.0298913043478262</v>
      </c>
      <c r="S477" s="31">
        <v>0</v>
      </c>
      <c r="T477" s="36">
        <v>0</v>
      </c>
      <c r="U477" s="31">
        <v>79.994565217391298</v>
      </c>
      <c r="V477" s="31">
        <v>0</v>
      </c>
      <c r="W477" s="36">
        <v>0</v>
      </c>
      <c r="X477" s="31">
        <v>5.6277173913043477</v>
      </c>
      <c r="Y477" s="31">
        <v>0</v>
      </c>
      <c r="Z477" s="36">
        <v>0</v>
      </c>
      <c r="AA477" s="31">
        <v>156.6875</v>
      </c>
      <c r="AB477" s="31">
        <v>0</v>
      </c>
      <c r="AC477" s="36">
        <v>0</v>
      </c>
      <c r="AD477" s="31">
        <v>0</v>
      </c>
      <c r="AE477" s="31">
        <v>0</v>
      </c>
      <c r="AF477" s="36" t="s">
        <v>1933</v>
      </c>
      <c r="AG477" s="31">
        <v>0</v>
      </c>
      <c r="AH477" s="31">
        <v>0</v>
      </c>
      <c r="AI477" s="36" t="s">
        <v>1933</v>
      </c>
      <c r="AJ477" t="s">
        <v>330</v>
      </c>
      <c r="AK477" s="37">
        <v>3</v>
      </c>
      <c r="AT477"/>
    </row>
    <row r="478" spans="1:46" x14ac:dyDescent="0.25">
      <c r="A478" t="s">
        <v>1777</v>
      </c>
      <c r="B478" t="s">
        <v>1228</v>
      </c>
      <c r="C478" t="s">
        <v>1643</v>
      </c>
      <c r="D478" t="s">
        <v>1678</v>
      </c>
      <c r="E478" s="31">
        <v>64.5</v>
      </c>
      <c r="F478" s="31">
        <v>225.13043478260869</v>
      </c>
      <c r="G478" s="31">
        <v>0</v>
      </c>
      <c r="H478" s="36">
        <v>0</v>
      </c>
      <c r="I478" s="31">
        <v>43.75</v>
      </c>
      <c r="J478" s="31">
        <v>0</v>
      </c>
      <c r="K478" s="36">
        <v>0</v>
      </c>
      <c r="L478" s="31">
        <v>30.635869565217391</v>
      </c>
      <c r="M478" s="31">
        <v>0</v>
      </c>
      <c r="N478" s="36">
        <v>0</v>
      </c>
      <c r="O478" s="31">
        <v>8.4836956521739122</v>
      </c>
      <c r="P478" s="31">
        <v>0</v>
      </c>
      <c r="Q478" s="36">
        <v>0</v>
      </c>
      <c r="R478" s="31">
        <v>4.6304347826086953</v>
      </c>
      <c r="S478" s="31">
        <v>0</v>
      </c>
      <c r="T478" s="36">
        <v>0</v>
      </c>
      <c r="U478" s="31">
        <v>58.986413043478258</v>
      </c>
      <c r="V478" s="31">
        <v>0</v>
      </c>
      <c r="W478" s="36">
        <v>0</v>
      </c>
      <c r="X478" s="31">
        <v>0</v>
      </c>
      <c r="Y478" s="31">
        <v>0</v>
      </c>
      <c r="Z478" s="36" t="s">
        <v>1933</v>
      </c>
      <c r="AA478" s="31">
        <v>122.39402173913044</v>
      </c>
      <c r="AB478" s="31">
        <v>0</v>
      </c>
      <c r="AC478" s="36">
        <v>0</v>
      </c>
      <c r="AD478" s="31">
        <v>0</v>
      </c>
      <c r="AE478" s="31">
        <v>0</v>
      </c>
      <c r="AF478" s="36" t="s">
        <v>1933</v>
      </c>
      <c r="AG478" s="31">
        <v>0</v>
      </c>
      <c r="AH478" s="31">
        <v>0</v>
      </c>
      <c r="AI478" s="36" t="s">
        <v>1933</v>
      </c>
      <c r="AJ478" t="s">
        <v>550</v>
      </c>
      <c r="AK478" s="37">
        <v>3</v>
      </c>
      <c r="AT478"/>
    </row>
    <row r="479" spans="1:46" x14ac:dyDescent="0.25">
      <c r="A479" t="s">
        <v>1777</v>
      </c>
      <c r="B479" t="s">
        <v>1202</v>
      </c>
      <c r="C479" t="s">
        <v>1643</v>
      </c>
      <c r="D479" t="s">
        <v>1678</v>
      </c>
      <c r="E479" s="31">
        <v>52.380434782608695</v>
      </c>
      <c r="F479" s="31">
        <v>178.99456521739131</v>
      </c>
      <c r="G479" s="31">
        <v>0.5</v>
      </c>
      <c r="H479" s="36">
        <v>2.793380901776226E-3</v>
      </c>
      <c r="I479" s="31">
        <v>36.755434782608695</v>
      </c>
      <c r="J479" s="31">
        <v>0.5</v>
      </c>
      <c r="K479" s="36">
        <v>1.3603430430282419E-2</v>
      </c>
      <c r="L479" s="31">
        <v>28.035326086956523</v>
      </c>
      <c r="M479" s="31">
        <v>0</v>
      </c>
      <c r="N479" s="36">
        <v>0</v>
      </c>
      <c r="O479" s="31">
        <v>4.5461956521739131</v>
      </c>
      <c r="P479" s="31">
        <v>6.5217391304347824E-2</v>
      </c>
      <c r="Q479" s="36">
        <v>1.4345487148834428E-2</v>
      </c>
      <c r="R479" s="31">
        <v>4.1739130434782608</v>
      </c>
      <c r="S479" s="31">
        <v>0.43478260869565216</v>
      </c>
      <c r="T479" s="36">
        <v>0.10416666666666667</v>
      </c>
      <c r="U479" s="31">
        <v>44.274456521739133</v>
      </c>
      <c r="V479" s="31">
        <v>0</v>
      </c>
      <c r="W479" s="36">
        <v>0</v>
      </c>
      <c r="X479" s="31">
        <v>2.1304347826086958</v>
      </c>
      <c r="Y479" s="31">
        <v>0</v>
      </c>
      <c r="Z479" s="36">
        <v>0</v>
      </c>
      <c r="AA479" s="31">
        <v>95.834239130434781</v>
      </c>
      <c r="AB479" s="31">
        <v>0</v>
      </c>
      <c r="AC479" s="36">
        <v>0</v>
      </c>
      <c r="AD479" s="31">
        <v>0</v>
      </c>
      <c r="AE479" s="31">
        <v>0</v>
      </c>
      <c r="AF479" s="36" t="s">
        <v>1933</v>
      </c>
      <c r="AG479" s="31">
        <v>0</v>
      </c>
      <c r="AH479" s="31">
        <v>0</v>
      </c>
      <c r="AI479" s="36" t="s">
        <v>1933</v>
      </c>
      <c r="AJ479" t="s">
        <v>524</v>
      </c>
      <c r="AK479" s="37">
        <v>3</v>
      </c>
      <c r="AT479"/>
    </row>
    <row r="480" spans="1:46" x14ac:dyDescent="0.25">
      <c r="A480" t="s">
        <v>1777</v>
      </c>
      <c r="B480" t="s">
        <v>1209</v>
      </c>
      <c r="C480" t="s">
        <v>1648</v>
      </c>
      <c r="D480" t="s">
        <v>1692</v>
      </c>
      <c r="E480" s="31">
        <v>43.380434782608695</v>
      </c>
      <c r="F480" s="31">
        <v>151.74728260869566</v>
      </c>
      <c r="G480" s="31">
        <v>0</v>
      </c>
      <c r="H480" s="36">
        <v>0</v>
      </c>
      <c r="I480" s="31">
        <v>27.16032608695652</v>
      </c>
      <c r="J480" s="31">
        <v>0</v>
      </c>
      <c r="K480" s="36">
        <v>0</v>
      </c>
      <c r="L480" s="31">
        <v>20.241847826086957</v>
      </c>
      <c r="M480" s="31">
        <v>0</v>
      </c>
      <c r="N480" s="36">
        <v>0</v>
      </c>
      <c r="O480" s="31">
        <v>5.2663043478260869</v>
      </c>
      <c r="P480" s="31">
        <v>0</v>
      </c>
      <c r="Q480" s="36">
        <v>0</v>
      </c>
      <c r="R480" s="31">
        <v>1.6521739130434783</v>
      </c>
      <c r="S480" s="31">
        <v>0</v>
      </c>
      <c r="T480" s="36">
        <v>0</v>
      </c>
      <c r="U480" s="31">
        <v>36.972826086956523</v>
      </c>
      <c r="V480" s="31">
        <v>0</v>
      </c>
      <c r="W480" s="36">
        <v>0</v>
      </c>
      <c r="X480" s="31">
        <v>0</v>
      </c>
      <c r="Y480" s="31">
        <v>0</v>
      </c>
      <c r="Z480" s="36" t="s">
        <v>1933</v>
      </c>
      <c r="AA480" s="31">
        <v>87.614130434782609</v>
      </c>
      <c r="AB480" s="31">
        <v>0</v>
      </c>
      <c r="AC480" s="36">
        <v>0</v>
      </c>
      <c r="AD480" s="31">
        <v>0</v>
      </c>
      <c r="AE480" s="31">
        <v>0</v>
      </c>
      <c r="AF480" s="36" t="s">
        <v>1933</v>
      </c>
      <c r="AG480" s="31">
        <v>0</v>
      </c>
      <c r="AH480" s="31">
        <v>0</v>
      </c>
      <c r="AI480" s="36" t="s">
        <v>1933</v>
      </c>
      <c r="AJ480" t="s">
        <v>531</v>
      </c>
      <c r="AK480" s="37">
        <v>3</v>
      </c>
      <c r="AT480"/>
    </row>
    <row r="481" spans="1:46" x14ac:dyDescent="0.25">
      <c r="A481" t="s">
        <v>1777</v>
      </c>
      <c r="B481" t="s">
        <v>689</v>
      </c>
      <c r="C481" t="s">
        <v>1377</v>
      </c>
      <c r="D481" t="s">
        <v>1677</v>
      </c>
      <c r="E481" s="31">
        <v>99.815217391304344</v>
      </c>
      <c r="F481" s="31">
        <v>330.39673913043475</v>
      </c>
      <c r="G481" s="31">
        <v>0</v>
      </c>
      <c r="H481" s="36">
        <v>0</v>
      </c>
      <c r="I481" s="31">
        <v>66.532608695652172</v>
      </c>
      <c r="J481" s="31">
        <v>0</v>
      </c>
      <c r="K481" s="36">
        <v>0</v>
      </c>
      <c r="L481" s="31">
        <v>53.323369565217391</v>
      </c>
      <c r="M481" s="31">
        <v>0</v>
      </c>
      <c r="N481" s="36">
        <v>0</v>
      </c>
      <c r="O481" s="31">
        <v>8.7309782608695645</v>
      </c>
      <c r="P481" s="31">
        <v>0</v>
      </c>
      <c r="Q481" s="36">
        <v>0</v>
      </c>
      <c r="R481" s="31">
        <v>4.4782608695652177</v>
      </c>
      <c r="S481" s="31">
        <v>0</v>
      </c>
      <c r="T481" s="36">
        <v>0</v>
      </c>
      <c r="U481" s="31">
        <v>102.07336956521739</v>
      </c>
      <c r="V481" s="31">
        <v>0</v>
      </c>
      <c r="W481" s="36">
        <v>0</v>
      </c>
      <c r="X481" s="31">
        <v>5.1358695652173916</v>
      </c>
      <c r="Y481" s="31">
        <v>0</v>
      </c>
      <c r="Z481" s="36">
        <v>0</v>
      </c>
      <c r="AA481" s="31">
        <v>156.65489130434781</v>
      </c>
      <c r="AB481" s="31">
        <v>0</v>
      </c>
      <c r="AC481" s="36">
        <v>0</v>
      </c>
      <c r="AD481" s="31">
        <v>0</v>
      </c>
      <c r="AE481" s="31">
        <v>0</v>
      </c>
      <c r="AF481" s="36" t="s">
        <v>1933</v>
      </c>
      <c r="AG481" s="31">
        <v>0</v>
      </c>
      <c r="AH481" s="31">
        <v>0</v>
      </c>
      <c r="AI481" s="36" t="s">
        <v>1933</v>
      </c>
      <c r="AJ481" t="s">
        <v>1</v>
      </c>
      <c r="AK481" s="37">
        <v>3</v>
      </c>
      <c r="AT481"/>
    </row>
    <row r="482" spans="1:46" x14ac:dyDescent="0.25">
      <c r="A482" t="s">
        <v>1777</v>
      </c>
      <c r="B482" t="s">
        <v>971</v>
      </c>
      <c r="C482" t="s">
        <v>1578</v>
      </c>
      <c r="D482" t="s">
        <v>1679</v>
      </c>
      <c r="E482" s="31">
        <v>58.967391304347828</v>
      </c>
      <c r="F482" s="31">
        <v>191.75815217391306</v>
      </c>
      <c r="G482" s="31">
        <v>4.3478260869565216E-2</v>
      </c>
      <c r="H482" s="36">
        <v>2.2673487607521926E-4</v>
      </c>
      <c r="I482" s="31">
        <v>40.285326086956523</v>
      </c>
      <c r="J482" s="31">
        <v>0</v>
      </c>
      <c r="K482" s="36">
        <v>0</v>
      </c>
      <c r="L482" s="31">
        <v>33.910326086956523</v>
      </c>
      <c r="M482" s="31">
        <v>0</v>
      </c>
      <c r="N482" s="36">
        <v>0</v>
      </c>
      <c r="O482" s="31">
        <v>1.9021739130434783</v>
      </c>
      <c r="P482" s="31">
        <v>0</v>
      </c>
      <c r="Q482" s="36">
        <v>0</v>
      </c>
      <c r="R482" s="31">
        <v>4.4728260869565215</v>
      </c>
      <c r="S482" s="31">
        <v>0</v>
      </c>
      <c r="T482" s="36">
        <v>0</v>
      </c>
      <c r="U482" s="31">
        <v>44.847826086956523</v>
      </c>
      <c r="V482" s="31">
        <v>4.3478260869565216E-2</v>
      </c>
      <c r="W482" s="36">
        <v>9.6946194861851666E-4</v>
      </c>
      <c r="X482" s="31">
        <v>0</v>
      </c>
      <c r="Y482" s="31">
        <v>0</v>
      </c>
      <c r="Z482" s="36" t="s">
        <v>1933</v>
      </c>
      <c r="AA482" s="31">
        <v>106.625</v>
      </c>
      <c r="AB482" s="31">
        <v>0</v>
      </c>
      <c r="AC482" s="36">
        <v>0</v>
      </c>
      <c r="AD482" s="31">
        <v>0</v>
      </c>
      <c r="AE482" s="31">
        <v>0</v>
      </c>
      <c r="AF482" s="36" t="s">
        <v>1933</v>
      </c>
      <c r="AG482" s="31">
        <v>0</v>
      </c>
      <c r="AH482" s="31">
        <v>0</v>
      </c>
      <c r="AI482" s="36" t="s">
        <v>1933</v>
      </c>
      <c r="AJ482" t="s">
        <v>285</v>
      </c>
      <c r="AK482" s="37">
        <v>3</v>
      </c>
      <c r="AT482"/>
    </row>
    <row r="483" spans="1:46" x14ac:dyDescent="0.25">
      <c r="A483" t="s">
        <v>1777</v>
      </c>
      <c r="B483" t="s">
        <v>888</v>
      </c>
      <c r="C483" t="s">
        <v>1426</v>
      </c>
      <c r="D483" t="s">
        <v>1732</v>
      </c>
      <c r="E483" s="31">
        <v>107.3695652173913</v>
      </c>
      <c r="F483" s="31">
        <v>369.625</v>
      </c>
      <c r="G483" s="31">
        <v>0</v>
      </c>
      <c r="H483" s="36">
        <v>0</v>
      </c>
      <c r="I483" s="31">
        <v>51.198369565217398</v>
      </c>
      <c r="J483" s="31">
        <v>0</v>
      </c>
      <c r="K483" s="36">
        <v>0</v>
      </c>
      <c r="L483" s="31">
        <v>38.019021739130437</v>
      </c>
      <c r="M483" s="31">
        <v>0</v>
      </c>
      <c r="N483" s="36">
        <v>0</v>
      </c>
      <c r="O483" s="31">
        <v>8.1847826086956523</v>
      </c>
      <c r="P483" s="31">
        <v>0</v>
      </c>
      <c r="Q483" s="36">
        <v>0</v>
      </c>
      <c r="R483" s="31">
        <v>4.9945652173913047</v>
      </c>
      <c r="S483" s="31">
        <v>0</v>
      </c>
      <c r="T483" s="36">
        <v>0</v>
      </c>
      <c r="U483" s="31">
        <v>110.79076086956522</v>
      </c>
      <c r="V483" s="31">
        <v>0</v>
      </c>
      <c r="W483" s="36">
        <v>0</v>
      </c>
      <c r="X483" s="31">
        <v>5.3478260869565215</v>
      </c>
      <c r="Y483" s="31">
        <v>0</v>
      </c>
      <c r="Z483" s="36">
        <v>0</v>
      </c>
      <c r="AA483" s="31">
        <v>202.28804347826087</v>
      </c>
      <c r="AB483" s="31">
        <v>0</v>
      </c>
      <c r="AC483" s="36">
        <v>0</v>
      </c>
      <c r="AD483" s="31">
        <v>0</v>
      </c>
      <c r="AE483" s="31">
        <v>0</v>
      </c>
      <c r="AF483" s="36" t="s">
        <v>1933</v>
      </c>
      <c r="AG483" s="31">
        <v>0</v>
      </c>
      <c r="AH483" s="31">
        <v>0</v>
      </c>
      <c r="AI483" s="36" t="s">
        <v>1933</v>
      </c>
      <c r="AJ483" t="s">
        <v>202</v>
      </c>
      <c r="AK483" s="37">
        <v>3</v>
      </c>
      <c r="AT483"/>
    </row>
    <row r="484" spans="1:46" x14ac:dyDescent="0.25">
      <c r="A484" t="s">
        <v>1777</v>
      </c>
      <c r="B484" t="s">
        <v>1330</v>
      </c>
      <c r="C484" t="s">
        <v>1435</v>
      </c>
      <c r="D484" t="s">
        <v>1736</v>
      </c>
      <c r="E484" s="31">
        <v>36.608695652173914</v>
      </c>
      <c r="F484" s="31">
        <v>130.47010869565219</v>
      </c>
      <c r="G484" s="31">
        <v>0</v>
      </c>
      <c r="H484" s="36">
        <v>0</v>
      </c>
      <c r="I484" s="31">
        <v>37.258152173913039</v>
      </c>
      <c r="J484" s="31">
        <v>0</v>
      </c>
      <c r="K484" s="36">
        <v>0</v>
      </c>
      <c r="L484" s="31">
        <v>27.434782608695652</v>
      </c>
      <c r="M484" s="31">
        <v>0</v>
      </c>
      <c r="N484" s="36">
        <v>0</v>
      </c>
      <c r="O484" s="31">
        <v>5.0407608695652177</v>
      </c>
      <c r="P484" s="31">
        <v>0</v>
      </c>
      <c r="Q484" s="36">
        <v>0</v>
      </c>
      <c r="R484" s="31">
        <v>4.7826086956521738</v>
      </c>
      <c r="S484" s="31">
        <v>0</v>
      </c>
      <c r="T484" s="36">
        <v>0</v>
      </c>
      <c r="U484" s="31">
        <v>27.714673913043477</v>
      </c>
      <c r="V484" s="31">
        <v>0</v>
      </c>
      <c r="W484" s="36">
        <v>0</v>
      </c>
      <c r="X484" s="31">
        <v>0</v>
      </c>
      <c r="Y484" s="31">
        <v>0</v>
      </c>
      <c r="Z484" s="36" t="s">
        <v>1933</v>
      </c>
      <c r="AA484" s="31">
        <v>65.497282608695656</v>
      </c>
      <c r="AB484" s="31">
        <v>0</v>
      </c>
      <c r="AC484" s="36">
        <v>0</v>
      </c>
      <c r="AD484" s="31">
        <v>0</v>
      </c>
      <c r="AE484" s="31">
        <v>0</v>
      </c>
      <c r="AF484" s="36" t="s">
        <v>1933</v>
      </c>
      <c r="AG484" s="31">
        <v>0</v>
      </c>
      <c r="AH484" s="31">
        <v>0</v>
      </c>
      <c r="AI484" s="36" t="s">
        <v>1933</v>
      </c>
      <c r="AJ484" t="s">
        <v>655</v>
      </c>
      <c r="AK484" s="37">
        <v>3</v>
      </c>
      <c r="AT484"/>
    </row>
    <row r="485" spans="1:46" x14ac:dyDescent="0.25">
      <c r="A485" t="s">
        <v>1777</v>
      </c>
      <c r="B485" t="s">
        <v>833</v>
      </c>
      <c r="C485" t="s">
        <v>1525</v>
      </c>
      <c r="D485" t="s">
        <v>1699</v>
      </c>
      <c r="E485" s="31">
        <v>84.923913043478265</v>
      </c>
      <c r="F485" s="31">
        <v>309.79239130434763</v>
      </c>
      <c r="G485" s="31">
        <v>4.8288043478260869</v>
      </c>
      <c r="H485" s="36">
        <v>1.558722707002236E-2</v>
      </c>
      <c r="I485" s="31">
        <v>88.144673913043448</v>
      </c>
      <c r="J485" s="31">
        <v>0</v>
      </c>
      <c r="K485" s="36">
        <v>0</v>
      </c>
      <c r="L485" s="31">
        <v>67.606630434782588</v>
      </c>
      <c r="M485" s="31">
        <v>0</v>
      </c>
      <c r="N485" s="36">
        <v>0</v>
      </c>
      <c r="O485" s="31">
        <v>15.929347826086957</v>
      </c>
      <c r="P485" s="31">
        <v>0</v>
      </c>
      <c r="Q485" s="36">
        <v>0</v>
      </c>
      <c r="R485" s="31">
        <v>4.6086956521739131</v>
      </c>
      <c r="S485" s="31">
        <v>0</v>
      </c>
      <c r="T485" s="36">
        <v>0</v>
      </c>
      <c r="U485" s="31">
        <v>72.69760869565215</v>
      </c>
      <c r="V485" s="31">
        <v>4.3016304347826084</v>
      </c>
      <c r="W485" s="36">
        <v>5.9171553397187292E-2</v>
      </c>
      <c r="X485" s="31">
        <v>5.3532608695652177</v>
      </c>
      <c r="Y485" s="31">
        <v>0</v>
      </c>
      <c r="Z485" s="36">
        <v>0</v>
      </c>
      <c r="AA485" s="31">
        <v>143.59684782608682</v>
      </c>
      <c r="AB485" s="31">
        <v>0.52717391304347827</v>
      </c>
      <c r="AC485" s="36">
        <v>3.6712081151109234E-3</v>
      </c>
      <c r="AD485" s="31">
        <v>0</v>
      </c>
      <c r="AE485" s="31">
        <v>0</v>
      </c>
      <c r="AF485" s="36" t="s">
        <v>1933</v>
      </c>
      <c r="AG485" s="31">
        <v>0</v>
      </c>
      <c r="AH485" s="31">
        <v>0</v>
      </c>
      <c r="AI485" s="36" t="s">
        <v>1933</v>
      </c>
      <c r="AJ485" t="s">
        <v>146</v>
      </c>
      <c r="AK485" s="37">
        <v>3</v>
      </c>
      <c r="AT485"/>
    </row>
    <row r="486" spans="1:46" x14ac:dyDescent="0.25">
      <c r="A486" t="s">
        <v>1777</v>
      </c>
      <c r="B486" t="s">
        <v>864</v>
      </c>
      <c r="C486" t="s">
        <v>1382</v>
      </c>
      <c r="D486" t="s">
        <v>1674</v>
      </c>
      <c r="E486" s="31">
        <v>84.532608695652172</v>
      </c>
      <c r="F486" s="31">
        <v>305.78934782608695</v>
      </c>
      <c r="G486" s="31">
        <v>19.842391304347828</v>
      </c>
      <c r="H486" s="36">
        <v>6.4889086050286121E-2</v>
      </c>
      <c r="I486" s="31">
        <v>59.607717391304341</v>
      </c>
      <c r="J486" s="31">
        <v>4.2635869565217392</v>
      </c>
      <c r="K486" s="36">
        <v>7.1527432069454097E-2</v>
      </c>
      <c r="L486" s="31">
        <v>40.026195652173911</v>
      </c>
      <c r="M486" s="31">
        <v>4.2635869565217392</v>
      </c>
      <c r="N486" s="36">
        <v>0.10651991494700483</v>
      </c>
      <c r="O486" s="31">
        <v>10.690217391304348</v>
      </c>
      <c r="P486" s="31">
        <v>0</v>
      </c>
      <c r="Q486" s="36">
        <v>0</v>
      </c>
      <c r="R486" s="31">
        <v>8.8913043478260878</v>
      </c>
      <c r="S486" s="31">
        <v>0</v>
      </c>
      <c r="T486" s="36">
        <v>0</v>
      </c>
      <c r="U486" s="31">
        <v>90.398478260869581</v>
      </c>
      <c r="V486" s="31">
        <v>3.5923913043478262</v>
      </c>
      <c r="W486" s="36">
        <v>3.9739510813235117E-2</v>
      </c>
      <c r="X486" s="31">
        <v>0</v>
      </c>
      <c r="Y486" s="31">
        <v>0</v>
      </c>
      <c r="Z486" s="36" t="s">
        <v>1933</v>
      </c>
      <c r="AA486" s="31">
        <v>152.31304347826088</v>
      </c>
      <c r="AB486" s="31">
        <v>11.986413043478262</v>
      </c>
      <c r="AC486" s="36">
        <v>7.8695906599680288E-2</v>
      </c>
      <c r="AD486" s="31">
        <v>3.4701086956521738</v>
      </c>
      <c r="AE486" s="31">
        <v>0</v>
      </c>
      <c r="AF486" s="36">
        <v>0</v>
      </c>
      <c r="AG486" s="31">
        <v>0</v>
      </c>
      <c r="AH486" s="31">
        <v>0</v>
      </c>
      <c r="AI486" s="36" t="s">
        <v>1933</v>
      </c>
      <c r="AJ486" t="s">
        <v>178</v>
      </c>
      <c r="AK486" s="37">
        <v>3</v>
      </c>
      <c r="AT486"/>
    </row>
    <row r="487" spans="1:46" x14ac:dyDescent="0.25">
      <c r="A487" t="s">
        <v>1777</v>
      </c>
      <c r="B487" t="s">
        <v>1271</v>
      </c>
      <c r="C487" t="s">
        <v>1392</v>
      </c>
      <c r="D487" t="s">
        <v>1719</v>
      </c>
      <c r="E487" s="31">
        <v>80.065217391304344</v>
      </c>
      <c r="F487" s="31">
        <v>299.74076086956529</v>
      </c>
      <c r="G487" s="31">
        <v>57.899130434782613</v>
      </c>
      <c r="H487" s="36">
        <v>0.19316402035817179</v>
      </c>
      <c r="I487" s="31">
        <v>91.835869565217394</v>
      </c>
      <c r="J487" s="31">
        <v>14.282608695652174</v>
      </c>
      <c r="K487" s="36">
        <v>0.15552320420409757</v>
      </c>
      <c r="L487" s="31">
        <v>65.889782608695654</v>
      </c>
      <c r="M487" s="31">
        <v>14.282608695652174</v>
      </c>
      <c r="N487" s="36">
        <v>0.21676515129019805</v>
      </c>
      <c r="O487" s="31">
        <v>19.130434782608695</v>
      </c>
      <c r="P487" s="31">
        <v>0</v>
      </c>
      <c r="Q487" s="36">
        <v>0</v>
      </c>
      <c r="R487" s="31">
        <v>6.8156521739130431</v>
      </c>
      <c r="S487" s="31">
        <v>0</v>
      </c>
      <c r="T487" s="36">
        <v>0</v>
      </c>
      <c r="U487" s="31">
        <v>38.322826086956532</v>
      </c>
      <c r="V487" s="31">
        <v>12.798369565217387</v>
      </c>
      <c r="W487" s="36">
        <v>0.33396205008934376</v>
      </c>
      <c r="X487" s="31">
        <v>0</v>
      </c>
      <c r="Y487" s="31">
        <v>0</v>
      </c>
      <c r="Z487" s="36" t="s">
        <v>1933</v>
      </c>
      <c r="AA487" s="31">
        <v>169.58206521739135</v>
      </c>
      <c r="AB487" s="31">
        <v>30.818152173913052</v>
      </c>
      <c r="AC487" s="36">
        <v>0.18173002041463829</v>
      </c>
      <c r="AD487" s="31">
        <v>0</v>
      </c>
      <c r="AE487" s="31">
        <v>0</v>
      </c>
      <c r="AF487" s="36" t="s">
        <v>1933</v>
      </c>
      <c r="AG487" s="31">
        <v>0</v>
      </c>
      <c r="AH487" s="31">
        <v>0</v>
      </c>
      <c r="AI487" s="36" t="s">
        <v>1933</v>
      </c>
      <c r="AJ487" t="s">
        <v>594</v>
      </c>
      <c r="AK487" s="37">
        <v>3</v>
      </c>
      <c r="AT487"/>
    </row>
    <row r="488" spans="1:46" x14ac:dyDescent="0.25">
      <c r="A488" t="s">
        <v>1777</v>
      </c>
      <c r="B488" t="s">
        <v>990</v>
      </c>
      <c r="C488" t="s">
        <v>1452</v>
      </c>
      <c r="D488" t="s">
        <v>1706</v>
      </c>
      <c r="E488" s="31">
        <v>48.967391304347828</v>
      </c>
      <c r="F488" s="31">
        <v>175.64130434782606</v>
      </c>
      <c r="G488" s="31">
        <v>27.02717391304348</v>
      </c>
      <c r="H488" s="36">
        <v>0.15387709635497249</v>
      </c>
      <c r="I488" s="31">
        <v>30.019021739130434</v>
      </c>
      <c r="J488" s="31">
        <v>1.9456521739130435</v>
      </c>
      <c r="K488" s="36">
        <v>6.4813976645243049E-2</v>
      </c>
      <c r="L488" s="31">
        <v>21.133152173913043</v>
      </c>
      <c r="M488" s="31">
        <v>1.9456521739130435</v>
      </c>
      <c r="N488" s="36">
        <v>9.2066349492092067E-2</v>
      </c>
      <c r="O488" s="31">
        <v>4.5652173913043477</v>
      </c>
      <c r="P488" s="31">
        <v>0</v>
      </c>
      <c r="Q488" s="36">
        <v>0</v>
      </c>
      <c r="R488" s="31">
        <v>4.3206521739130439</v>
      </c>
      <c r="S488" s="31">
        <v>0</v>
      </c>
      <c r="T488" s="36">
        <v>0</v>
      </c>
      <c r="U488" s="31">
        <v>38.391304347826086</v>
      </c>
      <c r="V488" s="31">
        <v>14.328804347826088</v>
      </c>
      <c r="W488" s="36">
        <v>0.37323046432616086</v>
      </c>
      <c r="X488" s="31">
        <v>4.5652173913043477</v>
      </c>
      <c r="Y488" s="31">
        <v>0</v>
      </c>
      <c r="Z488" s="36">
        <v>0</v>
      </c>
      <c r="AA488" s="31">
        <v>102.66576086956522</v>
      </c>
      <c r="AB488" s="31">
        <v>10.752717391304348</v>
      </c>
      <c r="AC488" s="36">
        <v>0.10473518435192292</v>
      </c>
      <c r="AD488" s="31">
        <v>0</v>
      </c>
      <c r="AE488" s="31">
        <v>0</v>
      </c>
      <c r="AF488" s="36" t="s">
        <v>1933</v>
      </c>
      <c r="AG488" s="31">
        <v>0</v>
      </c>
      <c r="AH488" s="31">
        <v>0</v>
      </c>
      <c r="AI488" s="36" t="s">
        <v>1933</v>
      </c>
      <c r="AJ488" t="s">
        <v>305</v>
      </c>
      <c r="AK488" s="37">
        <v>3</v>
      </c>
      <c r="AT488"/>
    </row>
    <row r="489" spans="1:46" x14ac:dyDescent="0.25">
      <c r="A489" t="s">
        <v>1777</v>
      </c>
      <c r="B489" t="s">
        <v>1192</v>
      </c>
      <c r="C489" t="s">
        <v>1392</v>
      </c>
      <c r="D489" t="s">
        <v>1719</v>
      </c>
      <c r="E489" s="31">
        <v>89.173913043478265</v>
      </c>
      <c r="F489" s="31">
        <v>306.16847826086951</v>
      </c>
      <c r="G489" s="31">
        <v>22.081521739130437</v>
      </c>
      <c r="H489" s="36">
        <v>7.2122126564302849E-2</v>
      </c>
      <c r="I489" s="31">
        <v>65.907608695652172</v>
      </c>
      <c r="J489" s="31">
        <v>7.9728260869565215</v>
      </c>
      <c r="K489" s="36">
        <v>0.12096973695060609</v>
      </c>
      <c r="L489" s="31">
        <v>34.885869565217391</v>
      </c>
      <c r="M489" s="31">
        <v>7.7527173913043477</v>
      </c>
      <c r="N489" s="36">
        <v>0.22223087708365788</v>
      </c>
      <c r="O489" s="31">
        <v>26.192934782608695</v>
      </c>
      <c r="P489" s="31">
        <v>0</v>
      </c>
      <c r="Q489" s="36">
        <v>0</v>
      </c>
      <c r="R489" s="31">
        <v>4.8288043478260869</v>
      </c>
      <c r="S489" s="31">
        <v>0.22010869565217392</v>
      </c>
      <c r="T489" s="36">
        <v>4.5582442318514355E-2</v>
      </c>
      <c r="U489" s="31">
        <v>103.17119565217391</v>
      </c>
      <c r="V489" s="31">
        <v>1.7472826086956521</v>
      </c>
      <c r="W489" s="36">
        <v>1.6935760002107093E-2</v>
      </c>
      <c r="X489" s="31">
        <v>0</v>
      </c>
      <c r="Y489" s="31">
        <v>0</v>
      </c>
      <c r="Z489" s="36" t="s">
        <v>1933</v>
      </c>
      <c r="AA489" s="31">
        <v>137.08967391304347</v>
      </c>
      <c r="AB489" s="31">
        <v>12.361413043478262</v>
      </c>
      <c r="AC489" s="36">
        <v>9.0170270966718882E-2</v>
      </c>
      <c r="AD489" s="31">
        <v>0</v>
      </c>
      <c r="AE489" s="31">
        <v>0</v>
      </c>
      <c r="AF489" s="36" t="s">
        <v>1933</v>
      </c>
      <c r="AG489" s="31">
        <v>0</v>
      </c>
      <c r="AH489" s="31">
        <v>0</v>
      </c>
      <c r="AI489" s="36" t="s">
        <v>1933</v>
      </c>
      <c r="AJ489" t="s">
        <v>514</v>
      </c>
      <c r="AK489" s="37">
        <v>3</v>
      </c>
      <c r="AT489"/>
    </row>
    <row r="490" spans="1:46" x14ac:dyDescent="0.25">
      <c r="A490" t="s">
        <v>1777</v>
      </c>
      <c r="B490" t="s">
        <v>1310</v>
      </c>
      <c r="C490" t="s">
        <v>1399</v>
      </c>
      <c r="D490" t="s">
        <v>1673</v>
      </c>
      <c r="E490" s="31">
        <v>93.695652173913047</v>
      </c>
      <c r="F490" s="31">
        <v>317.87771739130437</v>
      </c>
      <c r="G490" s="31">
        <v>1.8695652173913044</v>
      </c>
      <c r="H490" s="36">
        <v>5.8813975157934332E-3</v>
      </c>
      <c r="I490" s="31">
        <v>105.29619565217392</v>
      </c>
      <c r="J490" s="31">
        <v>1.8695652173913044</v>
      </c>
      <c r="K490" s="36">
        <v>1.7755296910888022E-2</v>
      </c>
      <c r="L490" s="31">
        <v>93.383152173913047</v>
      </c>
      <c r="M490" s="31">
        <v>1.8695652173913044</v>
      </c>
      <c r="N490" s="36">
        <v>2.0020369562054417E-2</v>
      </c>
      <c r="O490" s="31">
        <v>6.9565217391304346</v>
      </c>
      <c r="P490" s="31">
        <v>0</v>
      </c>
      <c r="Q490" s="36">
        <v>0</v>
      </c>
      <c r="R490" s="31">
        <v>4.9565217391304346</v>
      </c>
      <c r="S490" s="31">
        <v>0</v>
      </c>
      <c r="T490" s="36">
        <v>0</v>
      </c>
      <c r="U490" s="31">
        <v>27.828804347826086</v>
      </c>
      <c r="V490" s="31">
        <v>0</v>
      </c>
      <c r="W490" s="36">
        <v>0</v>
      </c>
      <c r="X490" s="31">
        <v>0</v>
      </c>
      <c r="Y490" s="31">
        <v>0</v>
      </c>
      <c r="Z490" s="36" t="s">
        <v>1933</v>
      </c>
      <c r="AA490" s="31">
        <v>184.75271739130434</v>
      </c>
      <c r="AB490" s="31">
        <v>0</v>
      </c>
      <c r="AC490" s="36">
        <v>0</v>
      </c>
      <c r="AD490" s="31">
        <v>0</v>
      </c>
      <c r="AE490" s="31">
        <v>0</v>
      </c>
      <c r="AF490" s="36" t="s">
        <v>1933</v>
      </c>
      <c r="AG490" s="31">
        <v>0</v>
      </c>
      <c r="AH490" s="31">
        <v>0</v>
      </c>
      <c r="AI490" s="36" t="s">
        <v>1933</v>
      </c>
      <c r="AJ490" t="s">
        <v>634</v>
      </c>
      <c r="AK490" s="37">
        <v>3</v>
      </c>
      <c r="AT490"/>
    </row>
    <row r="491" spans="1:46" x14ac:dyDescent="0.25">
      <c r="A491" t="s">
        <v>1777</v>
      </c>
      <c r="B491" t="s">
        <v>1336</v>
      </c>
      <c r="C491" t="s">
        <v>1366</v>
      </c>
      <c r="D491" t="s">
        <v>1699</v>
      </c>
      <c r="E491" s="31">
        <v>11.739130434782609</v>
      </c>
      <c r="F491" s="31">
        <v>94.78532608695653</v>
      </c>
      <c r="G491" s="31">
        <v>17.002717391304348</v>
      </c>
      <c r="H491" s="36">
        <v>0.1793813250766893</v>
      </c>
      <c r="I491" s="31">
        <v>40.122282608695649</v>
      </c>
      <c r="J491" s="31">
        <v>3.6630434782608696</v>
      </c>
      <c r="K491" s="36">
        <v>9.1296986115814438E-2</v>
      </c>
      <c r="L491" s="31">
        <v>33.429347826086953</v>
      </c>
      <c r="M491" s="31">
        <v>3.6630434782608696</v>
      </c>
      <c r="N491" s="36">
        <v>0.10957567875142254</v>
      </c>
      <c r="O491" s="31">
        <v>2.0842391304347827</v>
      </c>
      <c r="P491" s="31">
        <v>0</v>
      </c>
      <c r="Q491" s="36">
        <v>0</v>
      </c>
      <c r="R491" s="31">
        <v>4.6086956521739131</v>
      </c>
      <c r="S491" s="31">
        <v>0</v>
      </c>
      <c r="T491" s="36">
        <v>0</v>
      </c>
      <c r="U491" s="31">
        <v>12.972826086956522</v>
      </c>
      <c r="V491" s="31">
        <v>1.736413043478261</v>
      </c>
      <c r="W491" s="36">
        <v>0.13385002094679516</v>
      </c>
      <c r="X491" s="31">
        <v>0</v>
      </c>
      <c r="Y491" s="31">
        <v>0</v>
      </c>
      <c r="Z491" s="36" t="s">
        <v>1933</v>
      </c>
      <c r="AA491" s="31">
        <v>41.690217391304351</v>
      </c>
      <c r="AB491" s="31">
        <v>11.603260869565217</v>
      </c>
      <c r="AC491" s="36">
        <v>0.27832094902880977</v>
      </c>
      <c r="AD491" s="31">
        <v>0</v>
      </c>
      <c r="AE491" s="31">
        <v>0</v>
      </c>
      <c r="AF491" s="36" t="s">
        <v>1933</v>
      </c>
      <c r="AG491" s="31">
        <v>0</v>
      </c>
      <c r="AH491" s="31">
        <v>0</v>
      </c>
      <c r="AI491" s="36" t="s">
        <v>1933</v>
      </c>
      <c r="AJ491" t="s">
        <v>661</v>
      </c>
      <c r="AK491" s="37">
        <v>3</v>
      </c>
      <c r="AT491"/>
    </row>
    <row r="492" spans="1:46" x14ac:dyDescent="0.25">
      <c r="A492" t="s">
        <v>1777</v>
      </c>
      <c r="B492" t="s">
        <v>1039</v>
      </c>
      <c r="C492" t="s">
        <v>1429</v>
      </c>
      <c r="D492" t="s">
        <v>1711</v>
      </c>
      <c r="E492" s="31">
        <v>103.27173913043478</v>
      </c>
      <c r="F492" s="31">
        <v>369.95206521739135</v>
      </c>
      <c r="G492" s="31">
        <v>40.762934782608696</v>
      </c>
      <c r="H492" s="36">
        <v>0.1101843687739804</v>
      </c>
      <c r="I492" s="31">
        <v>64.335217391304354</v>
      </c>
      <c r="J492" s="31">
        <v>1.8586956521739131</v>
      </c>
      <c r="K492" s="36">
        <v>2.88907961695197E-2</v>
      </c>
      <c r="L492" s="31">
        <v>47.765217391304354</v>
      </c>
      <c r="M492" s="31">
        <v>1.8586956521739131</v>
      </c>
      <c r="N492" s="36">
        <v>3.8913162206444564E-2</v>
      </c>
      <c r="O492" s="31">
        <v>11.613478260869567</v>
      </c>
      <c r="P492" s="31">
        <v>0</v>
      </c>
      <c r="Q492" s="36">
        <v>0</v>
      </c>
      <c r="R492" s="31">
        <v>4.9565217391304346</v>
      </c>
      <c r="S492" s="31">
        <v>0</v>
      </c>
      <c r="T492" s="36">
        <v>0</v>
      </c>
      <c r="U492" s="31">
        <v>108.40934782608697</v>
      </c>
      <c r="V492" s="31">
        <v>4.1217391304347828</v>
      </c>
      <c r="W492" s="36">
        <v>3.8020145062093551E-2</v>
      </c>
      <c r="X492" s="31">
        <v>0</v>
      </c>
      <c r="Y492" s="31">
        <v>0</v>
      </c>
      <c r="Z492" s="36" t="s">
        <v>1933</v>
      </c>
      <c r="AA492" s="31">
        <v>197.20750000000001</v>
      </c>
      <c r="AB492" s="31">
        <v>34.782499999999999</v>
      </c>
      <c r="AC492" s="36">
        <v>0.1763751378624038</v>
      </c>
      <c r="AD492" s="31">
        <v>0</v>
      </c>
      <c r="AE492" s="31">
        <v>0</v>
      </c>
      <c r="AF492" s="36" t="s">
        <v>1933</v>
      </c>
      <c r="AG492" s="31">
        <v>0</v>
      </c>
      <c r="AH492" s="31">
        <v>0</v>
      </c>
      <c r="AI492" s="36" t="s">
        <v>1933</v>
      </c>
      <c r="AJ492" t="s">
        <v>357</v>
      </c>
      <c r="AK492" s="37">
        <v>3</v>
      </c>
      <c r="AT492"/>
    </row>
    <row r="493" spans="1:46" x14ac:dyDescent="0.25">
      <c r="A493" t="s">
        <v>1777</v>
      </c>
      <c r="B493" t="s">
        <v>713</v>
      </c>
      <c r="C493" t="s">
        <v>1350</v>
      </c>
      <c r="D493" t="s">
        <v>1696</v>
      </c>
      <c r="E493" s="31">
        <v>104.30434782608695</v>
      </c>
      <c r="F493" s="31">
        <v>382.34249999999997</v>
      </c>
      <c r="G493" s="31">
        <v>0</v>
      </c>
      <c r="H493" s="36">
        <v>0</v>
      </c>
      <c r="I493" s="31">
        <v>56.513804347826081</v>
      </c>
      <c r="J493" s="31">
        <v>0</v>
      </c>
      <c r="K493" s="36">
        <v>0</v>
      </c>
      <c r="L493" s="31">
        <v>37.079021739130432</v>
      </c>
      <c r="M493" s="31">
        <v>0</v>
      </c>
      <c r="N493" s="36">
        <v>0</v>
      </c>
      <c r="O493" s="31">
        <v>9.0434782608695645</v>
      </c>
      <c r="P493" s="31">
        <v>0</v>
      </c>
      <c r="Q493" s="36">
        <v>0</v>
      </c>
      <c r="R493" s="31">
        <v>10.391304347826088</v>
      </c>
      <c r="S493" s="31">
        <v>0</v>
      </c>
      <c r="T493" s="36">
        <v>0</v>
      </c>
      <c r="U493" s="31">
        <v>115.46271739130432</v>
      </c>
      <c r="V493" s="31">
        <v>0</v>
      </c>
      <c r="W493" s="36">
        <v>0</v>
      </c>
      <c r="X493" s="31">
        <v>4.9135869565217396</v>
      </c>
      <c r="Y493" s="31">
        <v>0</v>
      </c>
      <c r="Z493" s="36">
        <v>0</v>
      </c>
      <c r="AA493" s="31">
        <v>205.45239130434786</v>
      </c>
      <c r="AB493" s="31">
        <v>0</v>
      </c>
      <c r="AC493" s="36">
        <v>0</v>
      </c>
      <c r="AD493" s="31">
        <v>0</v>
      </c>
      <c r="AE493" s="31">
        <v>0</v>
      </c>
      <c r="AF493" s="36" t="s">
        <v>1933</v>
      </c>
      <c r="AG493" s="31">
        <v>0</v>
      </c>
      <c r="AH493" s="31">
        <v>0</v>
      </c>
      <c r="AI493" s="36" t="s">
        <v>1933</v>
      </c>
      <c r="AJ493" t="s">
        <v>25</v>
      </c>
      <c r="AK493" s="37">
        <v>3</v>
      </c>
      <c r="AT493"/>
    </row>
    <row r="494" spans="1:46" x14ac:dyDescent="0.25">
      <c r="A494" t="s">
        <v>1777</v>
      </c>
      <c r="B494" t="s">
        <v>1255</v>
      </c>
      <c r="C494" t="s">
        <v>1660</v>
      </c>
      <c r="D494" t="s">
        <v>1693</v>
      </c>
      <c r="E494" s="31">
        <v>94.891304347826093</v>
      </c>
      <c r="F494" s="31">
        <v>300.76902173913044</v>
      </c>
      <c r="G494" s="31">
        <v>0.31521739130434784</v>
      </c>
      <c r="H494" s="36">
        <v>1.0480380907637126E-3</v>
      </c>
      <c r="I494" s="31">
        <v>55.8125</v>
      </c>
      <c r="J494" s="31">
        <v>0</v>
      </c>
      <c r="K494" s="36">
        <v>0</v>
      </c>
      <c r="L494" s="31">
        <v>29.146739130434781</v>
      </c>
      <c r="M494" s="31">
        <v>0</v>
      </c>
      <c r="N494" s="36">
        <v>0</v>
      </c>
      <c r="O494" s="31">
        <v>22.404891304347824</v>
      </c>
      <c r="P494" s="31">
        <v>0</v>
      </c>
      <c r="Q494" s="36">
        <v>0</v>
      </c>
      <c r="R494" s="31">
        <v>4.2608695652173916</v>
      </c>
      <c r="S494" s="31">
        <v>0</v>
      </c>
      <c r="T494" s="36">
        <v>0</v>
      </c>
      <c r="U494" s="31">
        <v>87.418478260869563</v>
      </c>
      <c r="V494" s="31">
        <v>0</v>
      </c>
      <c r="W494" s="36">
        <v>0</v>
      </c>
      <c r="X494" s="31">
        <v>0</v>
      </c>
      <c r="Y494" s="31">
        <v>0</v>
      </c>
      <c r="Z494" s="36" t="s">
        <v>1933</v>
      </c>
      <c r="AA494" s="31">
        <v>157.53804347826087</v>
      </c>
      <c r="AB494" s="31">
        <v>0.31521739130434784</v>
      </c>
      <c r="AC494" s="36">
        <v>2.0008969538068788E-3</v>
      </c>
      <c r="AD494" s="31">
        <v>0</v>
      </c>
      <c r="AE494" s="31">
        <v>0</v>
      </c>
      <c r="AF494" s="36" t="s">
        <v>1933</v>
      </c>
      <c r="AG494" s="31">
        <v>0</v>
      </c>
      <c r="AH494" s="31">
        <v>0</v>
      </c>
      <c r="AI494" s="36" t="s">
        <v>1933</v>
      </c>
      <c r="AJ494" t="s">
        <v>577</v>
      </c>
      <c r="AK494" s="37">
        <v>3</v>
      </c>
      <c r="AT494"/>
    </row>
    <row r="495" spans="1:46" x14ac:dyDescent="0.25">
      <c r="A495" t="s">
        <v>1777</v>
      </c>
      <c r="B495" t="s">
        <v>1105</v>
      </c>
      <c r="C495" t="s">
        <v>1429</v>
      </c>
      <c r="D495" t="s">
        <v>1711</v>
      </c>
      <c r="E495" s="31">
        <v>102.76086956521739</v>
      </c>
      <c r="F495" s="31">
        <v>363.89358695652163</v>
      </c>
      <c r="G495" s="31">
        <v>51.529021739130428</v>
      </c>
      <c r="H495" s="36">
        <v>0.14160464373692622</v>
      </c>
      <c r="I495" s="31">
        <v>56.807065217391298</v>
      </c>
      <c r="J495" s="31">
        <v>9.6847826086956523</v>
      </c>
      <c r="K495" s="36">
        <v>0.1704855297775652</v>
      </c>
      <c r="L495" s="31">
        <v>11.157608695652174</v>
      </c>
      <c r="M495" s="31">
        <v>5.2663043478260869</v>
      </c>
      <c r="N495" s="36">
        <v>0.47199220652703361</v>
      </c>
      <c r="O495" s="31">
        <v>40.084239130434781</v>
      </c>
      <c r="P495" s="31">
        <v>4.4184782608695654</v>
      </c>
      <c r="Q495" s="36">
        <v>0.11022981492780151</v>
      </c>
      <c r="R495" s="31">
        <v>5.5652173913043477</v>
      </c>
      <c r="S495" s="31">
        <v>0</v>
      </c>
      <c r="T495" s="36">
        <v>0</v>
      </c>
      <c r="U495" s="31">
        <v>83.99641304347827</v>
      </c>
      <c r="V495" s="31">
        <v>20.223913043478259</v>
      </c>
      <c r="W495" s="36">
        <v>0.24077115094200446</v>
      </c>
      <c r="X495" s="31">
        <v>0</v>
      </c>
      <c r="Y495" s="31">
        <v>0</v>
      </c>
      <c r="Z495" s="36" t="s">
        <v>1933</v>
      </c>
      <c r="AA495" s="31">
        <v>223.09010869565211</v>
      </c>
      <c r="AB495" s="31">
        <v>21.620326086956521</v>
      </c>
      <c r="AC495" s="36">
        <v>9.6912974821540751E-2</v>
      </c>
      <c r="AD495" s="31">
        <v>0</v>
      </c>
      <c r="AE495" s="31">
        <v>0</v>
      </c>
      <c r="AF495" s="36" t="s">
        <v>1933</v>
      </c>
      <c r="AG495" s="31">
        <v>0</v>
      </c>
      <c r="AH495" s="31">
        <v>0</v>
      </c>
      <c r="AI495" s="36" t="s">
        <v>1933</v>
      </c>
      <c r="AJ495" t="s">
        <v>425</v>
      </c>
      <c r="AK495" s="37">
        <v>3</v>
      </c>
      <c r="AT495"/>
    </row>
    <row r="496" spans="1:46" x14ac:dyDescent="0.25">
      <c r="A496" t="s">
        <v>1777</v>
      </c>
      <c r="B496" t="s">
        <v>767</v>
      </c>
      <c r="C496" t="s">
        <v>1487</v>
      </c>
      <c r="D496" t="s">
        <v>1705</v>
      </c>
      <c r="E496" s="31">
        <v>77.119565217391298</v>
      </c>
      <c r="F496" s="31">
        <v>235.1652173913044</v>
      </c>
      <c r="G496" s="31">
        <v>3.535869565217391</v>
      </c>
      <c r="H496" s="36">
        <v>1.5035682591332639E-2</v>
      </c>
      <c r="I496" s="31">
        <v>53.533695652173918</v>
      </c>
      <c r="J496" s="31">
        <v>1.2673913043478258</v>
      </c>
      <c r="K496" s="36">
        <v>2.3674646200077146E-2</v>
      </c>
      <c r="L496" s="31">
        <v>38.511956521739137</v>
      </c>
      <c r="M496" s="31">
        <v>1.2673913043478258</v>
      </c>
      <c r="N496" s="36">
        <v>3.2909034461347395E-2</v>
      </c>
      <c r="O496" s="31">
        <v>9.75</v>
      </c>
      <c r="P496" s="31">
        <v>0</v>
      </c>
      <c r="Q496" s="36">
        <v>0</v>
      </c>
      <c r="R496" s="31">
        <v>5.2717391304347823</v>
      </c>
      <c r="S496" s="31">
        <v>0</v>
      </c>
      <c r="T496" s="36">
        <v>0</v>
      </c>
      <c r="U496" s="31">
        <v>44.382608695652152</v>
      </c>
      <c r="V496" s="31">
        <v>0.52391304347826084</v>
      </c>
      <c r="W496" s="36">
        <v>1.1804467084639503E-2</v>
      </c>
      <c r="X496" s="31">
        <v>0</v>
      </c>
      <c r="Y496" s="31">
        <v>0</v>
      </c>
      <c r="Z496" s="36" t="s">
        <v>1933</v>
      </c>
      <c r="AA496" s="31">
        <v>137.24891304347832</v>
      </c>
      <c r="AB496" s="31">
        <v>1.7445652173913044</v>
      </c>
      <c r="AC496" s="36">
        <v>1.2710958350822445E-2</v>
      </c>
      <c r="AD496" s="31">
        <v>0</v>
      </c>
      <c r="AE496" s="31">
        <v>0</v>
      </c>
      <c r="AF496" s="36" t="s">
        <v>1933</v>
      </c>
      <c r="AG496" s="31">
        <v>0</v>
      </c>
      <c r="AH496" s="31">
        <v>0</v>
      </c>
      <c r="AI496" s="36" t="s">
        <v>1933</v>
      </c>
      <c r="AJ496" t="s">
        <v>79</v>
      </c>
      <c r="AK496" s="37">
        <v>3</v>
      </c>
      <c r="AT496"/>
    </row>
    <row r="497" spans="1:46" x14ac:dyDescent="0.25">
      <c r="A497" t="s">
        <v>1777</v>
      </c>
      <c r="B497" t="s">
        <v>1306</v>
      </c>
      <c r="C497" t="s">
        <v>1427</v>
      </c>
      <c r="D497" t="s">
        <v>1728</v>
      </c>
      <c r="E497" s="31">
        <v>35.336956521739133</v>
      </c>
      <c r="F497" s="31">
        <v>123.62771739130434</v>
      </c>
      <c r="G497" s="31">
        <v>15.866847826086957</v>
      </c>
      <c r="H497" s="36">
        <v>0.12834377404110342</v>
      </c>
      <c r="I497" s="31">
        <v>28.464673913043477</v>
      </c>
      <c r="J497" s="31">
        <v>0.73097826086956519</v>
      </c>
      <c r="K497" s="36">
        <v>2.5680190930787591E-2</v>
      </c>
      <c r="L497" s="31">
        <v>18.002717391304348</v>
      </c>
      <c r="M497" s="31">
        <v>0.73097826086956519</v>
      </c>
      <c r="N497" s="36">
        <v>4.0603773584905661E-2</v>
      </c>
      <c r="O497" s="31">
        <v>5.2554347826086953</v>
      </c>
      <c r="P497" s="31">
        <v>0</v>
      </c>
      <c r="Q497" s="36">
        <v>0</v>
      </c>
      <c r="R497" s="31">
        <v>5.2065217391304346</v>
      </c>
      <c r="S497" s="31">
        <v>0</v>
      </c>
      <c r="T497" s="36">
        <v>0</v>
      </c>
      <c r="U497" s="31">
        <v>23.0625</v>
      </c>
      <c r="V497" s="31">
        <v>3.0652173913043477</v>
      </c>
      <c r="W497" s="36">
        <v>0.13290915517850829</v>
      </c>
      <c r="X497" s="31">
        <v>0</v>
      </c>
      <c r="Y497" s="31">
        <v>0</v>
      </c>
      <c r="Z497" s="36" t="s">
        <v>1933</v>
      </c>
      <c r="AA497" s="31">
        <v>72.100543478260875</v>
      </c>
      <c r="AB497" s="31">
        <v>12.070652173913043</v>
      </c>
      <c r="AC497" s="36">
        <v>0.16741416349451624</v>
      </c>
      <c r="AD497" s="31">
        <v>0</v>
      </c>
      <c r="AE497" s="31">
        <v>0</v>
      </c>
      <c r="AF497" s="36" t="s">
        <v>1933</v>
      </c>
      <c r="AG497" s="31">
        <v>0</v>
      </c>
      <c r="AH497" s="31">
        <v>0</v>
      </c>
      <c r="AI497" s="36" t="s">
        <v>1933</v>
      </c>
      <c r="AJ497" t="s">
        <v>630</v>
      </c>
      <c r="AK497" s="37">
        <v>3</v>
      </c>
      <c r="AT497"/>
    </row>
    <row r="498" spans="1:46" x14ac:dyDescent="0.25">
      <c r="A498" t="s">
        <v>1777</v>
      </c>
      <c r="B498" t="s">
        <v>1025</v>
      </c>
      <c r="C498" t="s">
        <v>1435</v>
      </c>
      <c r="D498" t="s">
        <v>1736</v>
      </c>
      <c r="E498" s="31">
        <v>70.347826086956516</v>
      </c>
      <c r="F498" s="31">
        <v>235.48641304347828</v>
      </c>
      <c r="G498" s="31">
        <v>40.366847826086953</v>
      </c>
      <c r="H498" s="36">
        <v>0.17141901014320496</v>
      </c>
      <c r="I498" s="31">
        <v>46.086956521739133</v>
      </c>
      <c r="J498" s="31">
        <v>2.2989130434782608</v>
      </c>
      <c r="K498" s="36">
        <v>4.9882075471698109E-2</v>
      </c>
      <c r="L498" s="31">
        <v>32.891304347826086</v>
      </c>
      <c r="M498" s="31">
        <v>2.2989130434782608</v>
      </c>
      <c r="N498" s="36">
        <v>6.989424983476536E-2</v>
      </c>
      <c r="O498" s="31">
        <v>8.5869565217391308</v>
      </c>
      <c r="P498" s="31">
        <v>0</v>
      </c>
      <c r="Q498" s="36">
        <v>0</v>
      </c>
      <c r="R498" s="31">
        <v>4.6086956521739131</v>
      </c>
      <c r="S498" s="31">
        <v>0</v>
      </c>
      <c r="T498" s="36">
        <v>0</v>
      </c>
      <c r="U498" s="31">
        <v>50.722826086956523</v>
      </c>
      <c r="V498" s="31">
        <v>5.7581521739130439</v>
      </c>
      <c r="W498" s="36">
        <v>0.11352191149683918</v>
      </c>
      <c r="X498" s="31">
        <v>0</v>
      </c>
      <c r="Y498" s="31">
        <v>0</v>
      </c>
      <c r="Z498" s="36" t="s">
        <v>1933</v>
      </c>
      <c r="AA498" s="31">
        <v>119.59782608695652</v>
      </c>
      <c r="AB498" s="31">
        <v>32.309782608695649</v>
      </c>
      <c r="AC498" s="36">
        <v>0.27015359447423426</v>
      </c>
      <c r="AD498" s="31">
        <v>19.078804347826086</v>
      </c>
      <c r="AE498" s="31">
        <v>0</v>
      </c>
      <c r="AF498" s="36">
        <v>0</v>
      </c>
      <c r="AG498" s="31">
        <v>0</v>
      </c>
      <c r="AH498" s="31">
        <v>0</v>
      </c>
      <c r="AI498" s="36" t="s">
        <v>1933</v>
      </c>
      <c r="AJ498" t="s">
        <v>342</v>
      </c>
      <c r="AK498" s="37">
        <v>3</v>
      </c>
      <c r="AT498"/>
    </row>
    <row r="499" spans="1:46" x14ac:dyDescent="0.25">
      <c r="A499" t="s">
        <v>1777</v>
      </c>
      <c r="B499" t="s">
        <v>1117</v>
      </c>
      <c r="C499" t="s">
        <v>1574</v>
      </c>
      <c r="D499" t="s">
        <v>1694</v>
      </c>
      <c r="E499" s="31">
        <v>15.347826086956522</v>
      </c>
      <c r="F499" s="31">
        <v>84.646739130434781</v>
      </c>
      <c r="G499" s="31">
        <v>0</v>
      </c>
      <c r="H499" s="36">
        <v>0</v>
      </c>
      <c r="I499" s="31">
        <v>55.972826086956523</v>
      </c>
      <c r="J499" s="31">
        <v>0</v>
      </c>
      <c r="K499" s="36">
        <v>0</v>
      </c>
      <c r="L499" s="31">
        <v>46.510869565217391</v>
      </c>
      <c r="M499" s="31">
        <v>0</v>
      </c>
      <c r="N499" s="36">
        <v>0</v>
      </c>
      <c r="O499" s="31">
        <v>4.5054347826086953</v>
      </c>
      <c r="P499" s="31">
        <v>0</v>
      </c>
      <c r="Q499" s="36">
        <v>0</v>
      </c>
      <c r="R499" s="31">
        <v>4.9565217391304346</v>
      </c>
      <c r="S499" s="31">
        <v>0</v>
      </c>
      <c r="T499" s="36">
        <v>0</v>
      </c>
      <c r="U499" s="31">
        <v>0</v>
      </c>
      <c r="V499" s="31">
        <v>0</v>
      </c>
      <c r="W499" s="36" t="s">
        <v>1933</v>
      </c>
      <c r="X499" s="31">
        <v>0</v>
      </c>
      <c r="Y499" s="31">
        <v>0</v>
      </c>
      <c r="Z499" s="36" t="s">
        <v>1933</v>
      </c>
      <c r="AA499" s="31">
        <v>28.673913043478262</v>
      </c>
      <c r="AB499" s="31">
        <v>0</v>
      </c>
      <c r="AC499" s="36">
        <v>0</v>
      </c>
      <c r="AD499" s="31">
        <v>0</v>
      </c>
      <c r="AE499" s="31">
        <v>0</v>
      </c>
      <c r="AF499" s="36" t="s">
        <v>1933</v>
      </c>
      <c r="AG499" s="31">
        <v>0</v>
      </c>
      <c r="AH499" s="31">
        <v>0</v>
      </c>
      <c r="AI499" s="36" t="s">
        <v>1933</v>
      </c>
      <c r="AJ499" t="s">
        <v>437</v>
      </c>
      <c r="AK499" s="37">
        <v>3</v>
      </c>
      <c r="AT499"/>
    </row>
    <row r="500" spans="1:46" x14ac:dyDescent="0.25">
      <c r="A500" t="s">
        <v>1777</v>
      </c>
      <c r="B500" t="s">
        <v>1242</v>
      </c>
      <c r="C500" t="s">
        <v>1401</v>
      </c>
      <c r="D500" t="s">
        <v>1722</v>
      </c>
      <c r="E500" s="31">
        <v>90.021739130434781</v>
      </c>
      <c r="F500" s="31">
        <v>224.57608695652175</v>
      </c>
      <c r="G500" s="31">
        <v>117.13586956521739</v>
      </c>
      <c r="H500" s="36">
        <v>0.52158656405788684</v>
      </c>
      <c r="I500" s="31">
        <v>34.10597826086957</v>
      </c>
      <c r="J500" s="31">
        <v>15.0625</v>
      </c>
      <c r="K500" s="36">
        <v>0.44163811648474222</v>
      </c>
      <c r="L500" s="31">
        <v>18.785326086956523</v>
      </c>
      <c r="M500" s="31">
        <v>15.0625</v>
      </c>
      <c r="N500" s="36">
        <v>0.80182265297266009</v>
      </c>
      <c r="O500" s="31">
        <v>9.2336956521739122</v>
      </c>
      <c r="P500" s="31">
        <v>0</v>
      </c>
      <c r="Q500" s="36">
        <v>0</v>
      </c>
      <c r="R500" s="31">
        <v>6.0869565217391308</v>
      </c>
      <c r="S500" s="31">
        <v>0</v>
      </c>
      <c r="T500" s="36">
        <v>0</v>
      </c>
      <c r="U500" s="31">
        <v>48.573369565217391</v>
      </c>
      <c r="V500" s="31">
        <v>25.290760869565219</v>
      </c>
      <c r="W500" s="36">
        <v>0.5206713286713287</v>
      </c>
      <c r="X500" s="31">
        <v>0</v>
      </c>
      <c r="Y500" s="31">
        <v>0</v>
      </c>
      <c r="Z500" s="36" t="s">
        <v>1933</v>
      </c>
      <c r="AA500" s="31">
        <v>141.89673913043478</v>
      </c>
      <c r="AB500" s="31">
        <v>76.782608695652172</v>
      </c>
      <c r="AC500" s="36">
        <v>0.54111609023708296</v>
      </c>
      <c r="AD500" s="31">
        <v>0</v>
      </c>
      <c r="AE500" s="31">
        <v>0</v>
      </c>
      <c r="AF500" s="36" t="s">
        <v>1933</v>
      </c>
      <c r="AG500" s="31">
        <v>0</v>
      </c>
      <c r="AH500" s="31">
        <v>0</v>
      </c>
      <c r="AI500" s="36" t="s">
        <v>1933</v>
      </c>
      <c r="AJ500" t="s">
        <v>564</v>
      </c>
      <c r="AK500" s="37">
        <v>3</v>
      </c>
      <c r="AT500"/>
    </row>
    <row r="501" spans="1:46" x14ac:dyDescent="0.25">
      <c r="A501" t="s">
        <v>1777</v>
      </c>
      <c r="B501" t="s">
        <v>1056</v>
      </c>
      <c r="C501" t="s">
        <v>1608</v>
      </c>
      <c r="D501" t="s">
        <v>1726</v>
      </c>
      <c r="E501" s="31">
        <v>93.119565217391298</v>
      </c>
      <c r="F501" s="31">
        <v>309.76630434782606</v>
      </c>
      <c r="G501" s="31">
        <v>41.095108695652172</v>
      </c>
      <c r="H501" s="36">
        <v>0.13266487709879468</v>
      </c>
      <c r="I501" s="31">
        <v>52.067934782608695</v>
      </c>
      <c r="J501" s="31">
        <v>0.18478260869565216</v>
      </c>
      <c r="K501" s="36">
        <v>3.5488753196597253E-3</v>
      </c>
      <c r="L501" s="31">
        <v>27.578804347826086</v>
      </c>
      <c r="M501" s="31">
        <v>0.18478260869565216</v>
      </c>
      <c r="N501" s="36">
        <v>6.7001675041876048E-3</v>
      </c>
      <c r="O501" s="31">
        <v>19.358695652173914</v>
      </c>
      <c r="P501" s="31">
        <v>0</v>
      </c>
      <c r="Q501" s="36">
        <v>0</v>
      </c>
      <c r="R501" s="31">
        <v>5.1304347826086953</v>
      </c>
      <c r="S501" s="31">
        <v>0</v>
      </c>
      <c r="T501" s="36">
        <v>0</v>
      </c>
      <c r="U501" s="31">
        <v>95.619565217391298</v>
      </c>
      <c r="V501" s="31">
        <v>21.021739130434781</v>
      </c>
      <c r="W501" s="36">
        <v>0.21984767534386723</v>
      </c>
      <c r="X501" s="31">
        <v>0</v>
      </c>
      <c r="Y501" s="31">
        <v>0</v>
      </c>
      <c r="Z501" s="36" t="s">
        <v>1933</v>
      </c>
      <c r="AA501" s="31">
        <v>160.48641304347825</v>
      </c>
      <c r="AB501" s="31">
        <v>19.888586956521738</v>
      </c>
      <c r="AC501" s="36">
        <v>0.12392692053709004</v>
      </c>
      <c r="AD501" s="31">
        <v>1.5923913043478262</v>
      </c>
      <c r="AE501" s="31">
        <v>0</v>
      </c>
      <c r="AF501" s="36">
        <v>0</v>
      </c>
      <c r="AG501" s="31">
        <v>0</v>
      </c>
      <c r="AH501" s="31">
        <v>0</v>
      </c>
      <c r="AI501" s="36" t="s">
        <v>1933</v>
      </c>
      <c r="AJ501" t="s">
        <v>374</v>
      </c>
      <c r="AK501" s="37">
        <v>3</v>
      </c>
      <c r="AT501"/>
    </row>
    <row r="502" spans="1:46" x14ac:dyDescent="0.25">
      <c r="A502" t="s">
        <v>1777</v>
      </c>
      <c r="B502" t="s">
        <v>838</v>
      </c>
      <c r="C502" t="s">
        <v>1417</v>
      </c>
      <c r="D502" t="s">
        <v>1715</v>
      </c>
      <c r="E502" s="31">
        <v>62.423913043478258</v>
      </c>
      <c r="F502" s="31">
        <v>211.25815217391303</v>
      </c>
      <c r="G502" s="31">
        <v>34.614130434782609</v>
      </c>
      <c r="H502" s="36">
        <v>0.16384754897547046</v>
      </c>
      <c r="I502" s="31">
        <v>40.975543478260867</v>
      </c>
      <c r="J502" s="31">
        <v>6.6277173913043477</v>
      </c>
      <c r="K502" s="36">
        <v>0.16174812653358978</v>
      </c>
      <c r="L502" s="31">
        <v>27.779891304347824</v>
      </c>
      <c r="M502" s="31">
        <v>6.6277173913043477</v>
      </c>
      <c r="N502" s="36">
        <v>0.23857967328572827</v>
      </c>
      <c r="O502" s="31">
        <v>8.5869565217391308</v>
      </c>
      <c r="P502" s="31">
        <v>0</v>
      </c>
      <c r="Q502" s="36">
        <v>0</v>
      </c>
      <c r="R502" s="31">
        <v>4.6086956521739131</v>
      </c>
      <c r="S502" s="31">
        <v>0</v>
      </c>
      <c r="T502" s="36">
        <v>0</v>
      </c>
      <c r="U502" s="31">
        <v>63.067934782608695</v>
      </c>
      <c r="V502" s="31">
        <v>18.182065217391305</v>
      </c>
      <c r="W502" s="36">
        <v>0.28829333448231292</v>
      </c>
      <c r="X502" s="31">
        <v>0</v>
      </c>
      <c r="Y502" s="31">
        <v>0</v>
      </c>
      <c r="Z502" s="36" t="s">
        <v>1933</v>
      </c>
      <c r="AA502" s="31">
        <v>102.85054347826087</v>
      </c>
      <c r="AB502" s="31">
        <v>9.804347826086957</v>
      </c>
      <c r="AC502" s="36">
        <v>9.5326164495759466E-2</v>
      </c>
      <c r="AD502" s="31">
        <v>4.3641304347826084</v>
      </c>
      <c r="AE502" s="31">
        <v>0</v>
      </c>
      <c r="AF502" s="36">
        <v>0</v>
      </c>
      <c r="AG502" s="31">
        <v>0</v>
      </c>
      <c r="AH502" s="31">
        <v>0</v>
      </c>
      <c r="AI502" s="36" t="s">
        <v>1933</v>
      </c>
      <c r="AJ502" t="s">
        <v>152</v>
      </c>
      <c r="AK502" s="37">
        <v>3</v>
      </c>
      <c r="AT502"/>
    </row>
    <row r="503" spans="1:46" x14ac:dyDescent="0.25">
      <c r="A503" t="s">
        <v>1777</v>
      </c>
      <c r="B503" t="s">
        <v>741</v>
      </c>
      <c r="C503" t="s">
        <v>1474</v>
      </c>
      <c r="D503" t="s">
        <v>1715</v>
      </c>
      <c r="E503" s="31">
        <v>117.75</v>
      </c>
      <c r="F503" s="31">
        <v>376.58152173913055</v>
      </c>
      <c r="G503" s="31">
        <v>0</v>
      </c>
      <c r="H503" s="36">
        <v>0</v>
      </c>
      <c r="I503" s="31">
        <v>57.608695652173928</v>
      </c>
      <c r="J503" s="31">
        <v>0</v>
      </c>
      <c r="K503" s="36">
        <v>0</v>
      </c>
      <c r="L503" s="31">
        <v>32.935869565217402</v>
      </c>
      <c r="M503" s="31">
        <v>0</v>
      </c>
      <c r="N503" s="36">
        <v>0</v>
      </c>
      <c r="O503" s="31">
        <v>19.542391304347827</v>
      </c>
      <c r="P503" s="31">
        <v>0</v>
      </c>
      <c r="Q503" s="36">
        <v>0</v>
      </c>
      <c r="R503" s="31">
        <v>5.1304347826086953</v>
      </c>
      <c r="S503" s="31">
        <v>0</v>
      </c>
      <c r="T503" s="36">
        <v>0</v>
      </c>
      <c r="U503" s="31">
        <v>109.70869565217396</v>
      </c>
      <c r="V503" s="31">
        <v>0</v>
      </c>
      <c r="W503" s="36">
        <v>0</v>
      </c>
      <c r="X503" s="31">
        <v>0</v>
      </c>
      <c r="Y503" s="31">
        <v>0</v>
      </c>
      <c r="Z503" s="36" t="s">
        <v>1933</v>
      </c>
      <c r="AA503" s="31">
        <v>203.97282608695656</v>
      </c>
      <c r="AB503" s="31">
        <v>0</v>
      </c>
      <c r="AC503" s="36">
        <v>0</v>
      </c>
      <c r="AD503" s="31">
        <v>5.2913043478260873</v>
      </c>
      <c r="AE503" s="31">
        <v>0</v>
      </c>
      <c r="AF503" s="36">
        <v>0</v>
      </c>
      <c r="AG503" s="31">
        <v>0</v>
      </c>
      <c r="AH503" s="31">
        <v>0</v>
      </c>
      <c r="AI503" s="36" t="s">
        <v>1933</v>
      </c>
      <c r="AJ503" t="s">
        <v>53</v>
      </c>
      <c r="AK503" s="37">
        <v>3</v>
      </c>
      <c r="AT503"/>
    </row>
    <row r="504" spans="1:46" x14ac:dyDescent="0.25">
      <c r="A504" t="s">
        <v>1777</v>
      </c>
      <c r="B504" t="s">
        <v>1185</v>
      </c>
      <c r="C504" t="s">
        <v>1429</v>
      </c>
      <c r="D504" t="s">
        <v>1711</v>
      </c>
      <c r="E504" s="31">
        <v>107.72826086956522</v>
      </c>
      <c r="F504" s="31">
        <v>381.03934782608695</v>
      </c>
      <c r="G504" s="31">
        <v>68.947934782608698</v>
      </c>
      <c r="H504" s="36">
        <v>0.18094702076300462</v>
      </c>
      <c r="I504" s="31">
        <v>61.938586956521718</v>
      </c>
      <c r="J504" s="31">
        <v>10.276956521739132</v>
      </c>
      <c r="K504" s="36">
        <v>0.16592171418042073</v>
      </c>
      <c r="L504" s="31">
        <v>18.377934782608694</v>
      </c>
      <c r="M504" s="31">
        <v>10.276956521739132</v>
      </c>
      <c r="N504" s="36">
        <v>0.55920083748824512</v>
      </c>
      <c r="O504" s="31">
        <v>38.256304347826074</v>
      </c>
      <c r="P504" s="31">
        <v>0</v>
      </c>
      <c r="Q504" s="36">
        <v>0</v>
      </c>
      <c r="R504" s="31">
        <v>5.3043478260869561</v>
      </c>
      <c r="S504" s="31">
        <v>0</v>
      </c>
      <c r="T504" s="36">
        <v>0</v>
      </c>
      <c r="U504" s="31">
        <v>102.44347826086958</v>
      </c>
      <c r="V504" s="31">
        <v>29.542608695652174</v>
      </c>
      <c r="W504" s="36">
        <v>0.28837959426194715</v>
      </c>
      <c r="X504" s="31">
        <v>0</v>
      </c>
      <c r="Y504" s="31">
        <v>0</v>
      </c>
      <c r="Z504" s="36" t="s">
        <v>1933</v>
      </c>
      <c r="AA504" s="31">
        <v>216.65728260869565</v>
      </c>
      <c r="AB504" s="31">
        <v>29.128369565217394</v>
      </c>
      <c r="AC504" s="36">
        <v>0.13444445169113514</v>
      </c>
      <c r="AD504" s="31">
        <v>0</v>
      </c>
      <c r="AE504" s="31">
        <v>0</v>
      </c>
      <c r="AF504" s="36" t="s">
        <v>1933</v>
      </c>
      <c r="AG504" s="31">
        <v>0</v>
      </c>
      <c r="AH504" s="31">
        <v>0</v>
      </c>
      <c r="AI504" s="36" t="s">
        <v>1933</v>
      </c>
      <c r="AJ504" t="s">
        <v>507</v>
      </c>
      <c r="AK504" s="37">
        <v>3</v>
      </c>
      <c r="AT504"/>
    </row>
    <row r="505" spans="1:46" x14ac:dyDescent="0.25">
      <c r="A505" t="s">
        <v>1777</v>
      </c>
      <c r="B505" t="s">
        <v>676</v>
      </c>
      <c r="C505" t="s">
        <v>1604</v>
      </c>
      <c r="D505" t="s">
        <v>1706</v>
      </c>
      <c r="E505" s="31">
        <v>87.5</v>
      </c>
      <c r="F505" s="31">
        <v>315.25293478260875</v>
      </c>
      <c r="G505" s="31">
        <v>80.872500000000002</v>
      </c>
      <c r="H505" s="36">
        <v>0.25653210827606676</v>
      </c>
      <c r="I505" s="31">
        <v>63.077717391304354</v>
      </c>
      <c r="J505" s="31">
        <v>4.3684782608695647</v>
      </c>
      <c r="K505" s="36">
        <v>6.9255490552544721E-2</v>
      </c>
      <c r="L505" s="31">
        <v>29.732608695652175</v>
      </c>
      <c r="M505" s="31">
        <v>4.3249999999999993</v>
      </c>
      <c r="N505" s="36">
        <v>0.14546318637128022</v>
      </c>
      <c r="O505" s="31">
        <v>27.758152173913043</v>
      </c>
      <c r="P505" s="31">
        <v>0</v>
      </c>
      <c r="Q505" s="36">
        <v>0</v>
      </c>
      <c r="R505" s="31">
        <v>5.5869565217391308</v>
      </c>
      <c r="S505" s="31">
        <v>4.3478260869565216E-2</v>
      </c>
      <c r="T505" s="36">
        <v>7.7821011673151743E-3</v>
      </c>
      <c r="U505" s="31">
        <v>83.020108695652155</v>
      </c>
      <c r="V505" s="31">
        <v>20.444021739130438</v>
      </c>
      <c r="W505" s="36">
        <v>0.24625385416052956</v>
      </c>
      <c r="X505" s="31">
        <v>5.8994565217391308</v>
      </c>
      <c r="Y505" s="31">
        <v>0</v>
      </c>
      <c r="Z505" s="36">
        <v>0</v>
      </c>
      <c r="AA505" s="31">
        <v>163.25565217391312</v>
      </c>
      <c r="AB505" s="31">
        <v>56.059999999999995</v>
      </c>
      <c r="AC505" s="36">
        <v>0.34338780467018898</v>
      </c>
      <c r="AD505" s="31">
        <v>0</v>
      </c>
      <c r="AE505" s="31">
        <v>0</v>
      </c>
      <c r="AF505" s="36" t="s">
        <v>1933</v>
      </c>
      <c r="AG505" s="31">
        <v>0</v>
      </c>
      <c r="AH505" s="31">
        <v>0</v>
      </c>
      <c r="AI505" s="36" t="s">
        <v>1933</v>
      </c>
      <c r="AJ505" t="s">
        <v>422</v>
      </c>
      <c r="AK505" s="37">
        <v>3</v>
      </c>
      <c r="AT505"/>
    </row>
    <row r="506" spans="1:46" x14ac:dyDescent="0.25">
      <c r="A506" t="s">
        <v>1777</v>
      </c>
      <c r="B506" t="s">
        <v>1081</v>
      </c>
      <c r="C506" t="s">
        <v>1614</v>
      </c>
      <c r="D506" t="s">
        <v>1715</v>
      </c>
      <c r="E506" s="31">
        <v>103.41304347826087</v>
      </c>
      <c r="F506" s="31">
        <v>330.92967391304353</v>
      </c>
      <c r="G506" s="31">
        <v>2.5489130434782608</v>
      </c>
      <c r="H506" s="36">
        <v>7.7022801048298372E-3</v>
      </c>
      <c r="I506" s="31">
        <v>52.424239130434785</v>
      </c>
      <c r="J506" s="31">
        <v>1.3586956521739131</v>
      </c>
      <c r="K506" s="36">
        <v>2.5917317536901078E-2</v>
      </c>
      <c r="L506" s="31">
        <v>16.713804347826088</v>
      </c>
      <c r="M506" s="31">
        <v>0</v>
      </c>
      <c r="N506" s="36">
        <v>0</v>
      </c>
      <c r="O506" s="31">
        <v>31.213152173913045</v>
      </c>
      <c r="P506" s="31">
        <v>1.3586956521739131</v>
      </c>
      <c r="Q506" s="36">
        <v>4.3529587931508802E-2</v>
      </c>
      <c r="R506" s="31">
        <v>4.4972826086956523</v>
      </c>
      <c r="S506" s="31">
        <v>0</v>
      </c>
      <c r="T506" s="36">
        <v>0</v>
      </c>
      <c r="U506" s="31">
        <v>92.462282608695659</v>
      </c>
      <c r="V506" s="31">
        <v>1.1902173913043479</v>
      </c>
      <c r="W506" s="36">
        <v>1.2872463860116874E-2</v>
      </c>
      <c r="X506" s="31">
        <v>0</v>
      </c>
      <c r="Y506" s="31">
        <v>0</v>
      </c>
      <c r="Z506" s="36" t="s">
        <v>1933</v>
      </c>
      <c r="AA506" s="31">
        <v>186.04315217391306</v>
      </c>
      <c r="AB506" s="31">
        <v>0</v>
      </c>
      <c r="AC506" s="36">
        <v>0</v>
      </c>
      <c r="AD506" s="31">
        <v>0</v>
      </c>
      <c r="AE506" s="31">
        <v>0</v>
      </c>
      <c r="AF506" s="36" t="s">
        <v>1933</v>
      </c>
      <c r="AG506" s="31">
        <v>0</v>
      </c>
      <c r="AH506" s="31">
        <v>0</v>
      </c>
      <c r="AI506" s="36" t="s">
        <v>1933</v>
      </c>
      <c r="AJ506" t="s">
        <v>400</v>
      </c>
      <c r="AK506" s="37">
        <v>3</v>
      </c>
      <c r="AT506"/>
    </row>
    <row r="507" spans="1:46" x14ac:dyDescent="0.25">
      <c r="A507" t="s">
        <v>1777</v>
      </c>
      <c r="B507" t="s">
        <v>748</v>
      </c>
      <c r="C507" t="s">
        <v>1450</v>
      </c>
      <c r="D507" t="s">
        <v>1707</v>
      </c>
      <c r="E507" s="31">
        <v>94.782608695652172</v>
      </c>
      <c r="F507" s="31">
        <v>277.54228260869559</v>
      </c>
      <c r="G507" s="31">
        <v>0</v>
      </c>
      <c r="H507" s="36">
        <v>0</v>
      </c>
      <c r="I507" s="31">
        <v>62.682934782608697</v>
      </c>
      <c r="J507" s="31">
        <v>0</v>
      </c>
      <c r="K507" s="36">
        <v>0</v>
      </c>
      <c r="L507" s="31">
        <v>46.422065217391307</v>
      </c>
      <c r="M507" s="31">
        <v>0</v>
      </c>
      <c r="N507" s="36">
        <v>0</v>
      </c>
      <c r="O507" s="31">
        <v>8.9619565217391308</v>
      </c>
      <c r="P507" s="31">
        <v>0</v>
      </c>
      <c r="Q507" s="36">
        <v>0</v>
      </c>
      <c r="R507" s="31">
        <v>7.2989130434782608</v>
      </c>
      <c r="S507" s="31">
        <v>0</v>
      </c>
      <c r="T507" s="36">
        <v>0</v>
      </c>
      <c r="U507" s="31">
        <v>61.800652173913029</v>
      </c>
      <c r="V507" s="31">
        <v>0</v>
      </c>
      <c r="W507" s="36">
        <v>0</v>
      </c>
      <c r="X507" s="31">
        <v>0</v>
      </c>
      <c r="Y507" s="31">
        <v>0</v>
      </c>
      <c r="Z507" s="36" t="s">
        <v>1933</v>
      </c>
      <c r="AA507" s="31">
        <v>153.0586956521739</v>
      </c>
      <c r="AB507" s="31">
        <v>0</v>
      </c>
      <c r="AC507" s="36">
        <v>0</v>
      </c>
      <c r="AD507" s="31">
        <v>0</v>
      </c>
      <c r="AE507" s="31">
        <v>0</v>
      </c>
      <c r="AF507" s="36" t="s">
        <v>1933</v>
      </c>
      <c r="AG507" s="31">
        <v>0</v>
      </c>
      <c r="AH507" s="31">
        <v>0</v>
      </c>
      <c r="AI507" s="36" t="s">
        <v>1933</v>
      </c>
      <c r="AJ507" t="s">
        <v>60</v>
      </c>
      <c r="AK507" s="37">
        <v>3</v>
      </c>
      <c r="AT507"/>
    </row>
    <row r="508" spans="1:46" x14ac:dyDescent="0.25">
      <c r="A508" t="s">
        <v>1777</v>
      </c>
      <c r="B508" t="s">
        <v>800</v>
      </c>
      <c r="C508" t="s">
        <v>1497</v>
      </c>
      <c r="D508" t="s">
        <v>1685</v>
      </c>
      <c r="E508" s="31">
        <v>112.53260869565217</v>
      </c>
      <c r="F508" s="31">
        <v>464.42173913043484</v>
      </c>
      <c r="G508" s="31">
        <v>0</v>
      </c>
      <c r="H508" s="36">
        <v>0</v>
      </c>
      <c r="I508" s="31">
        <v>64.544021739130443</v>
      </c>
      <c r="J508" s="31">
        <v>0</v>
      </c>
      <c r="K508" s="36">
        <v>0</v>
      </c>
      <c r="L508" s="31">
        <v>39.266847826086959</v>
      </c>
      <c r="M508" s="31">
        <v>0</v>
      </c>
      <c r="N508" s="36">
        <v>0</v>
      </c>
      <c r="O508" s="31">
        <v>23.364130434782609</v>
      </c>
      <c r="P508" s="31">
        <v>0</v>
      </c>
      <c r="Q508" s="36">
        <v>0</v>
      </c>
      <c r="R508" s="31">
        <v>1.9130434782608696</v>
      </c>
      <c r="S508" s="31">
        <v>0</v>
      </c>
      <c r="T508" s="36">
        <v>0</v>
      </c>
      <c r="U508" s="31">
        <v>137.82934782608697</v>
      </c>
      <c r="V508" s="31">
        <v>0</v>
      </c>
      <c r="W508" s="36">
        <v>0</v>
      </c>
      <c r="X508" s="31">
        <v>4.1739130434782608</v>
      </c>
      <c r="Y508" s="31">
        <v>0</v>
      </c>
      <c r="Z508" s="36">
        <v>0</v>
      </c>
      <c r="AA508" s="31">
        <v>257.87445652173921</v>
      </c>
      <c r="AB508" s="31">
        <v>0</v>
      </c>
      <c r="AC508" s="36">
        <v>0</v>
      </c>
      <c r="AD508" s="31">
        <v>0</v>
      </c>
      <c r="AE508" s="31">
        <v>0</v>
      </c>
      <c r="AF508" s="36" t="s">
        <v>1933</v>
      </c>
      <c r="AG508" s="31">
        <v>0</v>
      </c>
      <c r="AH508" s="31">
        <v>0</v>
      </c>
      <c r="AI508" s="36" t="s">
        <v>1933</v>
      </c>
      <c r="AJ508" t="s">
        <v>113</v>
      </c>
      <c r="AK508" s="37">
        <v>3</v>
      </c>
      <c r="AT508"/>
    </row>
    <row r="509" spans="1:46" x14ac:dyDescent="0.25">
      <c r="A509" t="s">
        <v>1777</v>
      </c>
      <c r="B509" t="s">
        <v>830</v>
      </c>
      <c r="C509" t="s">
        <v>1523</v>
      </c>
      <c r="D509" t="s">
        <v>1688</v>
      </c>
      <c r="E509" s="31">
        <v>36.380434782608695</v>
      </c>
      <c r="F509" s="31">
        <v>143.98097826086956</v>
      </c>
      <c r="G509" s="31">
        <v>16.532608695652176</v>
      </c>
      <c r="H509" s="36">
        <v>0.11482495045767671</v>
      </c>
      <c r="I509" s="31">
        <v>43.845108695652172</v>
      </c>
      <c r="J509" s="31">
        <v>3.7119565217391304</v>
      </c>
      <c r="K509" s="36">
        <v>8.4660675550046485E-2</v>
      </c>
      <c r="L509" s="31">
        <v>35.605978260869563</v>
      </c>
      <c r="M509" s="31">
        <v>3.7119565217391304</v>
      </c>
      <c r="N509" s="36">
        <v>0.10425093490040449</v>
      </c>
      <c r="O509" s="31">
        <v>3.9130434782608696</v>
      </c>
      <c r="P509" s="31">
        <v>0</v>
      </c>
      <c r="Q509" s="36">
        <v>0</v>
      </c>
      <c r="R509" s="31">
        <v>4.3260869565217392</v>
      </c>
      <c r="S509" s="31">
        <v>0</v>
      </c>
      <c r="T509" s="36">
        <v>0</v>
      </c>
      <c r="U509" s="31">
        <v>29.035326086956523</v>
      </c>
      <c r="V509" s="31">
        <v>4.8369565217391308</v>
      </c>
      <c r="W509" s="36">
        <v>0.16658867571361721</v>
      </c>
      <c r="X509" s="31">
        <v>5.8043478260869561</v>
      </c>
      <c r="Y509" s="31">
        <v>0</v>
      </c>
      <c r="Z509" s="36">
        <v>0</v>
      </c>
      <c r="AA509" s="31">
        <v>65.296195652173907</v>
      </c>
      <c r="AB509" s="31">
        <v>7.9836956521739131</v>
      </c>
      <c r="AC509" s="36">
        <v>0.12226892504889926</v>
      </c>
      <c r="AD509" s="31">
        <v>0</v>
      </c>
      <c r="AE509" s="31">
        <v>0</v>
      </c>
      <c r="AF509" s="36" t="s">
        <v>1933</v>
      </c>
      <c r="AG509" s="31">
        <v>0</v>
      </c>
      <c r="AH509" s="31">
        <v>0</v>
      </c>
      <c r="AI509" s="36" t="s">
        <v>1933</v>
      </c>
      <c r="AJ509" t="s">
        <v>143</v>
      </c>
      <c r="AK509" s="37">
        <v>3</v>
      </c>
      <c r="AT509"/>
    </row>
    <row r="510" spans="1:46" x14ac:dyDescent="0.25">
      <c r="A510" t="s">
        <v>1777</v>
      </c>
      <c r="B510" t="s">
        <v>1123</v>
      </c>
      <c r="C510" t="s">
        <v>1394</v>
      </c>
      <c r="D510" t="s">
        <v>1704</v>
      </c>
      <c r="E510" s="31">
        <v>92.847826086956516</v>
      </c>
      <c r="F510" s="31">
        <v>276.98771739130433</v>
      </c>
      <c r="G510" s="31">
        <v>75.620652173913044</v>
      </c>
      <c r="H510" s="36">
        <v>0.27301085003376779</v>
      </c>
      <c r="I510" s="31">
        <v>86.3494565217391</v>
      </c>
      <c r="J510" s="31">
        <v>1.0941304347826086</v>
      </c>
      <c r="K510" s="36">
        <v>1.2670959133450404E-2</v>
      </c>
      <c r="L510" s="31">
        <v>77.463586956521709</v>
      </c>
      <c r="M510" s="31">
        <v>1.0941304347826086</v>
      </c>
      <c r="N510" s="36">
        <v>1.4124448373359157E-2</v>
      </c>
      <c r="O510" s="31">
        <v>0</v>
      </c>
      <c r="P510" s="31">
        <v>0</v>
      </c>
      <c r="Q510" s="36" t="s">
        <v>1933</v>
      </c>
      <c r="R510" s="31">
        <v>8.8858695652173907</v>
      </c>
      <c r="S510" s="31">
        <v>0</v>
      </c>
      <c r="T510" s="36">
        <v>0</v>
      </c>
      <c r="U510" s="31">
        <v>56.440108695652192</v>
      </c>
      <c r="V510" s="31">
        <v>23.864565217391306</v>
      </c>
      <c r="W510" s="36">
        <v>0.42282989471332627</v>
      </c>
      <c r="X510" s="31">
        <v>0</v>
      </c>
      <c r="Y510" s="31">
        <v>0</v>
      </c>
      <c r="Z510" s="36" t="s">
        <v>1933</v>
      </c>
      <c r="AA510" s="31">
        <v>134.19815217391303</v>
      </c>
      <c r="AB510" s="31">
        <v>50.661956521739135</v>
      </c>
      <c r="AC510" s="36">
        <v>0.37751605145862349</v>
      </c>
      <c r="AD510" s="31">
        <v>0</v>
      </c>
      <c r="AE510" s="31">
        <v>0</v>
      </c>
      <c r="AF510" s="36" t="s">
        <v>1933</v>
      </c>
      <c r="AG510" s="31">
        <v>0</v>
      </c>
      <c r="AH510" s="31">
        <v>0</v>
      </c>
      <c r="AI510" s="36" t="s">
        <v>1933</v>
      </c>
      <c r="AJ510" t="s">
        <v>443</v>
      </c>
      <c r="AK510" s="37">
        <v>3</v>
      </c>
      <c r="AT510"/>
    </row>
    <row r="511" spans="1:46" x14ac:dyDescent="0.25">
      <c r="A511" t="s">
        <v>1777</v>
      </c>
      <c r="B511" t="s">
        <v>1032</v>
      </c>
      <c r="C511" t="s">
        <v>1599</v>
      </c>
      <c r="D511" t="s">
        <v>1683</v>
      </c>
      <c r="E511" s="31">
        <v>113.07608695652173</v>
      </c>
      <c r="F511" s="31">
        <v>369.25326086956517</v>
      </c>
      <c r="G511" s="31">
        <v>20.076086956521742</v>
      </c>
      <c r="H511" s="36">
        <v>5.4369423601687318E-2</v>
      </c>
      <c r="I511" s="31">
        <v>50.426630434782609</v>
      </c>
      <c r="J511" s="31">
        <v>0.61413043478260865</v>
      </c>
      <c r="K511" s="36">
        <v>1.2178692676617987E-2</v>
      </c>
      <c r="L511" s="31">
        <v>31.540760869565219</v>
      </c>
      <c r="M511" s="31">
        <v>0.61413043478260865</v>
      </c>
      <c r="N511" s="36">
        <v>1.9471008873955368E-2</v>
      </c>
      <c r="O511" s="31">
        <v>14.277173913043478</v>
      </c>
      <c r="P511" s="31">
        <v>0</v>
      </c>
      <c r="Q511" s="36">
        <v>0</v>
      </c>
      <c r="R511" s="31">
        <v>4.6086956521739131</v>
      </c>
      <c r="S511" s="31">
        <v>0</v>
      </c>
      <c r="T511" s="36">
        <v>0</v>
      </c>
      <c r="U511" s="31">
        <v>82.368804347826085</v>
      </c>
      <c r="V511" s="31">
        <v>8.1413043478260878</v>
      </c>
      <c r="W511" s="36">
        <v>9.8839656740033241E-2</v>
      </c>
      <c r="X511" s="31">
        <v>3.7173913043478262</v>
      </c>
      <c r="Y511" s="31">
        <v>0</v>
      </c>
      <c r="Z511" s="36">
        <v>0</v>
      </c>
      <c r="AA511" s="31">
        <v>231.44695652173911</v>
      </c>
      <c r="AB511" s="31">
        <v>11.320652173913043</v>
      </c>
      <c r="AC511" s="36">
        <v>4.8912512586225039E-2</v>
      </c>
      <c r="AD511" s="31">
        <v>1.2934782608695652</v>
      </c>
      <c r="AE511" s="31">
        <v>0</v>
      </c>
      <c r="AF511" s="36">
        <v>0</v>
      </c>
      <c r="AG511" s="31">
        <v>0</v>
      </c>
      <c r="AH511" s="31">
        <v>0</v>
      </c>
      <c r="AI511" s="36" t="s">
        <v>1933</v>
      </c>
      <c r="AJ511" t="s">
        <v>349</v>
      </c>
      <c r="AK511" s="37">
        <v>3</v>
      </c>
      <c r="AT511"/>
    </row>
    <row r="512" spans="1:46" x14ac:dyDescent="0.25">
      <c r="A512" t="s">
        <v>1777</v>
      </c>
      <c r="B512" t="s">
        <v>1028</v>
      </c>
      <c r="C512" t="s">
        <v>1597</v>
      </c>
      <c r="D512" t="s">
        <v>1685</v>
      </c>
      <c r="E512" s="31">
        <v>54.304347826086953</v>
      </c>
      <c r="F512" s="31">
        <v>174.59597826086957</v>
      </c>
      <c r="G512" s="31">
        <v>38.543478260869563</v>
      </c>
      <c r="H512" s="36">
        <v>0.2207581104948505</v>
      </c>
      <c r="I512" s="31">
        <v>32.968260869565221</v>
      </c>
      <c r="J512" s="31">
        <v>1.6766304347826086</v>
      </c>
      <c r="K512" s="36">
        <v>5.0855895657219714E-2</v>
      </c>
      <c r="L512" s="31">
        <v>24.337826086956522</v>
      </c>
      <c r="M512" s="31">
        <v>1.6766304347826086</v>
      </c>
      <c r="N512" s="36">
        <v>6.88899012094253E-2</v>
      </c>
      <c r="O512" s="31">
        <v>5.3043478260869561</v>
      </c>
      <c r="P512" s="31">
        <v>0</v>
      </c>
      <c r="Q512" s="36">
        <v>0</v>
      </c>
      <c r="R512" s="31">
        <v>3.3260869565217392</v>
      </c>
      <c r="S512" s="31">
        <v>0</v>
      </c>
      <c r="T512" s="36">
        <v>0</v>
      </c>
      <c r="U512" s="31">
        <v>55.5</v>
      </c>
      <c r="V512" s="31">
        <v>14.298913043478262</v>
      </c>
      <c r="W512" s="36">
        <v>0.2576380728554642</v>
      </c>
      <c r="X512" s="31">
        <v>0</v>
      </c>
      <c r="Y512" s="31">
        <v>0</v>
      </c>
      <c r="Z512" s="36" t="s">
        <v>1933</v>
      </c>
      <c r="AA512" s="31">
        <v>85.5625</v>
      </c>
      <c r="AB512" s="31">
        <v>22.567934782608695</v>
      </c>
      <c r="AC512" s="36">
        <v>0.26375964683837771</v>
      </c>
      <c r="AD512" s="31">
        <v>0.56521739130434778</v>
      </c>
      <c r="AE512" s="31">
        <v>0</v>
      </c>
      <c r="AF512" s="36">
        <v>0</v>
      </c>
      <c r="AG512" s="31">
        <v>0</v>
      </c>
      <c r="AH512" s="31">
        <v>0</v>
      </c>
      <c r="AI512" s="36" t="s">
        <v>1933</v>
      </c>
      <c r="AJ512" t="s">
        <v>345</v>
      </c>
      <c r="AK512" s="37">
        <v>3</v>
      </c>
      <c r="AT512"/>
    </row>
    <row r="513" spans="1:46" x14ac:dyDescent="0.25">
      <c r="A513" t="s">
        <v>1777</v>
      </c>
      <c r="B513" t="s">
        <v>680</v>
      </c>
      <c r="C513" t="s">
        <v>1600</v>
      </c>
      <c r="D513" t="s">
        <v>1684</v>
      </c>
      <c r="E513" s="31">
        <v>88.815217391304344</v>
      </c>
      <c r="F513" s="31">
        <v>228.30750000000003</v>
      </c>
      <c r="G513" s="31">
        <v>102.82619565217389</v>
      </c>
      <c r="H513" s="36">
        <v>0.45038465951479423</v>
      </c>
      <c r="I513" s="31">
        <v>36.611630434782612</v>
      </c>
      <c r="J513" s="31">
        <v>4.5443478260869572</v>
      </c>
      <c r="K513" s="36">
        <v>0.12412306614374739</v>
      </c>
      <c r="L513" s="31">
        <v>31.307282608695658</v>
      </c>
      <c r="M513" s="31">
        <v>4.5443478260869572</v>
      </c>
      <c r="N513" s="36">
        <v>0.14515305856742597</v>
      </c>
      <c r="O513" s="31">
        <v>0</v>
      </c>
      <c r="P513" s="31">
        <v>0</v>
      </c>
      <c r="Q513" s="36" t="s">
        <v>1933</v>
      </c>
      <c r="R513" s="31">
        <v>5.3043478260869561</v>
      </c>
      <c r="S513" s="31">
        <v>0</v>
      </c>
      <c r="T513" s="36">
        <v>0</v>
      </c>
      <c r="U513" s="31">
        <v>69.019239130434798</v>
      </c>
      <c r="V513" s="31">
        <v>44.443152173913049</v>
      </c>
      <c r="W513" s="36">
        <v>0.64392411063707811</v>
      </c>
      <c r="X513" s="31">
        <v>0</v>
      </c>
      <c r="Y513" s="31">
        <v>0</v>
      </c>
      <c r="Z513" s="36" t="s">
        <v>1933</v>
      </c>
      <c r="AA513" s="31">
        <v>122.67663043478262</v>
      </c>
      <c r="AB513" s="31">
        <v>53.83869565217389</v>
      </c>
      <c r="AC513" s="36">
        <v>0.43886676265367125</v>
      </c>
      <c r="AD513" s="31">
        <v>0</v>
      </c>
      <c r="AE513" s="31">
        <v>0</v>
      </c>
      <c r="AF513" s="36" t="s">
        <v>1933</v>
      </c>
      <c r="AG513" s="31">
        <v>0</v>
      </c>
      <c r="AH513" s="31">
        <v>0</v>
      </c>
      <c r="AI513" s="36" t="s">
        <v>1933</v>
      </c>
      <c r="AJ513" t="s">
        <v>353</v>
      </c>
      <c r="AK513" s="37">
        <v>3</v>
      </c>
      <c r="AT513"/>
    </row>
    <row r="514" spans="1:46" x14ac:dyDescent="0.25">
      <c r="A514" t="s">
        <v>1777</v>
      </c>
      <c r="B514" t="s">
        <v>974</v>
      </c>
      <c r="C514" t="s">
        <v>1429</v>
      </c>
      <c r="D514" t="s">
        <v>1711</v>
      </c>
      <c r="E514" s="31">
        <v>209.61956521739131</v>
      </c>
      <c r="F514" s="31">
        <v>644.93206521739137</v>
      </c>
      <c r="G514" s="31">
        <v>0</v>
      </c>
      <c r="H514" s="36">
        <v>0</v>
      </c>
      <c r="I514" s="31">
        <v>89.144021739130437</v>
      </c>
      <c r="J514" s="31">
        <v>0</v>
      </c>
      <c r="K514" s="36">
        <v>0</v>
      </c>
      <c r="L514" s="31">
        <v>51.1875</v>
      </c>
      <c r="M514" s="31">
        <v>0</v>
      </c>
      <c r="N514" s="36">
        <v>0</v>
      </c>
      <c r="O514" s="31">
        <v>32.347826086956523</v>
      </c>
      <c r="P514" s="31">
        <v>0</v>
      </c>
      <c r="Q514" s="36">
        <v>0</v>
      </c>
      <c r="R514" s="31">
        <v>5.6086956521739131</v>
      </c>
      <c r="S514" s="31">
        <v>0</v>
      </c>
      <c r="T514" s="36">
        <v>0</v>
      </c>
      <c r="U514" s="31">
        <v>167.50815217391303</v>
      </c>
      <c r="V514" s="31">
        <v>0</v>
      </c>
      <c r="W514" s="36">
        <v>0</v>
      </c>
      <c r="X514" s="31">
        <v>11.521739130434783</v>
      </c>
      <c r="Y514" s="31">
        <v>0</v>
      </c>
      <c r="Z514" s="36">
        <v>0</v>
      </c>
      <c r="AA514" s="31">
        <v>343.26086956521738</v>
      </c>
      <c r="AB514" s="31">
        <v>0</v>
      </c>
      <c r="AC514" s="36">
        <v>0</v>
      </c>
      <c r="AD514" s="31">
        <v>26.633152173913043</v>
      </c>
      <c r="AE514" s="31">
        <v>0</v>
      </c>
      <c r="AF514" s="36">
        <v>0</v>
      </c>
      <c r="AG514" s="31">
        <v>6.8641304347826084</v>
      </c>
      <c r="AH514" s="31">
        <v>0</v>
      </c>
      <c r="AI514" s="36">
        <v>0</v>
      </c>
      <c r="AJ514" t="s">
        <v>288</v>
      </c>
      <c r="AK514" s="37">
        <v>3</v>
      </c>
      <c r="AT514"/>
    </row>
    <row r="515" spans="1:46" x14ac:dyDescent="0.25">
      <c r="A515" t="s">
        <v>1777</v>
      </c>
      <c r="B515" t="s">
        <v>753</v>
      </c>
      <c r="C515" t="s">
        <v>1366</v>
      </c>
      <c r="D515" t="s">
        <v>1699</v>
      </c>
      <c r="E515" s="31">
        <v>117.17391304347827</v>
      </c>
      <c r="F515" s="31">
        <v>336.77989130434781</v>
      </c>
      <c r="G515" s="31">
        <v>146.94021739130434</v>
      </c>
      <c r="H515" s="36">
        <v>0.43630935571065477</v>
      </c>
      <c r="I515" s="31">
        <v>51.654891304347828</v>
      </c>
      <c r="J515" s="31">
        <v>24.307065217391305</v>
      </c>
      <c r="K515" s="36">
        <v>0.47056657372823396</v>
      </c>
      <c r="L515" s="31">
        <v>36.785326086956523</v>
      </c>
      <c r="M515" s="31">
        <v>24.307065217391305</v>
      </c>
      <c r="N515" s="36">
        <v>0.66078156164585944</v>
      </c>
      <c r="O515" s="31">
        <v>9.304347826086957</v>
      </c>
      <c r="P515" s="31">
        <v>0</v>
      </c>
      <c r="Q515" s="36">
        <v>0</v>
      </c>
      <c r="R515" s="31">
        <v>5.5652173913043477</v>
      </c>
      <c r="S515" s="31">
        <v>0</v>
      </c>
      <c r="T515" s="36">
        <v>0</v>
      </c>
      <c r="U515" s="31">
        <v>79.817934782608702</v>
      </c>
      <c r="V515" s="31">
        <v>39.883152173913047</v>
      </c>
      <c r="W515" s="36">
        <v>0.49967657372416846</v>
      </c>
      <c r="X515" s="31">
        <v>0</v>
      </c>
      <c r="Y515" s="31">
        <v>0</v>
      </c>
      <c r="Z515" s="36" t="s">
        <v>1933</v>
      </c>
      <c r="AA515" s="31">
        <v>200.875</v>
      </c>
      <c r="AB515" s="31">
        <v>82.668478260869563</v>
      </c>
      <c r="AC515" s="36">
        <v>0.41154189551148507</v>
      </c>
      <c r="AD515" s="31">
        <v>4.4320652173913047</v>
      </c>
      <c r="AE515" s="31">
        <v>8.1521739130434784E-2</v>
      </c>
      <c r="AF515" s="36">
        <v>1.8393623543838136E-2</v>
      </c>
      <c r="AG515" s="31">
        <v>0</v>
      </c>
      <c r="AH515" s="31">
        <v>0</v>
      </c>
      <c r="AI515" s="36" t="s">
        <v>1933</v>
      </c>
      <c r="AJ515" t="s">
        <v>65</v>
      </c>
      <c r="AK515" s="37">
        <v>3</v>
      </c>
      <c r="AT515"/>
    </row>
    <row r="516" spans="1:46" x14ac:dyDescent="0.25">
      <c r="A516" t="s">
        <v>1777</v>
      </c>
      <c r="B516" t="s">
        <v>1134</v>
      </c>
      <c r="C516" t="s">
        <v>1396</v>
      </c>
      <c r="D516" t="s">
        <v>1731</v>
      </c>
      <c r="E516" s="31">
        <v>111.58695652173913</v>
      </c>
      <c r="F516" s="31">
        <v>317.23847826086956</v>
      </c>
      <c r="G516" s="31">
        <v>29.870760869565217</v>
      </c>
      <c r="H516" s="36">
        <v>9.4158694220573338E-2</v>
      </c>
      <c r="I516" s="31">
        <v>42.652826086956523</v>
      </c>
      <c r="J516" s="31">
        <v>2.0421739130434782</v>
      </c>
      <c r="K516" s="36">
        <v>4.787898248242891E-2</v>
      </c>
      <c r="L516" s="31">
        <v>22.971521739130434</v>
      </c>
      <c r="M516" s="31">
        <v>2.0421739130434782</v>
      </c>
      <c r="N516" s="36">
        <v>8.890024510499768E-2</v>
      </c>
      <c r="O516" s="31">
        <v>14.917717391304347</v>
      </c>
      <c r="P516" s="31">
        <v>0</v>
      </c>
      <c r="Q516" s="36">
        <v>0</v>
      </c>
      <c r="R516" s="31">
        <v>4.7635869565217392</v>
      </c>
      <c r="S516" s="31">
        <v>0</v>
      </c>
      <c r="T516" s="36">
        <v>0</v>
      </c>
      <c r="U516" s="31">
        <v>73.045543478260868</v>
      </c>
      <c r="V516" s="31">
        <v>6.3335869565217395</v>
      </c>
      <c r="W516" s="36">
        <v>8.6707369880911114E-2</v>
      </c>
      <c r="X516" s="31">
        <v>5.4375</v>
      </c>
      <c r="Y516" s="31">
        <v>0</v>
      </c>
      <c r="Z516" s="36">
        <v>0</v>
      </c>
      <c r="AA516" s="31">
        <v>125.67554347826089</v>
      </c>
      <c r="AB516" s="31">
        <v>21.495000000000001</v>
      </c>
      <c r="AC516" s="36">
        <v>0.17103566378225502</v>
      </c>
      <c r="AD516" s="31">
        <v>70.427065217391288</v>
      </c>
      <c r="AE516" s="31">
        <v>0</v>
      </c>
      <c r="AF516" s="36">
        <v>0</v>
      </c>
      <c r="AG516" s="31">
        <v>0</v>
      </c>
      <c r="AH516" s="31">
        <v>0</v>
      </c>
      <c r="AI516" s="36" t="s">
        <v>1933</v>
      </c>
      <c r="AJ516" t="s">
        <v>454</v>
      </c>
      <c r="AK516" s="37">
        <v>3</v>
      </c>
      <c r="AT516"/>
    </row>
    <row r="517" spans="1:46" x14ac:dyDescent="0.25">
      <c r="A517" t="s">
        <v>1777</v>
      </c>
      <c r="B517" t="s">
        <v>757</v>
      </c>
      <c r="C517" t="s">
        <v>1483</v>
      </c>
      <c r="D517" t="s">
        <v>1694</v>
      </c>
      <c r="E517" s="31">
        <v>53.108695652173914</v>
      </c>
      <c r="F517" s="31">
        <v>179.54076086956525</v>
      </c>
      <c r="G517" s="31">
        <v>15.331521739130434</v>
      </c>
      <c r="H517" s="36">
        <v>8.5392986332884308E-2</v>
      </c>
      <c r="I517" s="31">
        <v>43.888586956521742</v>
      </c>
      <c r="J517" s="31">
        <v>8.1521739130434784E-2</v>
      </c>
      <c r="K517" s="36">
        <v>1.8574701256888117E-3</v>
      </c>
      <c r="L517" s="31">
        <v>27.144021739130434</v>
      </c>
      <c r="M517" s="31">
        <v>8.1521739130434784E-2</v>
      </c>
      <c r="N517" s="36">
        <v>3.0033036339973973E-3</v>
      </c>
      <c r="O517" s="31">
        <v>9.7880434782608692</v>
      </c>
      <c r="P517" s="31">
        <v>0</v>
      </c>
      <c r="Q517" s="36">
        <v>0</v>
      </c>
      <c r="R517" s="31">
        <v>6.9565217391304346</v>
      </c>
      <c r="S517" s="31">
        <v>0</v>
      </c>
      <c r="T517" s="36">
        <v>0</v>
      </c>
      <c r="U517" s="31">
        <v>21.728260869565219</v>
      </c>
      <c r="V517" s="31">
        <v>6.7771739130434785</v>
      </c>
      <c r="W517" s="36">
        <v>0.31190595297648821</v>
      </c>
      <c r="X517" s="31">
        <v>0</v>
      </c>
      <c r="Y517" s="31">
        <v>0</v>
      </c>
      <c r="Z517" s="36" t="s">
        <v>1933</v>
      </c>
      <c r="AA517" s="31">
        <v>113.92391304347827</v>
      </c>
      <c r="AB517" s="31">
        <v>8.4728260869565215</v>
      </c>
      <c r="AC517" s="36">
        <v>7.4372674363133287E-2</v>
      </c>
      <c r="AD517" s="31">
        <v>0</v>
      </c>
      <c r="AE517" s="31">
        <v>0</v>
      </c>
      <c r="AF517" s="36" t="s">
        <v>1933</v>
      </c>
      <c r="AG517" s="31">
        <v>0</v>
      </c>
      <c r="AH517" s="31">
        <v>0</v>
      </c>
      <c r="AI517" s="36" t="s">
        <v>1933</v>
      </c>
      <c r="AJ517" t="s">
        <v>69</v>
      </c>
      <c r="AK517" s="37">
        <v>3</v>
      </c>
      <c r="AT517"/>
    </row>
    <row r="518" spans="1:46" x14ac:dyDescent="0.25">
      <c r="A518" t="s">
        <v>1777</v>
      </c>
      <c r="B518" t="s">
        <v>712</v>
      </c>
      <c r="C518" t="s">
        <v>1460</v>
      </c>
      <c r="D518" t="s">
        <v>1694</v>
      </c>
      <c r="E518" s="31">
        <v>137.79347826086956</v>
      </c>
      <c r="F518" s="31">
        <v>447.1673913043478</v>
      </c>
      <c r="G518" s="31">
        <v>97.906521739130426</v>
      </c>
      <c r="H518" s="36">
        <v>0.21894825884675032</v>
      </c>
      <c r="I518" s="31">
        <v>94.313043478260852</v>
      </c>
      <c r="J518" s="31">
        <v>20.436956521739116</v>
      </c>
      <c r="K518" s="36">
        <v>0.21669278996865193</v>
      </c>
      <c r="L518" s="31">
        <v>73.9673913043478</v>
      </c>
      <c r="M518" s="31">
        <v>20.436956521739116</v>
      </c>
      <c r="N518" s="36">
        <v>0.27629684055841286</v>
      </c>
      <c r="O518" s="31">
        <v>14.693478260869565</v>
      </c>
      <c r="P518" s="31">
        <v>0</v>
      </c>
      <c r="Q518" s="36">
        <v>0</v>
      </c>
      <c r="R518" s="31">
        <v>5.6521739130434785</v>
      </c>
      <c r="S518" s="31">
        <v>0</v>
      </c>
      <c r="T518" s="36">
        <v>0</v>
      </c>
      <c r="U518" s="31">
        <v>94.604347826086965</v>
      </c>
      <c r="V518" s="31">
        <v>16.328260869565209</v>
      </c>
      <c r="W518" s="36">
        <v>0.17259524794337966</v>
      </c>
      <c r="X518" s="31">
        <v>0</v>
      </c>
      <c r="Y518" s="31">
        <v>0</v>
      </c>
      <c r="Z518" s="36" t="s">
        <v>1933</v>
      </c>
      <c r="AA518" s="31">
        <v>257.8326086956522</v>
      </c>
      <c r="AB518" s="31">
        <v>61.1413043478261</v>
      </c>
      <c r="AC518" s="36">
        <v>0.23713565424146105</v>
      </c>
      <c r="AD518" s="31">
        <v>0</v>
      </c>
      <c r="AE518" s="31">
        <v>0</v>
      </c>
      <c r="AF518" s="36" t="s">
        <v>1933</v>
      </c>
      <c r="AG518" s="31">
        <v>0.41739130434782606</v>
      </c>
      <c r="AH518" s="31">
        <v>0</v>
      </c>
      <c r="AI518" s="36">
        <v>0</v>
      </c>
      <c r="AJ518" t="s">
        <v>24</v>
      </c>
      <c r="AK518" s="37">
        <v>3</v>
      </c>
      <c r="AT518"/>
    </row>
    <row r="519" spans="1:46" x14ac:dyDescent="0.25">
      <c r="A519" t="s">
        <v>1777</v>
      </c>
      <c r="B519" t="s">
        <v>891</v>
      </c>
      <c r="C519" t="s">
        <v>1548</v>
      </c>
      <c r="D519" t="s">
        <v>1722</v>
      </c>
      <c r="E519" s="31">
        <v>124.65217391304348</v>
      </c>
      <c r="F519" s="31">
        <v>377.49228260869563</v>
      </c>
      <c r="G519" s="31">
        <v>118.79619565217391</v>
      </c>
      <c r="H519" s="36">
        <v>0.31469834252298279</v>
      </c>
      <c r="I519" s="31">
        <v>65.756739130434781</v>
      </c>
      <c r="J519" s="31">
        <v>2.7445652173913042</v>
      </c>
      <c r="K519" s="36">
        <v>4.1738158760384947E-2</v>
      </c>
      <c r="L519" s="31">
        <v>25.529673913043474</v>
      </c>
      <c r="M519" s="31">
        <v>2.7445652173913042</v>
      </c>
      <c r="N519" s="36">
        <v>0.10750490690713706</v>
      </c>
      <c r="O519" s="31">
        <v>35.009673913043478</v>
      </c>
      <c r="P519" s="31">
        <v>0</v>
      </c>
      <c r="Q519" s="36">
        <v>0</v>
      </c>
      <c r="R519" s="31">
        <v>5.2173913043478262</v>
      </c>
      <c r="S519" s="31">
        <v>0</v>
      </c>
      <c r="T519" s="36">
        <v>0</v>
      </c>
      <c r="U519" s="31">
        <v>79.738586956521743</v>
      </c>
      <c r="V519" s="31">
        <v>26.049130434782604</v>
      </c>
      <c r="W519" s="36">
        <v>0.32668161587797073</v>
      </c>
      <c r="X519" s="31">
        <v>0</v>
      </c>
      <c r="Y519" s="31">
        <v>0</v>
      </c>
      <c r="Z519" s="36" t="s">
        <v>1933</v>
      </c>
      <c r="AA519" s="31">
        <v>231.99695652173909</v>
      </c>
      <c r="AB519" s="31">
        <v>90.002499999999998</v>
      </c>
      <c r="AC519" s="36">
        <v>0.38794689960325573</v>
      </c>
      <c r="AD519" s="31">
        <v>0</v>
      </c>
      <c r="AE519" s="31">
        <v>0</v>
      </c>
      <c r="AF519" s="36" t="s">
        <v>1933</v>
      </c>
      <c r="AG519" s="31">
        <v>0</v>
      </c>
      <c r="AH519" s="31">
        <v>0</v>
      </c>
      <c r="AI519" s="36" t="s">
        <v>1933</v>
      </c>
      <c r="AJ519" t="s">
        <v>205</v>
      </c>
      <c r="AK519" s="37">
        <v>3</v>
      </c>
      <c r="AT519"/>
    </row>
    <row r="520" spans="1:46" x14ac:dyDescent="0.25">
      <c r="A520" t="s">
        <v>1777</v>
      </c>
      <c r="B520" t="s">
        <v>1024</v>
      </c>
      <c r="C520" t="s">
        <v>1596</v>
      </c>
      <c r="D520" t="s">
        <v>1689</v>
      </c>
      <c r="E520" s="31">
        <v>109.09782608695652</v>
      </c>
      <c r="F520" s="31">
        <v>473.09510869565219</v>
      </c>
      <c r="G520" s="31">
        <v>7.5788043478260869</v>
      </c>
      <c r="H520" s="36">
        <v>1.6019621020224126E-2</v>
      </c>
      <c r="I520" s="31">
        <v>75.182065217391298</v>
      </c>
      <c r="J520" s="31">
        <v>0</v>
      </c>
      <c r="K520" s="36">
        <v>0</v>
      </c>
      <c r="L520" s="31">
        <v>51.785326086956523</v>
      </c>
      <c r="M520" s="31">
        <v>0</v>
      </c>
      <c r="N520" s="36">
        <v>0</v>
      </c>
      <c r="O520" s="31">
        <v>18.423913043478262</v>
      </c>
      <c r="P520" s="31">
        <v>0</v>
      </c>
      <c r="Q520" s="36">
        <v>0</v>
      </c>
      <c r="R520" s="31">
        <v>4.9728260869565215</v>
      </c>
      <c r="S520" s="31">
        <v>0</v>
      </c>
      <c r="T520" s="36">
        <v>0</v>
      </c>
      <c r="U520" s="31">
        <v>130.89945652173913</v>
      </c>
      <c r="V520" s="31">
        <v>0</v>
      </c>
      <c r="W520" s="36">
        <v>0</v>
      </c>
      <c r="X520" s="31">
        <v>9.616847826086957</v>
      </c>
      <c r="Y520" s="31">
        <v>0</v>
      </c>
      <c r="Z520" s="36">
        <v>0</v>
      </c>
      <c r="AA520" s="31">
        <v>229.17119565217391</v>
      </c>
      <c r="AB520" s="31">
        <v>7.5788043478260869</v>
      </c>
      <c r="AC520" s="36">
        <v>3.3070492678010315E-2</v>
      </c>
      <c r="AD520" s="31">
        <v>28.225543478260871</v>
      </c>
      <c r="AE520" s="31">
        <v>0</v>
      </c>
      <c r="AF520" s="36">
        <v>0</v>
      </c>
      <c r="AG520" s="31">
        <v>0</v>
      </c>
      <c r="AH520" s="31">
        <v>0</v>
      </c>
      <c r="AI520" s="36" t="s">
        <v>1933</v>
      </c>
      <c r="AJ520" t="s">
        <v>341</v>
      </c>
      <c r="AK520" s="37">
        <v>3</v>
      </c>
      <c r="AT520"/>
    </row>
    <row r="521" spans="1:46" x14ac:dyDescent="0.25">
      <c r="A521" t="s">
        <v>1777</v>
      </c>
      <c r="B521" t="s">
        <v>821</v>
      </c>
      <c r="C521" t="s">
        <v>1518</v>
      </c>
      <c r="D521" t="s">
        <v>1673</v>
      </c>
      <c r="E521" s="31">
        <v>94.304347826086953</v>
      </c>
      <c r="F521" s="31">
        <v>436.55521739130438</v>
      </c>
      <c r="G521" s="31">
        <v>54.136847826086957</v>
      </c>
      <c r="H521" s="36">
        <v>0.12400916463577992</v>
      </c>
      <c r="I521" s="31">
        <v>95.955978260869557</v>
      </c>
      <c r="J521" s="31">
        <v>4.5344565217391297</v>
      </c>
      <c r="K521" s="36">
        <v>4.7255591615267413E-2</v>
      </c>
      <c r="L521" s="31">
        <v>62.613586956521729</v>
      </c>
      <c r="M521" s="31">
        <v>4.5344565217391297</v>
      </c>
      <c r="N521" s="36">
        <v>7.241968943398519E-2</v>
      </c>
      <c r="O521" s="31">
        <v>26.125</v>
      </c>
      <c r="P521" s="31">
        <v>0</v>
      </c>
      <c r="Q521" s="36">
        <v>0</v>
      </c>
      <c r="R521" s="31">
        <v>7.2173913043478262</v>
      </c>
      <c r="S521" s="31">
        <v>0</v>
      </c>
      <c r="T521" s="36">
        <v>0</v>
      </c>
      <c r="U521" s="31">
        <v>93.712826086956525</v>
      </c>
      <c r="V521" s="31">
        <v>14.287173913043478</v>
      </c>
      <c r="W521" s="36">
        <v>0.15245697424370011</v>
      </c>
      <c r="X521" s="31">
        <v>0.17391304347826086</v>
      </c>
      <c r="Y521" s="31">
        <v>0.17391304347826086</v>
      </c>
      <c r="Z521" s="36">
        <v>1</v>
      </c>
      <c r="AA521" s="31">
        <v>246.71250000000003</v>
      </c>
      <c r="AB521" s="31">
        <v>35.141304347826086</v>
      </c>
      <c r="AC521" s="36">
        <v>0.14243828078360879</v>
      </c>
      <c r="AD521" s="31">
        <v>0</v>
      </c>
      <c r="AE521" s="31">
        <v>0</v>
      </c>
      <c r="AF521" s="36" t="s">
        <v>1933</v>
      </c>
      <c r="AG521" s="31">
        <v>0</v>
      </c>
      <c r="AH521" s="31">
        <v>0</v>
      </c>
      <c r="AI521" s="36" t="s">
        <v>1933</v>
      </c>
      <c r="AJ521" t="s">
        <v>134</v>
      </c>
      <c r="AK521" s="37">
        <v>3</v>
      </c>
      <c r="AT521"/>
    </row>
    <row r="522" spans="1:46" x14ac:dyDescent="0.25">
      <c r="A522" t="s">
        <v>1777</v>
      </c>
      <c r="B522" t="s">
        <v>679</v>
      </c>
      <c r="C522" t="s">
        <v>1392</v>
      </c>
      <c r="D522" t="s">
        <v>1719</v>
      </c>
      <c r="E522" s="31">
        <v>150.90217391304347</v>
      </c>
      <c r="F522" s="31">
        <v>555.21619565217384</v>
      </c>
      <c r="G522" s="31">
        <v>64.254239130434783</v>
      </c>
      <c r="H522" s="36">
        <v>0.11572832282919954</v>
      </c>
      <c r="I522" s="31">
        <v>81.241847826086953</v>
      </c>
      <c r="J522" s="31">
        <v>0.1875</v>
      </c>
      <c r="K522" s="36">
        <v>2.3079238719603975E-3</v>
      </c>
      <c r="L522" s="31">
        <v>38.682065217391305</v>
      </c>
      <c r="M522" s="31">
        <v>0.1875</v>
      </c>
      <c r="N522" s="36">
        <v>4.8472075869336146E-3</v>
      </c>
      <c r="O522" s="31">
        <v>37.559782608695649</v>
      </c>
      <c r="P522" s="31">
        <v>0</v>
      </c>
      <c r="Q522" s="36">
        <v>0</v>
      </c>
      <c r="R522" s="31">
        <v>5</v>
      </c>
      <c r="S522" s="31">
        <v>0</v>
      </c>
      <c r="T522" s="36">
        <v>0</v>
      </c>
      <c r="U522" s="31">
        <v>158.40880434782611</v>
      </c>
      <c r="V522" s="31">
        <v>42.889782608695654</v>
      </c>
      <c r="W522" s="36">
        <v>0.27075378029191116</v>
      </c>
      <c r="X522" s="31">
        <v>10.671195652173912</v>
      </c>
      <c r="Y522" s="31">
        <v>0</v>
      </c>
      <c r="Z522" s="36">
        <v>0</v>
      </c>
      <c r="AA522" s="31">
        <v>292.67152173913041</v>
      </c>
      <c r="AB522" s="31">
        <v>21.176956521739129</v>
      </c>
      <c r="AC522" s="36">
        <v>7.2357421029214386E-2</v>
      </c>
      <c r="AD522" s="31">
        <v>12.222826086956522</v>
      </c>
      <c r="AE522" s="31">
        <v>0</v>
      </c>
      <c r="AF522" s="36">
        <v>0</v>
      </c>
      <c r="AG522" s="31">
        <v>0</v>
      </c>
      <c r="AH522" s="31">
        <v>0</v>
      </c>
      <c r="AI522" s="36" t="s">
        <v>1933</v>
      </c>
      <c r="AJ522" t="s">
        <v>290</v>
      </c>
      <c r="AK522" s="37">
        <v>3</v>
      </c>
      <c r="AT522"/>
    </row>
    <row r="523" spans="1:46" x14ac:dyDescent="0.25">
      <c r="A523" t="s">
        <v>1777</v>
      </c>
      <c r="B523" t="s">
        <v>1153</v>
      </c>
      <c r="C523" t="s">
        <v>1431</v>
      </c>
      <c r="D523" t="s">
        <v>1692</v>
      </c>
      <c r="E523" s="31">
        <v>53.706521739130437</v>
      </c>
      <c r="F523" s="31">
        <v>180.99206521739131</v>
      </c>
      <c r="G523" s="31">
        <v>30.91032608695652</v>
      </c>
      <c r="H523" s="36">
        <v>0.17078276912211499</v>
      </c>
      <c r="I523" s="31">
        <v>57.535434782608704</v>
      </c>
      <c r="J523" s="31">
        <v>4.1956521739130439</v>
      </c>
      <c r="K523" s="36">
        <v>7.292292462490034E-2</v>
      </c>
      <c r="L523" s="31">
        <v>41.198478260869571</v>
      </c>
      <c r="M523" s="31">
        <v>4.1956521739130439</v>
      </c>
      <c r="N523" s="36">
        <v>0.10183997931540316</v>
      </c>
      <c r="O523" s="31">
        <v>11.451086956521738</v>
      </c>
      <c r="P523" s="31">
        <v>0</v>
      </c>
      <c r="Q523" s="36">
        <v>0</v>
      </c>
      <c r="R523" s="31">
        <v>4.8858695652173916</v>
      </c>
      <c r="S523" s="31">
        <v>0</v>
      </c>
      <c r="T523" s="36">
        <v>0</v>
      </c>
      <c r="U523" s="31">
        <v>38.907608695652172</v>
      </c>
      <c r="V523" s="31">
        <v>6.3722826086956523</v>
      </c>
      <c r="W523" s="36">
        <v>0.16377985752200031</v>
      </c>
      <c r="X523" s="31">
        <v>0</v>
      </c>
      <c r="Y523" s="31">
        <v>0</v>
      </c>
      <c r="Z523" s="36" t="s">
        <v>1933</v>
      </c>
      <c r="AA523" s="31">
        <v>80.464782608695657</v>
      </c>
      <c r="AB523" s="31">
        <v>20.342391304347824</v>
      </c>
      <c r="AC523" s="36">
        <v>0.25281111369273079</v>
      </c>
      <c r="AD523" s="31">
        <v>4.0842391304347823</v>
      </c>
      <c r="AE523" s="31">
        <v>0</v>
      </c>
      <c r="AF523" s="36">
        <v>0</v>
      </c>
      <c r="AG523" s="31">
        <v>0</v>
      </c>
      <c r="AH523" s="31">
        <v>0</v>
      </c>
      <c r="AI523" s="36" t="s">
        <v>1933</v>
      </c>
      <c r="AJ523" t="s">
        <v>475</v>
      </c>
      <c r="AK523" s="37">
        <v>3</v>
      </c>
      <c r="AT523"/>
    </row>
    <row r="524" spans="1:46" x14ac:dyDescent="0.25">
      <c r="A524" t="s">
        <v>1777</v>
      </c>
      <c r="B524" t="s">
        <v>798</v>
      </c>
      <c r="C524" t="s">
        <v>1501</v>
      </c>
      <c r="D524" t="s">
        <v>1673</v>
      </c>
      <c r="E524" s="31">
        <v>92.923913043478265</v>
      </c>
      <c r="F524" s="31">
        <v>449.54184782608701</v>
      </c>
      <c r="G524" s="31">
        <v>9.5635869565217391</v>
      </c>
      <c r="H524" s="36">
        <v>2.1274074933779197E-2</v>
      </c>
      <c r="I524" s="31">
        <v>134.98097826086959</v>
      </c>
      <c r="J524" s="31">
        <v>0.61956521739130432</v>
      </c>
      <c r="K524" s="36">
        <v>4.5900187224447875E-3</v>
      </c>
      <c r="L524" s="31">
        <v>75.828804347826093</v>
      </c>
      <c r="M524" s="31">
        <v>0.61956521739130432</v>
      </c>
      <c r="N524" s="36">
        <v>8.1705787493280765E-3</v>
      </c>
      <c r="O524" s="31">
        <v>54.369565217391305</v>
      </c>
      <c r="P524" s="31">
        <v>0</v>
      </c>
      <c r="Q524" s="36">
        <v>0</v>
      </c>
      <c r="R524" s="31">
        <v>4.7826086956521738</v>
      </c>
      <c r="S524" s="31">
        <v>0</v>
      </c>
      <c r="T524" s="36">
        <v>0</v>
      </c>
      <c r="U524" s="31">
        <v>34.840760869565216</v>
      </c>
      <c r="V524" s="31">
        <v>8.9440217391304344</v>
      </c>
      <c r="W524" s="36">
        <v>0.25671143556865866</v>
      </c>
      <c r="X524" s="31">
        <v>0</v>
      </c>
      <c r="Y524" s="31">
        <v>0</v>
      </c>
      <c r="Z524" s="36" t="s">
        <v>1933</v>
      </c>
      <c r="AA524" s="31">
        <v>279.72010869565219</v>
      </c>
      <c r="AB524" s="31">
        <v>0</v>
      </c>
      <c r="AC524" s="36">
        <v>0</v>
      </c>
      <c r="AD524" s="31">
        <v>0</v>
      </c>
      <c r="AE524" s="31">
        <v>0</v>
      </c>
      <c r="AF524" s="36" t="s">
        <v>1933</v>
      </c>
      <c r="AG524" s="31">
        <v>0</v>
      </c>
      <c r="AH524" s="31">
        <v>0</v>
      </c>
      <c r="AI524" s="36" t="s">
        <v>1933</v>
      </c>
      <c r="AJ524" t="s">
        <v>110</v>
      </c>
      <c r="AK524" s="37">
        <v>3</v>
      </c>
      <c r="AT524"/>
    </row>
    <row r="525" spans="1:46" x14ac:dyDescent="0.25">
      <c r="A525" t="s">
        <v>1777</v>
      </c>
      <c r="B525" t="s">
        <v>1297</v>
      </c>
      <c r="C525" t="s">
        <v>1456</v>
      </c>
      <c r="D525" t="s">
        <v>1701</v>
      </c>
      <c r="E525" s="31">
        <v>65.086956521739125</v>
      </c>
      <c r="F525" s="31">
        <v>268.633152173913</v>
      </c>
      <c r="G525" s="31">
        <v>7.641304347826086</v>
      </c>
      <c r="H525" s="36">
        <v>2.8445127810878341E-2</v>
      </c>
      <c r="I525" s="31">
        <v>81.358695652173907</v>
      </c>
      <c r="J525" s="31">
        <v>2.6820652173913042</v>
      </c>
      <c r="K525" s="36">
        <v>3.2965931863727455E-2</v>
      </c>
      <c r="L525" s="31">
        <v>54.472826086956523</v>
      </c>
      <c r="M525" s="31">
        <v>2.6820652173913042</v>
      </c>
      <c r="N525" s="36">
        <v>4.9236755462436395E-2</v>
      </c>
      <c r="O525" s="31">
        <v>22.798913043478262</v>
      </c>
      <c r="P525" s="31">
        <v>0</v>
      </c>
      <c r="Q525" s="36">
        <v>0</v>
      </c>
      <c r="R525" s="31">
        <v>4.0869565217391308</v>
      </c>
      <c r="S525" s="31">
        <v>0</v>
      </c>
      <c r="T525" s="36">
        <v>0</v>
      </c>
      <c r="U525" s="31">
        <v>45.255434782608695</v>
      </c>
      <c r="V525" s="31">
        <v>4.9592391304347823</v>
      </c>
      <c r="W525" s="36">
        <v>0.10958328329530442</v>
      </c>
      <c r="X525" s="31">
        <v>0</v>
      </c>
      <c r="Y525" s="31">
        <v>0</v>
      </c>
      <c r="Z525" s="36" t="s">
        <v>1933</v>
      </c>
      <c r="AA525" s="31">
        <v>110.62228260869566</v>
      </c>
      <c r="AB525" s="31">
        <v>0</v>
      </c>
      <c r="AC525" s="36">
        <v>0</v>
      </c>
      <c r="AD525" s="31">
        <v>31.396739130434781</v>
      </c>
      <c r="AE525" s="31">
        <v>0</v>
      </c>
      <c r="AF525" s="36">
        <v>0</v>
      </c>
      <c r="AG525" s="31">
        <v>0</v>
      </c>
      <c r="AH525" s="31">
        <v>0</v>
      </c>
      <c r="AI525" s="36" t="s">
        <v>1933</v>
      </c>
      <c r="AJ525" t="s">
        <v>621</v>
      </c>
      <c r="AK525" s="37">
        <v>3</v>
      </c>
      <c r="AT525"/>
    </row>
    <row r="526" spans="1:46" x14ac:dyDescent="0.25">
      <c r="A526" t="s">
        <v>1777</v>
      </c>
      <c r="B526" t="s">
        <v>727</v>
      </c>
      <c r="C526" t="s">
        <v>1385</v>
      </c>
      <c r="D526" t="s">
        <v>1710</v>
      </c>
      <c r="E526" s="31">
        <v>77.108695652173907</v>
      </c>
      <c r="F526" s="31">
        <v>323.86847826086955</v>
      </c>
      <c r="G526" s="31">
        <v>15.020543478260871</v>
      </c>
      <c r="H526" s="36">
        <v>4.6378528589503934E-2</v>
      </c>
      <c r="I526" s="31">
        <v>80.04217391304347</v>
      </c>
      <c r="J526" s="31">
        <v>0</v>
      </c>
      <c r="K526" s="36">
        <v>0</v>
      </c>
      <c r="L526" s="31">
        <v>70.476956521739126</v>
      </c>
      <c r="M526" s="31">
        <v>0</v>
      </c>
      <c r="N526" s="36">
        <v>0</v>
      </c>
      <c r="O526" s="31">
        <v>4.8695652173913047</v>
      </c>
      <c r="P526" s="31">
        <v>0</v>
      </c>
      <c r="Q526" s="36">
        <v>0</v>
      </c>
      <c r="R526" s="31">
        <v>4.6956521739130439</v>
      </c>
      <c r="S526" s="31">
        <v>0</v>
      </c>
      <c r="T526" s="36">
        <v>0</v>
      </c>
      <c r="U526" s="31">
        <v>74.138586956521735</v>
      </c>
      <c r="V526" s="31">
        <v>0</v>
      </c>
      <c r="W526" s="36">
        <v>0</v>
      </c>
      <c r="X526" s="31">
        <v>4.0326086956521738</v>
      </c>
      <c r="Y526" s="31">
        <v>0</v>
      </c>
      <c r="Z526" s="36">
        <v>0</v>
      </c>
      <c r="AA526" s="31">
        <v>165.65510869565216</v>
      </c>
      <c r="AB526" s="31">
        <v>15.020543478260871</v>
      </c>
      <c r="AC526" s="36">
        <v>9.067359042851604E-2</v>
      </c>
      <c r="AD526" s="31">
        <v>0</v>
      </c>
      <c r="AE526" s="31">
        <v>0</v>
      </c>
      <c r="AF526" s="36" t="s">
        <v>1933</v>
      </c>
      <c r="AG526" s="31">
        <v>0</v>
      </c>
      <c r="AH526" s="31">
        <v>0</v>
      </c>
      <c r="AI526" s="36" t="s">
        <v>1933</v>
      </c>
      <c r="AJ526" t="s">
        <v>39</v>
      </c>
      <c r="AK526" s="37">
        <v>3</v>
      </c>
      <c r="AT526"/>
    </row>
    <row r="527" spans="1:46" x14ac:dyDescent="0.25">
      <c r="A527" t="s">
        <v>1777</v>
      </c>
      <c r="B527" t="s">
        <v>778</v>
      </c>
      <c r="C527" t="s">
        <v>1354</v>
      </c>
      <c r="D527" t="s">
        <v>1692</v>
      </c>
      <c r="E527" s="31">
        <v>136.91304347826087</v>
      </c>
      <c r="F527" s="31">
        <v>403.69293478260869</v>
      </c>
      <c r="G527" s="31">
        <v>0</v>
      </c>
      <c r="H527" s="36">
        <v>0</v>
      </c>
      <c r="I527" s="31">
        <v>59.421195652173914</v>
      </c>
      <c r="J527" s="31">
        <v>0</v>
      </c>
      <c r="K527" s="36">
        <v>0</v>
      </c>
      <c r="L527" s="31">
        <v>33.4375</v>
      </c>
      <c r="M527" s="31">
        <v>0</v>
      </c>
      <c r="N527" s="36">
        <v>0</v>
      </c>
      <c r="O527" s="31">
        <v>22.766304347826086</v>
      </c>
      <c r="P527" s="31">
        <v>0</v>
      </c>
      <c r="Q527" s="36">
        <v>0</v>
      </c>
      <c r="R527" s="31">
        <v>3.2173913043478262</v>
      </c>
      <c r="S527" s="31">
        <v>0</v>
      </c>
      <c r="T527" s="36">
        <v>0</v>
      </c>
      <c r="U527" s="31">
        <v>151.57608695652175</v>
      </c>
      <c r="V527" s="31">
        <v>0</v>
      </c>
      <c r="W527" s="36">
        <v>0</v>
      </c>
      <c r="X527" s="31">
        <v>0</v>
      </c>
      <c r="Y527" s="31">
        <v>0</v>
      </c>
      <c r="Z527" s="36" t="s">
        <v>1933</v>
      </c>
      <c r="AA527" s="31">
        <v>163.58695652173913</v>
      </c>
      <c r="AB527" s="31">
        <v>0</v>
      </c>
      <c r="AC527" s="36">
        <v>0</v>
      </c>
      <c r="AD527" s="31">
        <v>29.108695652173914</v>
      </c>
      <c r="AE527" s="31">
        <v>0</v>
      </c>
      <c r="AF527" s="36">
        <v>0</v>
      </c>
      <c r="AG527" s="31">
        <v>0</v>
      </c>
      <c r="AH527" s="31">
        <v>0</v>
      </c>
      <c r="AI527" s="36" t="s">
        <v>1933</v>
      </c>
      <c r="AJ527" t="s">
        <v>90</v>
      </c>
      <c r="AK527" s="37">
        <v>3</v>
      </c>
      <c r="AT527"/>
    </row>
    <row r="528" spans="1:46" x14ac:dyDescent="0.25">
      <c r="A528" t="s">
        <v>1777</v>
      </c>
      <c r="B528" t="s">
        <v>1226</v>
      </c>
      <c r="C528" t="s">
        <v>1517</v>
      </c>
      <c r="D528" t="s">
        <v>1673</v>
      </c>
      <c r="E528" s="31">
        <v>116.53260869565217</v>
      </c>
      <c r="F528" s="31">
        <v>380.7203260869565</v>
      </c>
      <c r="G528" s="31">
        <v>55.467826086956514</v>
      </c>
      <c r="H528" s="36">
        <v>0.14569179076161975</v>
      </c>
      <c r="I528" s="31">
        <v>80.816304347826062</v>
      </c>
      <c r="J528" s="31">
        <v>2.9168478260869564</v>
      </c>
      <c r="K528" s="36">
        <v>3.6092318865919772E-2</v>
      </c>
      <c r="L528" s="31">
        <v>65.284782608695636</v>
      </c>
      <c r="M528" s="31">
        <v>2.9168478260869564</v>
      </c>
      <c r="N528" s="36">
        <v>4.4678831873730486E-2</v>
      </c>
      <c r="O528" s="31">
        <v>11.580434782608696</v>
      </c>
      <c r="P528" s="31">
        <v>0</v>
      </c>
      <c r="Q528" s="36">
        <v>0</v>
      </c>
      <c r="R528" s="31">
        <v>3.9510869565217392</v>
      </c>
      <c r="S528" s="31">
        <v>0</v>
      </c>
      <c r="T528" s="36">
        <v>0</v>
      </c>
      <c r="U528" s="31">
        <v>95.246195652173924</v>
      </c>
      <c r="V528" s="31">
        <v>11.955760869565212</v>
      </c>
      <c r="W528" s="36">
        <v>0.12552481269935459</v>
      </c>
      <c r="X528" s="31">
        <v>8.7420652173913052</v>
      </c>
      <c r="Y528" s="31">
        <v>0</v>
      </c>
      <c r="Z528" s="36">
        <v>0</v>
      </c>
      <c r="AA528" s="31">
        <v>193.84663043478255</v>
      </c>
      <c r="AB528" s="31">
        <v>40.595217391304345</v>
      </c>
      <c r="AC528" s="36">
        <v>0.20941925738019024</v>
      </c>
      <c r="AD528" s="31">
        <v>2.0691304347826089</v>
      </c>
      <c r="AE528" s="31">
        <v>0</v>
      </c>
      <c r="AF528" s="36">
        <v>0</v>
      </c>
      <c r="AG528" s="31">
        <v>0</v>
      </c>
      <c r="AH528" s="31">
        <v>0</v>
      </c>
      <c r="AI528" s="36" t="s">
        <v>1933</v>
      </c>
      <c r="AJ528" t="s">
        <v>548</v>
      </c>
      <c r="AK528" s="37">
        <v>3</v>
      </c>
      <c r="AT528"/>
    </row>
    <row r="529" spans="1:46" x14ac:dyDescent="0.25">
      <c r="A529" t="s">
        <v>1777</v>
      </c>
      <c r="B529" t="s">
        <v>1070</v>
      </c>
      <c r="C529" t="s">
        <v>1361</v>
      </c>
      <c r="D529" t="s">
        <v>1693</v>
      </c>
      <c r="E529" s="31">
        <v>103.21739130434783</v>
      </c>
      <c r="F529" s="31">
        <v>438.07989130434771</v>
      </c>
      <c r="G529" s="31">
        <v>0</v>
      </c>
      <c r="H529" s="36">
        <v>0</v>
      </c>
      <c r="I529" s="31">
        <v>88.102826086956497</v>
      </c>
      <c r="J529" s="31">
        <v>0</v>
      </c>
      <c r="K529" s="36">
        <v>0</v>
      </c>
      <c r="L529" s="31">
        <v>70.973369565217368</v>
      </c>
      <c r="M529" s="31">
        <v>0</v>
      </c>
      <c r="N529" s="36">
        <v>0</v>
      </c>
      <c r="O529" s="31">
        <v>12.238152173913042</v>
      </c>
      <c r="P529" s="31">
        <v>0</v>
      </c>
      <c r="Q529" s="36">
        <v>0</v>
      </c>
      <c r="R529" s="31">
        <v>4.8913043478260869</v>
      </c>
      <c r="S529" s="31">
        <v>0</v>
      </c>
      <c r="T529" s="36">
        <v>0</v>
      </c>
      <c r="U529" s="31">
        <v>87.674021739130424</v>
      </c>
      <c r="V529" s="31">
        <v>0</v>
      </c>
      <c r="W529" s="36">
        <v>0</v>
      </c>
      <c r="X529" s="31">
        <v>0</v>
      </c>
      <c r="Y529" s="31">
        <v>0</v>
      </c>
      <c r="Z529" s="36" t="s">
        <v>1933</v>
      </c>
      <c r="AA529" s="31">
        <v>232.20249999999993</v>
      </c>
      <c r="AB529" s="31">
        <v>0</v>
      </c>
      <c r="AC529" s="36">
        <v>0</v>
      </c>
      <c r="AD529" s="31">
        <v>30.100543478260871</v>
      </c>
      <c r="AE529" s="31">
        <v>0</v>
      </c>
      <c r="AF529" s="36">
        <v>0</v>
      </c>
      <c r="AG529" s="31">
        <v>0</v>
      </c>
      <c r="AH529" s="31">
        <v>0</v>
      </c>
      <c r="AI529" s="36" t="s">
        <v>1933</v>
      </c>
      <c r="AJ529" t="s">
        <v>388</v>
      </c>
      <c r="AK529" s="37">
        <v>3</v>
      </c>
      <c r="AT529"/>
    </row>
    <row r="530" spans="1:46" x14ac:dyDescent="0.25">
      <c r="A530" t="s">
        <v>1777</v>
      </c>
      <c r="B530" t="s">
        <v>765</v>
      </c>
      <c r="C530" t="s">
        <v>1456</v>
      </c>
      <c r="D530" t="s">
        <v>1701</v>
      </c>
      <c r="E530" s="31">
        <v>96.402173913043484</v>
      </c>
      <c r="F530" s="31">
        <v>390.541195652174</v>
      </c>
      <c r="G530" s="31">
        <v>17.161847826086955</v>
      </c>
      <c r="H530" s="36">
        <v>4.3943758090431356E-2</v>
      </c>
      <c r="I530" s="31">
        <v>61.832826086956537</v>
      </c>
      <c r="J530" s="31">
        <v>6.5658695652173895</v>
      </c>
      <c r="K530" s="36">
        <v>0.10618744089076079</v>
      </c>
      <c r="L530" s="31">
        <v>42.38717391304349</v>
      </c>
      <c r="M530" s="31">
        <v>6.5658695652173895</v>
      </c>
      <c r="N530" s="36">
        <v>0.15490227252911815</v>
      </c>
      <c r="O530" s="31">
        <v>14.842391304347826</v>
      </c>
      <c r="P530" s="31">
        <v>0</v>
      </c>
      <c r="Q530" s="36">
        <v>0</v>
      </c>
      <c r="R530" s="31">
        <v>4.6032608695652177</v>
      </c>
      <c r="S530" s="31">
        <v>0</v>
      </c>
      <c r="T530" s="36">
        <v>0</v>
      </c>
      <c r="U530" s="31">
        <v>79.40271739130435</v>
      </c>
      <c r="V530" s="31">
        <v>3.2726086956521736</v>
      </c>
      <c r="W530" s="36">
        <v>4.1215323645970935E-2</v>
      </c>
      <c r="X530" s="31">
        <v>0</v>
      </c>
      <c r="Y530" s="31">
        <v>0</v>
      </c>
      <c r="Z530" s="36" t="s">
        <v>1933</v>
      </c>
      <c r="AA530" s="31">
        <v>249.30565217391307</v>
      </c>
      <c r="AB530" s="31">
        <v>7.3233695652173916</v>
      </c>
      <c r="AC530" s="36">
        <v>2.9375064309046166E-2</v>
      </c>
      <c r="AD530" s="31">
        <v>0</v>
      </c>
      <c r="AE530" s="31">
        <v>0</v>
      </c>
      <c r="AF530" s="36" t="s">
        <v>1933</v>
      </c>
      <c r="AG530" s="31">
        <v>0</v>
      </c>
      <c r="AH530" s="31">
        <v>0</v>
      </c>
      <c r="AI530" s="36" t="s">
        <v>1933</v>
      </c>
      <c r="AJ530" t="s">
        <v>77</v>
      </c>
      <c r="AK530" s="37">
        <v>3</v>
      </c>
      <c r="AT530"/>
    </row>
    <row r="531" spans="1:46" x14ac:dyDescent="0.25">
      <c r="A531" t="s">
        <v>1777</v>
      </c>
      <c r="B531" t="s">
        <v>866</v>
      </c>
      <c r="C531" t="s">
        <v>1539</v>
      </c>
      <c r="D531" t="s">
        <v>1673</v>
      </c>
      <c r="E531" s="31">
        <v>128.72826086956522</v>
      </c>
      <c r="F531" s="31">
        <v>460.51163043478266</v>
      </c>
      <c r="G531" s="31">
        <v>14.25</v>
      </c>
      <c r="H531" s="36">
        <v>3.0943843886301316E-2</v>
      </c>
      <c r="I531" s="31">
        <v>71.872065217391295</v>
      </c>
      <c r="J531" s="31">
        <v>0.34782608695652173</v>
      </c>
      <c r="K531" s="36">
        <v>4.8395170766897099E-3</v>
      </c>
      <c r="L531" s="31">
        <v>57.372065217391302</v>
      </c>
      <c r="M531" s="31">
        <v>0.34782608695652173</v>
      </c>
      <c r="N531" s="36">
        <v>6.0626384223499167E-3</v>
      </c>
      <c r="O531" s="31">
        <v>8.9130434782608692</v>
      </c>
      <c r="P531" s="31">
        <v>0</v>
      </c>
      <c r="Q531" s="36">
        <v>0</v>
      </c>
      <c r="R531" s="31">
        <v>5.5869565217391308</v>
      </c>
      <c r="S531" s="31">
        <v>0</v>
      </c>
      <c r="T531" s="36">
        <v>0</v>
      </c>
      <c r="U531" s="31">
        <v>117.22826086956522</v>
      </c>
      <c r="V531" s="31">
        <v>13.902173913043478</v>
      </c>
      <c r="W531" s="36">
        <v>0.1185906351414001</v>
      </c>
      <c r="X531" s="31">
        <v>8.8695652173913047</v>
      </c>
      <c r="Y531" s="31">
        <v>0</v>
      </c>
      <c r="Z531" s="36">
        <v>0</v>
      </c>
      <c r="AA531" s="31">
        <v>262.54173913043485</v>
      </c>
      <c r="AB531" s="31">
        <v>0</v>
      </c>
      <c r="AC531" s="36">
        <v>0</v>
      </c>
      <c r="AD531" s="31">
        <v>0</v>
      </c>
      <c r="AE531" s="31">
        <v>0</v>
      </c>
      <c r="AF531" s="36" t="s">
        <v>1933</v>
      </c>
      <c r="AG531" s="31">
        <v>0</v>
      </c>
      <c r="AH531" s="31">
        <v>0</v>
      </c>
      <c r="AI531" s="36" t="s">
        <v>1933</v>
      </c>
      <c r="AJ531" t="s">
        <v>180</v>
      </c>
      <c r="AK531" s="37">
        <v>3</v>
      </c>
      <c r="AT531"/>
    </row>
    <row r="532" spans="1:46" x14ac:dyDescent="0.25">
      <c r="A532" t="s">
        <v>1777</v>
      </c>
      <c r="B532" t="s">
        <v>817</v>
      </c>
      <c r="C532" t="s">
        <v>1514</v>
      </c>
      <c r="D532" t="s">
        <v>1725</v>
      </c>
      <c r="E532" s="31">
        <v>43.326086956521742</v>
      </c>
      <c r="F532" s="31">
        <v>149.21195652173913</v>
      </c>
      <c r="G532" s="31">
        <v>45.396739130434781</v>
      </c>
      <c r="H532" s="36">
        <v>0.30424330723001275</v>
      </c>
      <c r="I532" s="31">
        <v>37.722826086956523</v>
      </c>
      <c r="J532" s="31">
        <v>0.91576086956521741</v>
      </c>
      <c r="K532" s="36">
        <v>2.427604091629448E-2</v>
      </c>
      <c r="L532" s="31">
        <v>27.146739130434781</v>
      </c>
      <c r="M532" s="31">
        <v>0.91576086956521741</v>
      </c>
      <c r="N532" s="36">
        <v>3.3733733733733735E-2</v>
      </c>
      <c r="O532" s="31">
        <v>6.7119565217391308</v>
      </c>
      <c r="P532" s="31">
        <v>0</v>
      </c>
      <c r="Q532" s="36">
        <v>0</v>
      </c>
      <c r="R532" s="31">
        <v>3.8641304347826089</v>
      </c>
      <c r="S532" s="31">
        <v>0</v>
      </c>
      <c r="T532" s="36">
        <v>0</v>
      </c>
      <c r="U532" s="31">
        <v>31.456521739130434</v>
      </c>
      <c r="V532" s="31">
        <v>13.861413043478262</v>
      </c>
      <c r="W532" s="36">
        <v>0.44065307532826542</v>
      </c>
      <c r="X532" s="31">
        <v>0</v>
      </c>
      <c r="Y532" s="31">
        <v>0</v>
      </c>
      <c r="Z532" s="36" t="s">
        <v>1933</v>
      </c>
      <c r="AA532" s="31">
        <v>80.032608695652172</v>
      </c>
      <c r="AB532" s="31">
        <v>30.619565217391305</v>
      </c>
      <c r="AC532" s="36">
        <v>0.38258861876952333</v>
      </c>
      <c r="AD532" s="31">
        <v>0</v>
      </c>
      <c r="AE532" s="31">
        <v>0</v>
      </c>
      <c r="AF532" s="36" t="s">
        <v>1933</v>
      </c>
      <c r="AG532" s="31">
        <v>0</v>
      </c>
      <c r="AH532" s="31">
        <v>0</v>
      </c>
      <c r="AI532" s="36" t="s">
        <v>1933</v>
      </c>
      <c r="AJ532" t="s">
        <v>130</v>
      </c>
      <c r="AK532" s="37">
        <v>3</v>
      </c>
      <c r="AT532"/>
    </row>
    <row r="533" spans="1:46" x14ac:dyDescent="0.25">
      <c r="A533" t="s">
        <v>1777</v>
      </c>
      <c r="B533" t="s">
        <v>1178</v>
      </c>
      <c r="C533" t="s">
        <v>1494</v>
      </c>
      <c r="D533" t="s">
        <v>1722</v>
      </c>
      <c r="E533" s="31">
        <v>140.29347826086956</v>
      </c>
      <c r="F533" s="31">
        <v>453.83510869565214</v>
      </c>
      <c r="G533" s="31">
        <v>49.255108695652169</v>
      </c>
      <c r="H533" s="36">
        <v>0.10853084689109696</v>
      </c>
      <c r="I533" s="31">
        <v>76.303043478260875</v>
      </c>
      <c r="J533" s="31">
        <v>8.6956521739130432E-2</v>
      </c>
      <c r="K533" s="36">
        <v>1.1396206202955036E-3</v>
      </c>
      <c r="L533" s="31">
        <v>39.012282608695656</v>
      </c>
      <c r="M533" s="31">
        <v>8.6956521739130432E-2</v>
      </c>
      <c r="N533" s="36">
        <v>2.2289524202243993E-3</v>
      </c>
      <c r="O533" s="31">
        <v>33.192934782608695</v>
      </c>
      <c r="P533" s="31">
        <v>0</v>
      </c>
      <c r="Q533" s="36">
        <v>0</v>
      </c>
      <c r="R533" s="31">
        <v>4.0978260869565215</v>
      </c>
      <c r="S533" s="31">
        <v>0</v>
      </c>
      <c r="T533" s="36">
        <v>0</v>
      </c>
      <c r="U533" s="31">
        <v>116.4307608695652</v>
      </c>
      <c r="V533" s="31">
        <v>3.6358695652173911</v>
      </c>
      <c r="W533" s="36">
        <v>3.1227740315899637E-2</v>
      </c>
      <c r="X533" s="31">
        <v>0</v>
      </c>
      <c r="Y533" s="31">
        <v>0</v>
      </c>
      <c r="Z533" s="36" t="s">
        <v>1933</v>
      </c>
      <c r="AA533" s="31">
        <v>250.05945652173909</v>
      </c>
      <c r="AB533" s="31">
        <v>45.532282608695645</v>
      </c>
      <c r="AC533" s="36">
        <v>0.18208582567537199</v>
      </c>
      <c r="AD533" s="31">
        <v>11.041847826086956</v>
      </c>
      <c r="AE533" s="31">
        <v>0</v>
      </c>
      <c r="AF533" s="36">
        <v>0</v>
      </c>
      <c r="AG533" s="31">
        <v>0</v>
      </c>
      <c r="AH533" s="31">
        <v>0</v>
      </c>
      <c r="AI533" s="36" t="s">
        <v>1933</v>
      </c>
      <c r="AJ533" t="s">
        <v>500</v>
      </c>
      <c r="AK533" s="37">
        <v>3</v>
      </c>
      <c r="AT533"/>
    </row>
    <row r="534" spans="1:46" x14ac:dyDescent="0.25">
      <c r="A534" t="s">
        <v>1777</v>
      </c>
      <c r="B534" t="s">
        <v>1273</v>
      </c>
      <c r="C534" t="s">
        <v>1662</v>
      </c>
      <c r="D534" t="s">
        <v>1719</v>
      </c>
      <c r="E534" s="31">
        <v>32.826086956521742</v>
      </c>
      <c r="F534" s="31">
        <v>143.11684782608697</v>
      </c>
      <c r="G534" s="31">
        <v>0</v>
      </c>
      <c r="H534" s="36">
        <v>0</v>
      </c>
      <c r="I534" s="31">
        <v>48.788043478260875</v>
      </c>
      <c r="J534" s="31">
        <v>0</v>
      </c>
      <c r="K534" s="36">
        <v>0</v>
      </c>
      <c r="L534" s="31">
        <v>32.467391304347828</v>
      </c>
      <c r="M534" s="31">
        <v>0</v>
      </c>
      <c r="N534" s="36">
        <v>0</v>
      </c>
      <c r="O534" s="31">
        <v>10.755434782608695</v>
      </c>
      <c r="P534" s="31">
        <v>0</v>
      </c>
      <c r="Q534" s="36">
        <v>0</v>
      </c>
      <c r="R534" s="31">
        <v>5.5652173913043477</v>
      </c>
      <c r="S534" s="31">
        <v>0</v>
      </c>
      <c r="T534" s="36">
        <v>0</v>
      </c>
      <c r="U534" s="31">
        <v>32.907608695652172</v>
      </c>
      <c r="V534" s="31">
        <v>0</v>
      </c>
      <c r="W534" s="36">
        <v>0</v>
      </c>
      <c r="X534" s="31">
        <v>0</v>
      </c>
      <c r="Y534" s="31">
        <v>0</v>
      </c>
      <c r="Z534" s="36" t="s">
        <v>1933</v>
      </c>
      <c r="AA534" s="31">
        <v>61.421195652173914</v>
      </c>
      <c r="AB534" s="31">
        <v>0</v>
      </c>
      <c r="AC534" s="36">
        <v>0</v>
      </c>
      <c r="AD534" s="31">
        <v>0</v>
      </c>
      <c r="AE534" s="31">
        <v>0</v>
      </c>
      <c r="AF534" s="36" t="s">
        <v>1933</v>
      </c>
      <c r="AG534" s="31">
        <v>0</v>
      </c>
      <c r="AH534" s="31">
        <v>0</v>
      </c>
      <c r="AI534" s="36" t="s">
        <v>1933</v>
      </c>
      <c r="AJ534" t="s">
        <v>596</v>
      </c>
      <c r="AK534" s="37">
        <v>3</v>
      </c>
      <c r="AT534"/>
    </row>
    <row r="535" spans="1:46" x14ac:dyDescent="0.25">
      <c r="A535" t="s">
        <v>1777</v>
      </c>
      <c r="B535" t="s">
        <v>1307</v>
      </c>
      <c r="C535" t="s">
        <v>1462</v>
      </c>
      <c r="D535" t="s">
        <v>1710</v>
      </c>
      <c r="E535" s="31">
        <v>37.282608695652172</v>
      </c>
      <c r="F535" s="31">
        <v>106.26902173913042</v>
      </c>
      <c r="G535" s="31">
        <v>0.64402173913043481</v>
      </c>
      <c r="H535" s="36">
        <v>6.0602961106707249E-3</v>
      </c>
      <c r="I535" s="31">
        <v>28.111413043478258</v>
      </c>
      <c r="J535" s="31">
        <v>9.2391304347826081E-2</v>
      </c>
      <c r="K535" s="36">
        <v>3.2866118898018369E-3</v>
      </c>
      <c r="L535" s="31">
        <v>17.350543478260871</v>
      </c>
      <c r="M535" s="31">
        <v>9.2391304347826081E-2</v>
      </c>
      <c r="N535" s="36">
        <v>5.324980422866092E-3</v>
      </c>
      <c r="O535" s="31">
        <v>5.8478260869565215</v>
      </c>
      <c r="P535" s="31">
        <v>0</v>
      </c>
      <c r="Q535" s="36">
        <v>0</v>
      </c>
      <c r="R535" s="31">
        <v>4.9130434782608692</v>
      </c>
      <c r="S535" s="31">
        <v>0</v>
      </c>
      <c r="T535" s="36">
        <v>0</v>
      </c>
      <c r="U535" s="31">
        <v>18.152173913043477</v>
      </c>
      <c r="V535" s="31">
        <v>0</v>
      </c>
      <c r="W535" s="36">
        <v>0</v>
      </c>
      <c r="X535" s="31">
        <v>0.79891304347826086</v>
      </c>
      <c r="Y535" s="31">
        <v>0</v>
      </c>
      <c r="Z535" s="36">
        <v>0</v>
      </c>
      <c r="AA535" s="31">
        <v>52.154891304347828</v>
      </c>
      <c r="AB535" s="31">
        <v>0.35326086956521741</v>
      </c>
      <c r="AC535" s="36">
        <v>6.7733027666336681E-3</v>
      </c>
      <c r="AD535" s="31">
        <v>7.0516304347826084</v>
      </c>
      <c r="AE535" s="31">
        <v>0.1983695652173913</v>
      </c>
      <c r="AF535" s="36">
        <v>2.8131021194605008E-2</v>
      </c>
      <c r="AG535" s="31">
        <v>0</v>
      </c>
      <c r="AH535" s="31">
        <v>0</v>
      </c>
      <c r="AI535" s="36" t="s">
        <v>1933</v>
      </c>
      <c r="AJ535" t="s">
        <v>631</v>
      </c>
      <c r="AK535" s="37">
        <v>3</v>
      </c>
      <c r="AT535"/>
    </row>
    <row r="536" spans="1:46" x14ac:dyDescent="0.25">
      <c r="A536" t="s">
        <v>1777</v>
      </c>
      <c r="B536" t="s">
        <v>1139</v>
      </c>
      <c r="C536" t="s">
        <v>1623</v>
      </c>
      <c r="D536" t="s">
        <v>1729</v>
      </c>
      <c r="E536" s="31">
        <v>81.782608695652172</v>
      </c>
      <c r="F536" s="31">
        <v>281.84565217391304</v>
      </c>
      <c r="G536" s="31">
        <v>79.936956521739106</v>
      </c>
      <c r="H536" s="36">
        <v>0.28361961912548489</v>
      </c>
      <c r="I536" s="31">
        <v>56.980434782608697</v>
      </c>
      <c r="J536" s="31">
        <v>17.399999999999991</v>
      </c>
      <c r="K536" s="36">
        <v>0.30536797527755505</v>
      </c>
      <c r="L536" s="31">
        <v>38.920652173913041</v>
      </c>
      <c r="M536" s="31">
        <v>17.399999999999991</v>
      </c>
      <c r="N536" s="36">
        <v>0.4470634233529755</v>
      </c>
      <c r="O536" s="31">
        <v>12.739130434782609</v>
      </c>
      <c r="P536" s="31">
        <v>0</v>
      </c>
      <c r="Q536" s="36">
        <v>0</v>
      </c>
      <c r="R536" s="31">
        <v>5.3206521739130439</v>
      </c>
      <c r="S536" s="31">
        <v>0</v>
      </c>
      <c r="T536" s="36">
        <v>0</v>
      </c>
      <c r="U536" s="31">
        <v>24.743478260869566</v>
      </c>
      <c r="V536" s="31">
        <v>0.5130434782608696</v>
      </c>
      <c r="W536" s="36">
        <v>2.0734493059216309E-2</v>
      </c>
      <c r="X536" s="31">
        <v>32.914130434782599</v>
      </c>
      <c r="Y536" s="31">
        <v>32.914130434782599</v>
      </c>
      <c r="Z536" s="36">
        <v>1</v>
      </c>
      <c r="AA536" s="31">
        <v>118.04021739130434</v>
      </c>
      <c r="AB536" s="31">
        <v>29.109782608695646</v>
      </c>
      <c r="AC536" s="36">
        <v>0.24660902234868362</v>
      </c>
      <c r="AD536" s="31">
        <v>49.167391304347845</v>
      </c>
      <c r="AE536" s="31">
        <v>0</v>
      </c>
      <c r="AF536" s="36">
        <v>0</v>
      </c>
      <c r="AG536" s="31">
        <v>0</v>
      </c>
      <c r="AH536" s="31">
        <v>0</v>
      </c>
      <c r="AI536" s="36" t="s">
        <v>1933</v>
      </c>
      <c r="AJ536" t="s">
        <v>460</v>
      </c>
      <c r="AK536" s="37">
        <v>3</v>
      </c>
      <c r="AT536"/>
    </row>
    <row r="537" spans="1:46" x14ac:dyDescent="0.25">
      <c r="A537" t="s">
        <v>1777</v>
      </c>
      <c r="B537" t="s">
        <v>682</v>
      </c>
      <c r="C537" t="s">
        <v>1627</v>
      </c>
      <c r="D537" t="s">
        <v>1706</v>
      </c>
      <c r="E537" s="31">
        <v>104.46739130434783</v>
      </c>
      <c r="F537" s="31">
        <v>457.74521739130438</v>
      </c>
      <c r="G537" s="31">
        <v>257.42891304347825</v>
      </c>
      <c r="H537" s="36">
        <v>0.5623847137291107</v>
      </c>
      <c r="I537" s="31">
        <v>117.39380434782608</v>
      </c>
      <c r="J537" s="31">
        <v>51.894891304347823</v>
      </c>
      <c r="K537" s="36">
        <v>0.44205817839064537</v>
      </c>
      <c r="L537" s="31">
        <v>65.60467391304347</v>
      </c>
      <c r="M537" s="31">
        <v>51.894891304347823</v>
      </c>
      <c r="N537" s="36">
        <v>0.79102430069437657</v>
      </c>
      <c r="O537" s="31">
        <v>48.06630434782609</v>
      </c>
      <c r="P537" s="31">
        <v>0</v>
      </c>
      <c r="Q537" s="36">
        <v>0</v>
      </c>
      <c r="R537" s="31">
        <v>3.722826086956522</v>
      </c>
      <c r="S537" s="31">
        <v>0</v>
      </c>
      <c r="T537" s="36">
        <v>0</v>
      </c>
      <c r="U537" s="31">
        <v>94.237065217391304</v>
      </c>
      <c r="V537" s="31">
        <v>75.729456521739138</v>
      </c>
      <c r="W537" s="36">
        <v>0.8036058460335348</v>
      </c>
      <c r="X537" s="31">
        <v>0</v>
      </c>
      <c r="Y537" s="31">
        <v>0</v>
      </c>
      <c r="Z537" s="36" t="s">
        <v>1933</v>
      </c>
      <c r="AA537" s="31">
        <v>226.66869565217397</v>
      </c>
      <c r="AB537" s="31">
        <v>129.80456521739131</v>
      </c>
      <c r="AC537" s="36">
        <v>0.57266207335739949</v>
      </c>
      <c r="AD537" s="31">
        <v>19.357608695652164</v>
      </c>
      <c r="AE537" s="31">
        <v>0</v>
      </c>
      <c r="AF537" s="36">
        <v>0</v>
      </c>
      <c r="AG537" s="31">
        <v>8.8043478260869557E-2</v>
      </c>
      <c r="AH537" s="31">
        <v>0</v>
      </c>
      <c r="AI537" s="36">
        <v>0</v>
      </c>
      <c r="AJ537" t="s">
        <v>472</v>
      </c>
      <c r="AK537" s="37">
        <v>3</v>
      </c>
      <c r="AT537"/>
    </row>
    <row r="538" spans="1:46" x14ac:dyDescent="0.25">
      <c r="A538" t="s">
        <v>1777</v>
      </c>
      <c r="B538" t="s">
        <v>1282</v>
      </c>
      <c r="C538" t="s">
        <v>1647</v>
      </c>
      <c r="D538" t="s">
        <v>1722</v>
      </c>
      <c r="E538" s="31">
        <v>92.858695652173907</v>
      </c>
      <c r="F538" s="31">
        <v>319.33347826086953</v>
      </c>
      <c r="G538" s="31">
        <v>15.671521739130437</v>
      </c>
      <c r="H538" s="36">
        <v>4.9075724300751446E-2</v>
      </c>
      <c r="I538" s="31">
        <v>87.71141304347826</v>
      </c>
      <c r="J538" s="31">
        <v>0.33913043478260868</v>
      </c>
      <c r="K538" s="36">
        <v>3.8664345153635003E-3</v>
      </c>
      <c r="L538" s="31">
        <v>61.572826086956518</v>
      </c>
      <c r="M538" s="31">
        <v>0.33913043478260868</v>
      </c>
      <c r="N538" s="36">
        <v>5.5077938814059001E-3</v>
      </c>
      <c r="O538" s="31">
        <v>20.747282608695652</v>
      </c>
      <c r="P538" s="31">
        <v>0</v>
      </c>
      <c r="Q538" s="36">
        <v>0</v>
      </c>
      <c r="R538" s="31">
        <v>5.3913043478260869</v>
      </c>
      <c r="S538" s="31">
        <v>0</v>
      </c>
      <c r="T538" s="36">
        <v>0</v>
      </c>
      <c r="U538" s="31">
        <v>46.560326086956515</v>
      </c>
      <c r="V538" s="31">
        <v>3.8483695652173919</v>
      </c>
      <c r="W538" s="36">
        <v>8.2653406637018381E-2</v>
      </c>
      <c r="X538" s="31">
        <v>0</v>
      </c>
      <c r="Y538" s="31">
        <v>0</v>
      </c>
      <c r="Z538" s="36" t="s">
        <v>1933</v>
      </c>
      <c r="AA538" s="31">
        <v>114.52771739130434</v>
      </c>
      <c r="AB538" s="31">
        <v>11.484021739130435</v>
      </c>
      <c r="AC538" s="36">
        <v>0.10027285971214488</v>
      </c>
      <c r="AD538" s="31">
        <v>70.534021739130438</v>
      </c>
      <c r="AE538" s="31">
        <v>0</v>
      </c>
      <c r="AF538" s="36">
        <v>0</v>
      </c>
      <c r="AG538" s="31">
        <v>0</v>
      </c>
      <c r="AH538" s="31">
        <v>0</v>
      </c>
      <c r="AI538" s="36" t="s">
        <v>1933</v>
      </c>
      <c r="AJ538" t="s">
        <v>605</v>
      </c>
      <c r="AK538" s="37">
        <v>3</v>
      </c>
      <c r="AT538"/>
    </row>
    <row r="539" spans="1:46" x14ac:dyDescent="0.25">
      <c r="A539" t="s">
        <v>1777</v>
      </c>
      <c r="B539" t="s">
        <v>985</v>
      </c>
      <c r="C539" t="s">
        <v>1401</v>
      </c>
      <c r="D539" t="s">
        <v>1722</v>
      </c>
      <c r="E539" s="31">
        <v>83.826086956521735</v>
      </c>
      <c r="F539" s="31">
        <v>315.14999999999998</v>
      </c>
      <c r="G539" s="31">
        <v>22.315217391304348</v>
      </c>
      <c r="H539" s="36">
        <v>7.080824176203189E-2</v>
      </c>
      <c r="I539" s="31">
        <v>47.58989130434783</v>
      </c>
      <c r="J539" s="31">
        <v>0</v>
      </c>
      <c r="K539" s="36">
        <v>0</v>
      </c>
      <c r="L539" s="31">
        <v>38.107173913043482</v>
      </c>
      <c r="M539" s="31">
        <v>0</v>
      </c>
      <c r="N539" s="36">
        <v>0</v>
      </c>
      <c r="O539" s="31">
        <v>4.7327173913043481</v>
      </c>
      <c r="P539" s="31">
        <v>0</v>
      </c>
      <c r="Q539" s="36">
        <v>0</v>
      </c>
      <c r="R539" s="31">
        <v>4.75</v>
      </c>
      <c r="S539" s="31">
        <v>0</v>
      </c>
      <c r="T539" s="36">
        <v>0</v>
      </c>
      <c r="U539" s="31">
        <v>77.263478260869562</v>
      </c>
      <c r="V539" s="31">
        <v>0.25271739130434784</v>
      </c>
      <c r="W539" s="36">
        <v>3.2708518564370367E-3</v>
      </c>
      <c r="X539" s="31">
        <v>7.6060869565217377</v>
      </c>
      <c r="Y539" s="31">
        <v>0</v>
      </c>
      <c r="Z539" s="36">
        <v>0</v>
      </c>
      <c r="AA539" s="31">
        <v>182.69054347826085</v>
      </c>
      <c r="AB539" s="31">
        <v>22.0625</v>
      </c>
      <c r="AC539" s="36">
        <v>0.12076432408569256</v>
      </c>
      <c r="AD539" s="31">
        <v>0</v>
      </c>
      <c r="AE539" s="31">
        <v>0</v>
      </c>
      <c r="AF539" s="36" t="s">
        <v>1933</v>
      </c>
      <c r="AG539" s="31">
        <v>0</v>
      </c>
      <c r="AH539" s="31">
        <v>0</v>
      </c>
      <c r="AI539" s="36" t="s">
        <v>1933</v>
      </c>
      <c r="AJ539" t="s">
        <v>300</v>
      </c>
      <c r="AK539" s="37">
        <v>3</v>
      </c>
      <c r="AT539"/>
    </row>
    <row r="540" spans="1:46" x14ac:dyDescent="0.25">
      <c r="A540" t="s">
        <v>1777</v>
      </c>
      <c r="B540" t="s">
        <v>1312</v>
      </c>
      <c r="C540" t="s">
        <v>1484</v>
      </c>
      <c r="D540" t="s">
        <v>1677</v>
      </c>
      <c r="E540" s="31">
        <v>28.75</v>
      </c>
      <c r="F540" s="31">
        <v>123.85054347826087</v>
      </c>
      <c r="G540" s="31">
        <v>2.8532608695652173</v>
      </c>
      <c r="H540" s="36">
        <v>2.3037935800952234E-2</v>
      </c>
      <c r="I540" s="31">
        <v>51.627717391304351</v>
      </c>
      <c r="J540" s="31">
        <v>8.6956521739130432E-2</v>
      </c>
      <c r="K540" s="36">
        <v>1.6842991736407177E-3</v>
      </c>
      <c r="L540" s="31">
        <v>49.627717391304351</v>
      </c>
      <c r="M540" s="31">
        <v>8.6956521739130432E-2</v>
      </c>
      <c r="N540" s="36">
        <v>1.7521765317855772E-3</v>
      </c>
      <c r="O540" s="31">
        <v>0</v>
      </c>
      <c r="P540" s="31">
        <v>0</v>
      </c>
      <c r="Q540" s="36" t="s">
        <v>1933</v>
      </c>
      <c r="R540" s="31">
        <v>2</v>
      </c>
      <c r="S540" s="31">
        <v>0</v>
      </c>
      <c r="T540" s="36">
        <v>0</v>
      </c>
      <c r="U540" s="31">
        <v>19.690217391304348</v>
      </c>
      <c r="V540" s="31">
        <v>1.75</v>
      </c>
      <c r="W540" s="36">
        <v>8.8876621584322385E-2</v>
      </c>
      <c r="X540" s="31">
        <v>0</v>
      </c>
      <c r="Y540" s="31">
        <v>0</v>
      </c>
      <c r="Z540" s="36" t="s">
        <v>1933</v>
      </c>
      <c r="AA540" s="31">
        <v>52.532608695652172</v>
      </c>
      <c r="AB540" s="31">
        <v>1.0163043478260869</v>
      </c>
      <c r="AC540" s="36">
        <v>1.9346161804262362E-2</v>
      </c>
      <c r="AD540" s="31">
        <v>0</v>
      </c>
      <c r="AE540" s="31">
        <v>0</v>
      </c>
      <c r="AF540" s="36" t="s">
        <v>1933</v>
      </c>
      <c r="AG540" s="31">
        <v>0</v>
      </c>
      <c r="AH540" s="31">
        <v>0</v>
      </c>
      <c r="AI540" s="36" t="s">
        <v>1933</v>
      </c>
      <c r="AJ540" t="s">
        <v>636</v>
      </c>
      <c r="AK540" s="37">
        <v>3</v>
      </c>
      <c r="AT540"/>
    </row>
    <row r="541" spans="1:46" x14ac:dyDescent="0.25">
      <c r="A541" t="s">
        <v>1777</v>
      </c>
      <c r="B541" t="s">
        <v>980</v>
      </c>
      <c r="C541" t="s">
        <v>1583</v>
      </c>
      <c r="D541" t="s">
        <v>1679</v>
      </c>
      <c r="E541" s="31">
        <v>39.945652173913047</v>
      </c>
      <c r="F541" s="31">
        <v>187.4032608695652</v>
      </c>
      <c r="G541" s="31">
        <v>18.993478260869566</v>
      </c>
      <c r="H541" s="36">
        <v>0.10135084188363852</v>
      </c>
      <c r="I541" s="31">
        <v>71.345652173913038</v>
      </c>
      <c r="J541" s="31">
        <v>13.281521739130433</v>
      </c>
      <c r="K541" s="36">
        <v>0.1861574088180627</v>
      </c>
      <c r="L541" s="31">
        <v>51.204347826086952</v>
      </c>
      <c r="M541" s="31">
        <v>13.281521739130433</v>
      </c>
      <c r="N541" s="36">
        <v>0.25938269508363759</v>
      </c>
      <c r="O541" s="31">
        <v>15.75</v>
      </c>
      <c r="P541" s="31">
        <v>0</v>
      </c>
      <c r="Q541" s="36">
        <v>0</v>
      </c>
      <c r="R541" s="31">
        <v>4.3913043478260869</v>
      </c>
      <c r="S541" s="31">
        <v>0</v>
      </c>
      <c r="T541" s="36">
        <v>0</v>
      </c>
      <c r="U541" s="31">
        <v>6.2173913043478271</v>
      </c>
      <c r="V541" s="31">
        <v>0</v>
      </c>
      <c r="W541" s="36">
        <v>0</v>
      </c>
      <c r="X541" s="31">
        <v>0</v>
      </c>
      <c r="Y541" s="31">
        <v>0</v>
      </c>
      <c r="Z541" s="36" t="s">
        <v>1933</v>
      </c>
      <c r="AA541" s="31">
        <v>107.7445652173913</v>
      </c>
      <c r="AB541" s="31">
        <v>5.7119565217391308</v>
      </c>
      <c r="AC541" s="36">
        <v>5.3013871374527122E-2</v>
      </c>
      <c r="AD541" s="31">
        <v>2.0956521739130434</v>
      </c>
      <c r="AE541" s="31">
        <v>0</v>
      </c>
      <c r="AF541" s="36">
        <v>0</v>
      </c>
      <c r="AG541" s="31">
        <v>0</v>
      </c>
      <c r="AH541" s="31">
        <v>0</v>
      </c>
      <c r="AI541" s="36" t="s">
        <v>1933</v>
      </c>
      <c r="AJ541" t="s">
        <v>295</v>
      </c>
      <c r="AK541" s="37">
        <v>3</v>
      </c>
      <c r="AT541"/>
    </row>
    <row r="542" spans="1:46" x14ac:dyDescent="0.25">
      <c r="A542" t="s">
        <v>1777</v>
      </c>
      <c r="B542" t="s">
        <v>1023</v>
      </c>
      <c r="C542" t="s">
        <v>1595</v>
      </c>
      <c r="D542" t="s">
        <v>1733</v>
      </c>
      <c r="E542" s="31">
        <v>92.586956521739125</v>
      </c>
      <c r="F542" s="31">
        <v>316.1567391304348</v>
      </c>
      <c r="G542" s="31">
        <v>37</v>
      </c>
      <c r="H542" s="36">
        <v>0.11703055927817861</v>
      </c>
      <c r="I542" s="31">
        <v>46.997282608695649</v>
      </c>
      <c r="J542" s="31">
        <v>0</v>
      </c>
      <c r="K542" s="36">
        <v>0</v>
      </c>
      <c r="L542" s="31">
        <v>33.861413043478258</v>
      </c>
      <c r="M542" s="31">
        <v>0</v>
      </c>
      <c r="N542" s="36">
        <v>0</v>
      </c>
      <c r="O542" s="31">
        <v>8.0923913043478262</v>
      </c>
      <c r="P542" s="31">
        <v>0</v>
      </c>
      <c r="Q542" s="36">
        <v>0</v>
      </c>
      <c r="R542" s="31">
        <v>5.0434782608695654</v>
      </c>
      <c r="S542" s="31">
        <v>0</v>
      </c>
      <c r="T542" s="36">
        <v>0</v>
      </c>
      <c r="U542" s="31">
        <v>86.073369565217391</v>
      </c>
      <c r="V542" s="31">
        <v>6.6440217391304346</v>
      </c>
      <c r="W542" s="36">
        <v>7.7190213101815314E-2</v>
      </c>
      <c r="X542" s="31">
        <v>4.8695652173913047</v>
      </c>
      <c r="Y542" s="31">
        <v>0</v>
      </c>
      <c r="Z542" s="36">
        <v>0</v>
      </c>
      <c r="AA542" s="31">
        <v>123.74097826086957</v>
      </c>
      <c r="AB542" s="31">
        <v>30.355978260869566</v>
      </c>
      <c r="AC542" s="36">
        <v>0.24531871888771864</v>
      </c>
      <c r="AD542" s="31">
        <v>54.475543478260867</v>
      </c>
      <c r="AE542" s="31">
        <v>0</v>
      </c>
      <c r="AF542" s="36">
        <v>0</v>
      </c>
      <c r="AG542" s="31">
        <v>0</v>
      </c>
      <c r="AH542" s="31">
        <v>0</v>
      </c>
      <c r="AI542" s="36" t="s">
        <v>1933</v>
      </c>
      <c r="AJ542" t="s">
        <v>340</v>
      </c>
      <c r="AK542" s="37">
        <v>3</v>
      </c>
      <c r="AT542"/>
    </row>
    <row r="543" spans="1:46" x14ac:dyDescent="0.25">
      <c r="A543" t="s">
        <v>1777</v>
      </c>
      <c r="B543" t="s">
        <v>1237</v>
      </c>
      <c r="C543" t="s">
        <v>1448</v>
      </c>
      <c r="D543" t="s">
        <v>1674</v>
      </c>
      <c r="E543" s="31">
        <v>54.445652173913047</v>
      </c>
      <c r="F543" s="31">
        <v>259.4646739130435</v>
      </c>
      <c r="G543" s="31">
        <v>13.918478260869563</v>
      </c>
      <c r="H543" s="36">
        <v>5.3643056879235033E-2</v>
      </c>
      <c r="I543" s="31">
        <v>39.345108695652172</v>
      </c>
      <c r="J543" s="31">
        <v>0.35597826086956524</v>
      </c>
      <c r="K543" s="36">
        <v>9.0475861592651443E-3</v>
      </c>
      <c r="L543" s="31">
        <v>26.317934782608695</v>
      </c>
      <c r="M543" s="31">
        <v>0.35597826086956524</v>
      </c>
      <c r="N543" s="36">
        <v>1.3526071244192051E-2</v>
      </c>
      <c r="O543" s="31">
        <v>8.2119565217391308</v>
      </c>
      <c r="P543" s="31">
        <v>0</v>
      </c>
      <c r="Q543" s="36">
        <v>0</v>
      </c>
      <c r="R543" s="31">
        <v>4.8152173913043477</v>
      </c>
      <c r="S543" s="31">
        <v>0</v>
      </c>
      <c r="T543" s="36">
        <v>0</v>
      </c>
      <c r="U543" s="31">
        <v>44.519021739130437</v>
      </c>
      <c r="V543" s="31">
        <v>8.3559782608695645</v>
      </c>
      <c r="W543" s="36">
        <v>0.18769456143563448</v>
      </c>
      <c r="X543" s="31">
        <v>5.5353260869565215</v>
      </c>
      <c r="Y543" s="31">
        <v>0</v>
      </c>
      <c r="Z543" s="36">
        <v>0</v>
      </c>
      <c r="AA543" s="31">
        <v>170.06521739130434</v>
      </c>
      <c r="AB543" s="31">
        <v>5.2065217391304346</v>
      </c>
      <c r="AC543" s="36">
        <v>3.0614853636712257E-2</v>
      </c>
      <c r="AD543" s="31">
        <v>0</v>
      </c>
      <c r="AE543" s="31">
        <v>0</v>
      </c>
      <c r="AF543" s="36" t="s">
        <v>1933</v>
      </c>
      <c r="AG543" s="31">
        <v>0</v>
      </c>
      <c r="AH543" s="31">
        <v>0</v>
      </c>
      <c r="AI543" s="36" t="s">
        <v>1933</v>
      </c>
      <c r="AJ543" t="s">
        <v>559</v>
      </c>
      <c r="AK543" s="37">
        <v>3</v>
      </c>
      <c r="AT543"/>
    </row>
    <row r="544" spans="1:46" x14ac:dyDescent="0.25">
      <c r="A544" t="s">
        <v>1777</v>
      </c>
      <c r="B544" t="s">
        <v>878</v>
      </c>
      <c r="C544" t="s">
        <v>1407</v>
      </c>
      <c r="D544" t="s">
        <v>1697</v>
      </c>
      <c r="E544" s="31">
        <v>93.228260869565219</v>
      </c>
      <c r="F544" s="31">
        <v>292.8159782608696</v>
      </c>
      <c r="G544" s="31">
        <v>3.5557608695652174</v>
      </c>
      <c r="H544" s="36">
        <v>1.2143329372543298E-2</v>
      </c>
      <c r="I544" s="31">
        <v>72.224673913043489</v>
      </c>
      <c r="J544" s="31">
        <v>1.733913043478261</v>
      </c>
      <c r="K544" s="36">
        <v>2.4007211795318652E-2</v>
      </c>
      <c r="L544" s="31">
        <v>45.015978260869566</v>
      </c>
      <c r="M544" s="31">
        <v>1.733913043478261</v>
      </c>
      <c r="N544" s="36">
        <v>3.8517724382888203E-2</v>
      </c>
      <c r="O544" s="31">
        <v>22.078260869565216</v>
      </c>
      <c r="P544" s="31">
        <v>0</v>
      </c>
      <c r="Q544" s="36">
        <v>0</v>
      </c>
      <c r="R544" s="31">
        <v>5.1304347826086953</v>
      </c>
      <c r="S544" s="31">
        <v>0</v>
      </c>
      <c r="T544" s="36">
        <v>0</v>
      </c>
      <c r="U544" s="31">
        <v>59.205760869565239</v>
      </c>
      <c r="V544" s="31">
        <v>0.91304347826086951</v>
      </c>
      <c r="W544" s="36">
        <v>1.5421531027569652E-2</v>
      </c>
      <c r="X544" s="31">
        <v>0</v>
      </c>
      <c r="Y544" s="31">
        <v>0</v>
      </c>
      <c r="Z544" s="36" t="s">
        <v>1933</v>
      </c>
      <c r="AA544" s="31">
        <v>154.03010869565216</v>
      </c>
      <c r="AB544" s="31">
        <v>0.9088043478260871</v>
      </c>
      <c r="AC544" s="36">
        <v>5.9001733850736421E-3</v>
      </c>
      <c r="AD544" s="31">
        <v>7.3554347826086959</v>
      </c>
      <c r="AE544" s="31">
        <v>0</v>
      </c>
      <c r="AF544" s="36">
        <v>0</v>
      </c>
      <c r="AG544" s="31">
        <v>0</v>
      </c>
      <c r="AH544" s="31">
        <v>0</v>
      </c>
      <c r="AI544" s="36" t="s">
        <v>1933</v>
      </c>
      <c r="AJ544" t="s">
        <v>192</v>
      </c>
      <c r="AK544" s="37">
        <v>3</v>
      </c>
      <c r="AT544"/>
    </row>
    <row r="545" spans="1:46" x14ac:dyDescent="0.25">
      <c r="A545" t="s">
        <v>1777</v>
      </c>
      <c r="B545" t="s">
        <v>786</v>
      </c>
      <c r="C545" t="s">
        <v>1374</v>
      </c>
      <c r="D545" t="s">
        <v>1705</v>
      </c>
      <c r="E545" s="31">
        <v>150.57608695652175</v>
      </c>
      <c r="F545" s="31">
        <v>488.46260869565219</v>
      </c>
      <c r="G545" s="31">
        <v>16.208804347826089</v>
      </c>
      <c r="H545" s="36">
        <v>3.3183306274166331E-2</v>
      </c>
      <c r="I545" s="31">
        <v>72.135869565217391</v>
      </c>
      <c r="J545" s="31">
        <v>7.5296739130434789</v>
      </c>
      <c r="K545" s="36">
        <v>0.10438182777066225</v>
      </c>
      <c r="L545" s="31">
        <v>66.266304347826093</v>
      </c>
      <c r="M545" s="31">
        <v>7.5296739130434789</v>
      </c>
      <c r="N545" s="36">
        <v>0.11362749118346592</v>
      </c>
      <c r="O545" s="31">
        <v>0.30434782608695654</v>
      </c>
      <c r="P545" s="31">
        <v>0</v>
      </c>
      <c r="Q545" s="36">
        <v>0</v>
      </c>
      <c r="R545" s="31">
        <v>5.5652173913043477</v>
      </c>
      <c r="S545" s="31">
        <v>0</v>
      </c>
      <c r="T545" s="36">
        <v>0</v>
      </c>
      <c r="U545" s="31">
        <v>113.18760869565213</v>
      </c>
      <c r="V545" s="31">
        <v>7.7272826086956528</v>
      </c>
      <c r="W545" s="36">
        <v>6.826968691840983E-2</v>
      </c>
      <c r="X545" s="31">
        <v>5.3043478260869561</v>
      </c>
      <c r="Y545" s="31">
        <v>0</v>
      </c>
      <c r="Z545" s="36">
        <v>0</v>
      </c>
      <c r="AA545" s="31">
        <v>297.83478260869566</v>
      </c>
      <c r="AB545" s="31">
        <v>0.95184782608695639</v>
      </c>
      <c r="AC545" s="36">
        <v>3.1958920907418755E-3</v>
      </c>
      <c r="AD545" s="31">
        <v>0</v>
      </c>
      <c r="AE545" s="31">
        <v>0</v>
      </c>
      <c r="AF545" s="36" t="s">
        <v>1933</v>
      </c>
      <c r="AG545" s="31">
        <v>0</v>
      </c>
      <c r="AH545" s="31">
        <v>0</v>
      </c>
      <c r="AI545" s="36" t="s">
        <v>1933</v>
      </c>
      <c r="AJ545" t="s">
        <v>98</v>
      </c>
      <c r="AK545" s="37">
        <v>3</v>
      </c>
      <c r="AT545"/>
    </row>
    <row r="546" spans="1:46" x14ac:dyDescent="0.25">
      <c r="A546" t="s">
        <v>1777</v>
      </c>
      <c r="B546" t="s">
        <v>846</v>
      </c>
      <c r="C546" t="s">
        <v>1530</v>
      </c>
      <c r="D546" t="s">
        <v>1673</v>
      </c>
      <c r="E546" s="31">
        <v>78.532608695652172</v>
      </c>
      <c r="F546" s="31">
        <v>311.29021739130428</v>
      </c>
      <c r="G546" s="31">
        <v>85.614130434782581</v>
      </c>
      <c r="H546" s="36">
        <v>0.27502994200155728</v>
      </c>
      <c r="I546" s="31">
        <v>37.541304347826099</v>
      </c>
      <c r="J546" s="31">
        <v>2.7967391304347826</v>
      </c>
      <c r="K546" s="36">
        <v>7.4497654757079132E-2</v>
      </c>
      <c r="L546" s="31">
        <v>28.851086956521748</v>
      </c>
      <c r="M546" s="31">
        <v>1.3510869565217389</v>
      </c>
      <c r="N546" s="36">
        <v>4.6829672606713613E-2</v>
      </c>
      <c r="O546" s="31">
        <v>4.1141304347826102</v>
      </c>
      <c r="P546" s="31">
        <v>0</v>
      </c>
      <c r="Q546" s="36">
        <v>0</v>
      </c>
      <c r="R546" s="31">
        <v>4.5760869565217392</v>
      </c>
      <c r="S546" s="31">
        <v>1.4456521739130435</v>
      </c>
      <c r="T546" s="36">
        <v>0.31591448931116389</v>
      </c>
      <c r="U546" s="31">
        <v>102.15543478260865</v>
      </c>
      <c r="V546" s="31">
        <v>22.576086956521728</v>
      </c>
      <c r="W546" s="36">
        <v>0.2209974144260132</v>
      </c>
      <c r="X546" s="31">
        <v>0</v>
      </c>
      <c r="Y546" s="31">
        <v>0</v>
      </c>
      <c r="Z546" s="36" t="s">
        <v>1933</v>
      </c>
      <c r="AA546" s="31">
        <v>171.59347826086955</v>
      </c>
      <c r="AB546" s="31">
        <v>60.241304347826066</v>
      </c>
      <c r="AC546" s="36">
        <v>0.3510698947208391</v>
      </c>
      <c r="AD546" s="31">
        <v>0</v>
      </c>
      <c r="AE546" s="31">
        <v>0</v>
      </c>
      <c r="AF546" s="36" t="s">
        <v>1933</v>
      </c>
      <c r="AG546" s="31">
        <v>0</v>
      </c>
      <c r="AH546" s="31">
        <v>0</v>
      </c>
      <c r="AI546" s="36" t="s">
        <v>1933</v>
      </c>
      <c r="AJ546" t="s">
        <v>160</v>
      </c>
      <c r="AK546" s="37">
        <v>3</v>
      </c>
      <c r="AT546"/>
    </row>
    <row r="547" spans="1:46" x14ac:dyDescent="0.25">
      <c r="A547" t="s">
        <v>1777</v>
      </c>
      <c r="B547" t="s">
        <v>734</v>
      </c>
      <c r="C547" t="s">
        <v>1429</v>
      </c>
      <c r="D547" t="s">
        <v>1711</v>
      </c>
      <c r="E547" s="31">
        <v>62.184782608695649</v>
      </c>
      <c r="F547" s="31">
        <v>117.63315217391305</v>
      </c>
      <c r="G547" s="31">
        <v>0</v>
      </c>
      <c r="H547" s="36">
        <v>0</v>
      </c>
      <c r="I547" s="31">
        <v>26.852065217391306</v>
      </c>
      <c r="J547" s="31">
        <v>0</v>
      </c>
      <c r="K547" s="36">
        <v>0</v>
      </c>
      <c r="L547" s="31">
        <v>13.199891304347828</v>
      </c>
      <c r="M547" s="31">
        <v>0</v>
      </c>
      <c r="N547" s="36">
        <v>0</v>
      </c>
      <c r="O547" s="31">
        <v>7.9130434782608692</v>
      </c>
      <c r="P547" s="31">
        <v>0</v>
      </c>
      <c r="Q547" s="36">
        <v>0</v>
      </c>
      <c r="R547" s="31">
        <v>5.7391304347826084</v>
      </c>
      <c r="S547" s="31">
        <v>0</v>
      </c>
      <c r="T547" s="36">
        <v>0</v>
      </c>
      <c r="U547" s="31">
        <v>18.698586956521741</v>
      </c>
      <c r="V547" s="31">
        <v>0</v>
      </c>
      <c r="W547" s="36">
        <v>0</v>
      </c>
      <c r="X547" s="31">
        <v>0</v>
      </c>
      <c r="Y547" s="31">
        <v>0</v>
      </c>
      <c r="Z547" s="36" t="s">
        <v>1933</v>
      </c>
      <c r="AA547" s="31">
        <v>72.082499999999996</v>
      </c>
      <c r="AB547" s="31">
        <v>0</v>
      </c>
      <c r="AC547" s="36">
        <v>0</v>
      </c>
      <c r="AD547" s="31">
        <v>0</v>
      </c>
      <c r="AE547" s="31">
        <v>0</v>
      </c>
      <c r="AF547" s="36" t="s">
        <v>1933</v>
      </c>
      <c r="AG547" s="31">
        <v>0</v>
      </c>
      <c r="AH547" s="31">
        <v>0</v>
      </c>
      <c r="AI547" s="36" t="s">
        <v>1933</v>
      </c>
      <c r="AJ547" t="s">
        <v>46</v>
      </c>
      <c r="AK547" s="37">
        <v>3</v>
      </c>
      <c r="AT547"/>
    </row>
    <row r="548" spans="1:46" x14ac:dyDescent="0.25">
      <c r="A548" t="s">
        <v>1777</v>
      </c>
      <c r="B548" t="s">
        <v>947</v>
      </c>
      <c r="C548" t="s">
        <v>1409</v>
      </c>
      <c r="D548" t="s">
        <v>1703</v>
      </c>
      <c r="E548" s="31">
        <v>103.89130434782609</v>
      </c>
      <c r="F548" s="31">
        <v>326.90456521739134</v>
      </c>
      <c r="G548" s="31">
        <v>31.67630434782609</v>
      </c>
      <c r="H548" s="36">
        <v>9.6897711803936928E-2</v>
      </c>
      <c r="I548" s="31">
        <v>46.08619565217392</v>
      </c>
      <c r="J548" s="31">
        <v>0.17315217391304347</v>
      </c>
      <c r="K548" s="36">
        <v>3.7571374999115542E-3</v>
      </c>
      <c r="L548" s="31">
        <v>30.472065217391307</v>
      </c>
      <c r="M548" s="31">
        <v>0.17315217391304347</v>
      </c>
      <c r="N548" s="36">
        <v>5.682324866324466E-3</v>
      </c>
      <c r="O548" s="31">
        <v>10.396739130434783</v>
      </c>
      <c r="P548" s="31">
        <v>0</v>
      </c>
      <c r="Q548" s="36">
        <v>0</v>
      </c>
      <c r="R548" s="31">
        <v>5.2173913043478262</v>
      </c>
      <c r="S548" s="31">
        <v>0</v>
      </c>
      <c r="T548" s="36">
        <v>0</v>
      </c>
      <c r="U548" s="31">
        <v>74.694673913043488</v>
      </c>
      <c r="V548" s="31">
        <v>5.7463043478260865</v>
      </c>
      <c r="W548" s="36">
        <v>7.6930576797426029E-2</v>
      </c>
      <c r="X548" s="31">
        <v>5.3940217391304346</v>
      </c>
      <c r="Y548" s="31">
        <v>0</v>
      </c>
      <c r="Z548" s="36">
        <v>0</v>
      </c>
      <c r="AA548" s="31">
        <v>200.09380434782611</v>
      </c>
      <c r="AB548" s="31">
        <v>25.756847826086961</v>
      </c>
      <c r="AC548" s="36">
        <v>0.1287238648394802</v>
      </c>
      <c r="AD548" s="31">
        <v>0.63586956521739135</v>
      </c>
      <c r="AE548" s="31">
        <v>0</v>
      </c>
      <c r="AF548" s="36">
        <v>0</v>
      </c>
      <c r="AG548" s="31">
        <v>0</v>
      </c>
      <c r="AH548" s="31">
        <v>0</v>
      </c>
      <c r="AI548" s="36" t="s">
        <v>1933</v>
      </c>
      <c r="AJ548" t="s">
        <v>261</v>
      </c>
      <c r="AK548" s="37">
        <v>3</v>
      </c>
      <c r="AT548"/>
    </row>
    <row r="549" spans="1:46" x14ac:dyDescent="0.25">
      <c r="A549" t="s">
        <v>1777</v>
      </c>
      <c r="B549" t="s">
        <v>1100</v>
      </c>
      <c r="C549" t="s">
        <v>1581</v>
      </c>
      <c r="D549" t="s">
        <v>1715</v>
      </c>
      <c r="E549" s="31">
        <v>26.173913043478262</v>
      </c>
      <c r="F549" s="31">
        <v>90.905434782608694</v>
      </c>
      <c r="G549" s="31">
        <v>2.3722826086956523</v>
      </c>
      <c r="H549" s="36">
        <v>2.6096158215058653E-2</v>
      </c>
      <c r="I549" s="31">
        <v>26.127173913043478</v>
      </c>
      <c r="J549" s="31">
        <v>0</v>
      </c>
      <c r="K549" s="36">
        <v>0</v>
      </c>
      <c r="L549" s="31">
        <v>18.39782608695652</v>
      </c>
      <c r="M549" s="31">
        <v>0</v>
      </c>
      <c r="N549" s="36">
        <v>0</v>
      </c>
      <c r="O549" s="31">
        <v>2.6260869565217386</v>
      </c>
      <c r="P549" s="31">
        <v>0</v>
      </c>
      <c r="Q549" s="36">
        <v>0</v>
      </c>
      <c r="R549" s="31">
        <v>5.1032608695652177</v>
      </c>
      <c r="S549" s="31">
        <v>0</v>
      </c>
      <c r="T549" s="36">
        <v>0</v>
      </c>
      <c r="U549" s="31">
        <v>23.440217391304351</v>
      </c>
      <c r="V549" s="31">
        <v>2.3722826086956523</v>
      </c>
      <c r="W549" s="36">
        <v>0.1012056573150939</v>
      </c>
      <c r="X549" s="31">
        <v>0</v>
      </c>
      <c r="Y549" s="31">
        <v>0</v>
      </c>
      <c r="Z549" s="36" t="s">
        <v>1933</v>
      </c>
      <c r="AA549" s="31">
        <v>41.338043478260857</v>
      </c>
      <c r="AB549" s="31">
        <v>0</v>
      </c>
      <c r="AC549" s="36">
        <v>0</v>
      </c>
      <c r="AD549" s="31">
        <v>0</v>
      </c>
      <c r="AE549" s="31">
        <v>0</v>
      </c>
      <c r="AF549" s="36" t="s">
        <v>1933</v>
      </c>
      <c r="AG549" s="31">
        <v>0</v>
      </c>
      <c r="AH549" s="31">
        <v>0</v>
      </c>
      <c r="AI549" s="36" t="s">
        <v>1933</v>
      </c>
      <c r="AJ549" t="s">
        <v>419</v>
      </c>
      <c r="AK549" s="37">
        <v>3</v>
      </c>
      <c r="AT549"/>
    </row>
    <row r="550" spans="1:46" x14ac:dyDescent="0.25">
      <c r="A550" t="s">
        <v>1777</v>
      </c>
      <c r="B550" t="s">
        <v>1214</v>
      </c>
      <c r="C550" t="s">
        <v>1564</v>
      </c>
      <c r="D550" t="s">
        <v>1732</v>
      </c>
      <c r="E550" s="31">
        <v>7.9021739130434785</v>
      </c>
      <c r="F550" s="31">
        <v>64.024021739130433</v>
      </c>
      <c r="G550" s="31">
        <v>0</v>
      </c>
      <c r="H550" s="36">
        <v>0</v>
      </c>
      <c r="I550" s="31">
        <v>30.936413043478257</v>
      </c>
      <c r="J550" s="31">
        <v>0</v>
      </c>
      <c r="K550" s="36">
        <v>0</v>
      </c>
      <c r="L550" s="31">
        <v>24.41836956521739</v>
      </c>
      <c r="M550" s="31">
        <v>0</v>
      </c>
      <c r="N550" s="36">
        <v>0</v>
      </c>
      <c r="O550" s="31">
        <v>6.5180434782608678</v>
      </c>
      <c r="P550" s="31">
        <v>0</v>
      </c>
      <c r="Q550" s="36">
        <v>0</v>
      </c>
      <c r="R550" s="31">
        <v>0</v>
      </c>
      <c r="S550" s="31">
        <v>0</v>
      </c>
      <c r="T550" s="36" t="s">
        <v>1933</v>
      </c>
      <c r="U550" s="31">
        <v>21.990000000000002</v>
      </c>
      <c r="V550" s="31">
        <v>0</v>
      </c>
      <c r="W550" s="36">
        <v>0</v>
      </c>
      <c r="X550" s="31">
        <v>0</v>
      </c>
      <c r="Y550" s="31">
        <v>0</v>
      </c>
      <c r="Z550" s="36" t="s">
        <v>1933</v>
      </c>
      <c r="AA550" s="31">
        <v>11.097608695652172</v>
      </c>
      <c r="AB550" s="31">
        <v>0</v>
      </c>
      <c r="AC550" s="36">
        <v>0</v>
      </c>
      <c r="AD550" s="31">
        <v>0</v>
      </c>
      <c r="AE550" s="31">
        <v>0</v>
      </c>
      <c r="AF550" s="36" t="s">
        <v>1933</v>
      </c>
      <c r="AG550" s="31">
        <v>0</v>
      </c>
      <c r="AH550" s="31">
        <v>0</v>
      </c>
      <c r="AI550" s="36" t="s">
        <v>1933</v>
      </c>
      <c r="AJ550" t="s">
        <v>536</v>
      </c>
      <c r="AK550" s="37">
        <v>3</v>
      </c>
      <c r="AT550"/>
    </row>
    <row r="551" spans="1:46" x14ac:dyDescent="0.25">
      <c r="A551" t="s">
        <v>1777</v>
      </c>
      <c r="B551" t="s">
        <v>1107</v>
      </c>
      <c r="C551" t="s">
        <v>1620</v>
      </c>
      <c r="D551" t="s">
        <v>1738</v>
      </c>
      <c r="E551" s="31">
        <v>77.619565217391298</v>
      </c>
      <c r="F551" s="31">
        <v>289.30706521739131</v>
      </c>
      <c r="G551" s="31">
        <v>43.385869565217391</v>
      </c>
      <c r="H551" s="36">
        <v>0.14996477715681208</v>
      </c>
      <c r="I551" s="31">
        <v>36.964673913043477</v>
      </c>
      <c r="J551" s="31">
        <v>5.75</v>
      </c>
      <c r="K551" s="36">
        <v>0.15555392192898626</v>
      </c>
      <c r="L551" s="31">
        <v>19.586956521739129</v>
      </c>
      <c r="M551" s="31">
        <v>5.75</v>
      </c>
      <c r="N551" s="36">
        <v>0.29356270810210877</v>
      </c>
      <c r="O551" s="31">
        <v>17.377717391304348</v>
      </c>
      <c r="P551" s="31">
        <v>0</v>
      </c>
      <c r="Q551" s="36">
        <v>0</v>
      </c>
      <c r="R551" s="31">
        <v>0</v>
      </c>
      <c r="S551" s="31">
        <v>0</v>
      </c>
      <c r="T551" s="36" t="s">
        <v>1933</v>
      </c>
      <c r="U551" s="31">
        <v>69.581521739130437</v>
      </c>
      <c r="V551" s="31">
        <v>34.891304347826086</v>
      </c>
      <c r="W551" s="36">
        <v>0.50144497383425757</v>
      </c>
      <c r="X551" s="31">
        <v>8.508152173913043</v>
      </c>
      <c r="Y551" s="31">
        <v>0</v>
      </c>
      <c r="Z551" s="36">
        <v>0</v>
      </c>
      <c r="AA551" s="31">
        <v>165.36956521739131</v>
      </c>
      <c r="AB551" s="31">
        <v>2.7445652173913042</v>
      </c>
      <c r="AC551" s="36">
        <v>1.6596555803864859E-2</v>
      </c>
      <c r="AD551" s="31">
        <v>8.883152173913043</v>
      </c>
      <c r="AE551" s="31">
        <v>0</v>
      </c>
      <c r="AF551" s="36">
        <v>0</v>
      </c>
      <c r="AG551" s="31">
        <v>0</v>
      </c>
      <c r="AH551" s="31">
        <v>0</v>
      </c>
      <c r="AI551" s="36" t="s">
        <v>1933</v>
      </c>
      <c r="AJ551" t="s">
        <v>427</v>
      </c>
      <c r="AK551" s="37">
        <v>3</v>
      </c>
      <c r="AT551"/>
    </row>
    <row r="552" spans="1:46" x14ac:dyDescent="0.25">
      <c r="A552" t="s">
        <v>1777</v>
      </c>
      <c r="B552" t="s">
        <v>721</v>
      </c>
      <c r="C552" t="s">
        <v>1429</v>
      </c>
      <c r="D552" t="s">
        <v>1711</v>
      </c>
      <c r="E552" s="31">
        <v>140.46739130434781</v>
      </c>
      <c r="F552" s="31">
        <v>481.46021739130435</v>
      </c>
      <c r="G552" s="31">
        <v>174.11293478260873</v>
      </c>
      <c r="H552" s="36">
        <v>0.36163514345173681</v>
      </c>
      <c r="I552" s="31">
        <v>87.452499999999986</v>
      </c>
      <c r="J552" s="31">
        <v>21.471521739130438</v>
      </c>
      <c r="K552" s="36">
        <v>0.24552210330328397</v>
      </c>
      <c r="L552" s="31">
        <v>58.447065217391298</v>
      </c>
      <c r="M552" s="31">
        <v>19.365543478260872</v>
      </c>
      <c r="N552" s="36">
        <v>0.33133474548690478</v>
      </c>
      <c r="O552" s="31">
        <v>23.875</v>
      </c>
      <c r="P552" s="31">
        <v>2.1059782608695654</v>
      </c>
      <c r="Q552" s="36">
        <v>8.8208513544274988E-2</v>
      </c>
      <c r="R552" s="31">
        <v>5.1304347826086953</v>
      </c>
      <c r="S552" s="31">
        <v>0</v>
      </c>
      <c r="T552" s="36">
        <v>0</v>
      </c>
      <c r="U552" s="31">
        <v>118.22619565217391</v>
      </c>
      <c r="V552" s="31">
        <v>49.48434782608696</v>
      </c>
      <c r="W552" s="36">
        <v>0.41855654369249812</v>
      </c>
      <c r="X552" s="31">
        <v>5.0434782608695654</v>
      </c>
      <c r="Y552" s="31">
        <v>0</v>
      </c>
      <c r="Z552" s="36">
        <v>0</v>
      </c>
      <c r="AA552" s="31">
        <v>232.99097826086955</v>
      </c>
      <c r="AB552" s="31">
        <v>103.15706521739133</v>
      </c>
      <c r="AC552" s="36">
        <v>0.44275132877415962</v>
      </c>
      <c r="AD552" s="31">
        <v>37.747065217391302</v>
      </c>
      <c r="AE552" s="31">
        <v>0</v>
      </c>
      <c r="AF552" s="36">
        <v>0</v>
      </c>
      <c r="AG552" s="31">
        <v>0</v>
      </c>
      <c r="AH552" s="31">
        <v>0</v>
      </c>
      <c r="AI552" s="36" t="s">
        <v>1933</v>
      </c>
      <c r="AJ552" t="s">
        <v>33</v>
      </c>
      <c r="AK552" s="37">
        <v>3</v>
      </c>
      <c r="AT552"/>
    </row>
    <row r="553" spans="1:46" x14ac:dyDescent="0.25">
      <c r="A553" t="s">
        <v>1777</v>
      </c>
      <c r="B553" t="s">
        <v>1043</v>
      </c>
      <c r="C553" t="s">
        <v>1602</v>
      </c>
      <c r="D553" t="s">
        <v>1673</v>
      </c>
      <c r="E553" s="31">
        <v>61.163043478260867</v>
      </c>
      <c r="F553" s="31">
        <v>241.89684782608691</v>
      </c>
      <c r="G553" s="31">
        <v>44.802391304347836</v>
      </c>
      <c r="H553" s="36">
        <v>0.185212795069404</v>
      </c>
      <c r="I553" s="31">
        <v>68.800869565217369</v>
      </c>
      <c r="J553" s="31">
        <v>1.9945652173913042</v>
      </c>
      <c r="K553" s="36">
        <v>2.8990407097989165E-2</v>
      </c>
      <c r="L553" s="31">
        <v>52.277608695652155</v>
      </c>
      <c r="M553" s="31">
        <v>1.8532608695652173</v>
      </c>
      <c r="N553" s="36">
        <v>3.5450375711606523E-2</v>
      </c>
      <c r="O553" s="31">
        <v>11.566739130434781</v>
      </c>
      <c r="P553" s="31">
        <v>0.14130434782608695</v>
      </c>
      <c r="Q553" s="36">
        <v>1.2216437686770538E-2</v>
      </c>
      <c r="R553" s="31">
        <v>4.9565217391304346</v>
      </c>
      <c r="S553" s="31">
        <v>0</v>
      </c>
      <c r="T553" s="36">
        <v>0</v>
      </c>
      <c r="U553" s="31">
        <v>17.956521739130434</v>
      </c>
      <c r="V553" s="31">
        <v>4.5380434782608692</v>
      </c>
      <c r="W553" s="36">
        <v>0.25272397094430993</v>
      </c>
      <c r="X553" s="31">
        <v>0</v>
      </c>
      <c r="Y553" s="31">
        <v>0</v>
      </c>
      <c r="Z553" s="36" t="s">
        <v>1933</v>
      </c>
      <c r="AA553" s="31">
        <v>155.13945652173911</v>
      </c>
      <c r="AB553" s="31">
        <v>38.269782608695664</v>
      </c>
      <c r="AC553" s="36">
        <v>0.2466798805842991</v>
      </c>
      <c r="AD553" s="31">
        <v>0</v>
      </c>
      <c r="AE553" s="31">
        <v>0</v>
      </c>
      <c r="AF553" s="36" t="s">
        <v>1933</v>
      </c>
      <c r="AG553" s="31">
        <v>0</v>
      </c>
      <c r="AH553" s="31">
        <v>0</v>
      </c>
      <c r="AI553" s="36" t="s">
        <v>1933</v>
      </c>
      <c r="AJ553" t="s">
        <v>361</v>
      </c>
      <c r="AK553" s="37">
        <v>3</v>
      </c>
      <c r="AT553"/>
    </row>
    <row r="554" spans="1:46" x14ac:dyDescent="0.25">
      <c r="A554" t="s">
        <v>1777</v>
      </c>
      <c r="B554" t="s">
        <v>805</v>
      </c>
      <c r="C554" t="s">
        <v>1507</v>
      </c>
      <c r="D554" t="s">
        <v>1676</v>
      </c>
      <c r="E554" s="31">
        <v>85.076086956521735</v>
      </c>
      <c r="F554" s="31">
        <v>263.21195652173901</v>
      </c>
      <c r="G554" s="31">
        <v>60.274673913043472</v>
      </c>
      <c r="H554" s="36">
        <v>0.22899671697879465</v>
      </c>
      <c r="I554" s="31">
        <v>53.219673913043465</v>
      </c>
      <c r="J554" s="31">
        <v>2.2038043478260869</v>
      </c>
      <c r="K554" s="36">
        <v>4.1409580062946656E-2</v>
      </c>
      <c r="L554" s="31">
        <v>36.279347826086955</v>
      </c>
      <c r="M554" s="31">
        <v>0.24728260869565216</v>
      </c>
      <c r="N554" s="36">
        <v>6.8160709470593524E-3</v>
      </c>
      <c r="O554" s="31">
        <v>11.409673913043473</v>
      </c>
      <c r="P554" s="31">
        <v>1.9565217391304348</v>
      </c>
      <c r="Q554" s="36">
        <v>0.1714791986205452</v>
      </c>
      <c r="R554" s="31">
        <v>5.5306521739130439</v>
      </c>
      <c r="S554" s="31">
        <v>0</v>
      </c>
      <c r="T554" s="36">
        <v>0</v>
      </c>
      <c r="U554" s="31">
        <v>64.017826086956504</v>
      </c>
      <c r="V554" s="31">
        <v>26.788913043478257</v>
      </c>
      <c r="W554" s="36">
        <v>0.41846021149000623</v>
      </c>
      <c r="X554" s="31">
        <v>0</v>
      </c>
      <c r="Y554" s="31">
        <v>0</v>
      </c>
      <c r="Z554" s="36" t="s">
        <v>1933</v>
      </c>
      <c r="AA554" s="31">
        <v>145.97445652173906</v>
      </c>
      <c r="AB554" s="31">
        <v>31.281956521739126</v>
      </c>
      <c r="AC554" s="36">
        <v>0.21429746866076191</v>
      </c>
      <c r="AD554" s="31">
        <v>0</v>
      </c>
      <c r="AE554" s="31">
        <v>0</v>
      </c>
      <c r="AF554" s="36" t="s">
        <v>1933</v>
      </c>
      <c r="AG554" s="31">
        <v>0</v>
      </c>
      <c r="AH554" s="31">
        <v>0</v>
      </c>
      <c r="AI554" s="36" t="s">
        <v>1933</v>
      </c>
      <c r="AJ554" t="s">
        <v>118</v>
      </c>
      <c r="AK554" s="37">
        <v>3</v>
      </c>
      <c r="AT554"/>
    </row>
    <row r="555" spans="1:46" x14ac:dyDescent="0.25">
      <c r="A555" t="s">
        <v>1777</v>
      </c>
      <c r="B555" t="s">
        <v>1005</v>
      </c>
      <c r="C555" t="s">
        <v>1589</v>
      </c>
      <c r="D555" t="s">
        <v>1674</v>
      </c>
      <c r="E555" s="31">
        <v>105.22826086956522</v>
      </c>
      <c r="F555" s="31">
        <v>469.76869565217396</v>
      </c>
      <c r="G555" s="31">
        <v>3.6252173913043482</v>
      </c>
      <c r="H555" s="36">
        <v>7.7170263256292641E-3</v>
      </c>
      <c r="I555" s="31">
        <v>139.91652173913042</v>
      </c>
      <c r="J555" s="31">
        <v>0</v>
      </c>
      <c r="K555" s="36">
        <v>0</v>
      </c>
      <c r="L555" s="31">
        <v>122.98880434782608</v>
      </c>
      <c r="M555" s="31">
        <v>0</v>
      </c>
      <c r="N555" s="36">
        <v>0</v>
      </c>
      <c r="O555" s="31">
        <v>0</v>
      </c>
      <c r="P555" s="31">
        <v>0</v>
      </c>
      <c r="Q555" s="36" t="s">
        <v>1933</v>
      </c>
      <c r="R555" s="31">
        <v>16.927717391304348</v>
      </c>
      <c r="S555" s="31">
        <v>0</v>
      </c>
      <c r="T555" s="36">
        <v>0</v>
      </c>
      <c r="U555" s="31">
        <v>101.01641304347828</v>
      </c>
      <c r="V555" s="31">
        <v>0</v>
      </c>
      <c r="W555" s="36">
        <v>0</v>
      </c>
      <c r="X555" s="31">
        <v>0</v>
      </c>
      <c r="Y555" s="31">
        <v>0</v>
      </c>
      <c r="Z555" s="36" t="s">
        <v>1933</v>
      </c>
      <c r="AA555" s="31">
        <v>225.21054347826089</v>
      </c>
      <c r="AB555" s="31">
        <v>0</v>
      </c>
      <c r="AC555" s="36">
        <v>0</v>
      </c>
      <c r="AD555" s="31">
        <v>3.6252173913043482</v>
      </c>
      <c r="AE555" s="31">
        <v>3.6252173913043482</v>
      </c>
      <c r="AF555" s="36">
        <v>1</v>
      </c>
      <c r="AG555" s="31">
        <v>0</v>
      </c>
      <c r="AH555" s="31">
        <v>0</v>
      </c>
      <c r="AI555" s="36" t="s">
        <v>1933</v>
      </c>
      <c r="AJ555" t="s">
        <v>321</v>
      </c>
      <c r="AK555" s="37">
        <v>3</v>
      </c>
      <c r="AT555"/>
    </row>
    <row r="556" spans="1:46" x14ac:dyDescent="0.25">
      <c r="A556" t="s">
        <v>1777</v>
      </c>
      <c r="B556" t="s">
        <v>1345</v>
      </c>
      <c r="C556" t="s">
        <v>1671</v>
      </c>
      <c r="D556" t="s">
        <v>1716</v>
      </c>
      <c r="E556" s="31">
        <v>146.06521739130434</v>
      </c>
      <c r="F556" s="31">
        <v>824.56423913043477</v>
      </c>
      <c r="G556" s="31">
        <v>0</v>
      </c>
      <c r="H556" s="36">
        <v>0</v>
      </c>
      <c r="I556" s="31">
        <v>165.08576086956526</v>
      </c>
      <c r="J556" s="31">
        <v>0</v>
      </c>
      <c r="K556" s="36">
        <v>0</v>
      </c>
      <c r="L556" s="31">
        <v>146.48793478260876</v>
      </c>
      <c r="M556" s="31">
        <v>0</v>
      </c>
      <c r="N556" s="36">
        <v>0</v>
      </c>
      <c r="O556" s="31">
        <v>13.217391304347826</v>
      </c>
      <c r="P556" s="31">
        <v>0</v>
      </c>
      <c r="Q556" s="36">
        <v>0</v>
      </c>
      <c r="R556" s="31">
        <v>5.3804347826086953</v>
      </c>
      <c r="S556" s="31">
        <v>0</v>
      </c>
      <c r="T556" s="36">
        <v>0</v>
      </c>
      <c r="U556" s="31">
        <v>169.07760869565215</v>
      </c>
      <c r="V556" s="31">
        <v>0</v>
      </c>
      <c r="W556" s="36">
        <v>0</v>
      </c>
      <c r="X556" s="31">
        <v>0</v>
      </c>
      <c r="Y556" s="31">
        <v>0</v>
      </c>
      <c r="Z556" s="36" t="s">
        <v>1933</v>
      </c>
      <c r="AA556" s="31">
        <v>490.40086956521742</v>
      </c>
      <c r="AB556" s="31">
        <v>0</v>
      </c>
      <c r="AC556" s="36">
        <v>0</v>
      </c>
      <c r="AD556" s="31">
        <v>0</v>
      </c>
      <c r="AE556" s="31">
        <v>0</v>
      </c>
      <c r="AF556" s="36" t="s">
        <v>1933</v>
      </c>
      <c r="AG556" s="31">
        <v>0</v>
      </c>
      <c r="AH556" s="31">
        <v>0</v>
      </c>
      <c r="AI556" s="36" t="s">
        <v>1933</v>
      </c>
      <c r="AJ556" t="s">
        <v>670</v>
      </c>
      <c r="AK556" s="37">
        <v>3</v>
      </c>
      <c r="AT556"/>
    </row>
    <row r="557" spans="1:46" x14ac:dyDescent="0.25">
      <c r="A557" t="s">
        <v>1777</v>
      </c>
      <c r="B557" t="s">
        <v>1066</v>
      </c>
      <c r="C557" t="s">
        <v>1378</v>
      </c>
      <c r="D557" t="s">
        <v>1676</v>
      </c>
      <c r="E557" s="31">
        <v>127.15217391304348</v>
      </c>
      <c r="F557" s="31">
        <v>491.8765217391304</v>
      </c>
      <c r="G557" s="31">
        <v>54.232500000000002</v>
      </c>
      <c r="H557" s="36">
        <v>0.11025632979644946</v>
      </c>
      <c r="I557" s="31">
        <v>103.98369565217391</v>
      </c>
      <c r="J557" s="31">
        <v>0.27173913043478259</v>
      </c>
      <c r="K557" s="36">
        <v>2.6132859457481837E-3</v>
      </c>
      <c r="L557" s="31">
        <v>72.472826086956516</v>
      </c>
      <c r="M557" s="31">
        <v>0.27173913043478259</v>
      </c>
      <c r="N557" s="36">
        <v>3.7495313085864268E-3</v>
      </c>
      <c r="O557" s="31">
        <v>27.423913043478262</v>
      </c>
      <c r="P557" s="31">
        <v>0</v>
      </c>
      <c r="Q557" s="36">
        <v>0</v>
      </c>
      <c r="R557" s="31">
        <v>4.0869565217391308</v>
      </c>
      <c r="S557" s="31">
        <v>0</v>
      </c>
      <c r="T557" s="36">
        <v>0</v>
      </c>
      <c r="U557" s="31">
        <v>117.51793478260869</v>
      </c>
      <c r="V557" s="31">
        <v>9.1456521739130441</v>
      </c>
      <c r="W557" s="36">
        <v>7.7823458953998698E-2</v>
      </c>
      <c r="X557" s="31">
        <v>4.5434782608695654</v>
      </c>
      <c r="Y557" s="31">
        <v>0</v>
      </c>
      <c r="Z557" s="36">
        <v>0</v>
      </c>
      <c r="AA557" s="31">
        <v>257.33673913043475</v>
      </c>
      <c r="AB557" s="31">
        <v>42.670978260869568</v>
      </c>
      <c r="AC557" s="36">
        <v>0.16581766911735515</v>
      </c>
      <c r="AD557" s="31">
        <v>8.4946739130434779</v>
      </c>
      <c r="AE557" s="31">
        <v>2.1441304347826087</v>
      </c>
      <c r="AF557" s="36">
        <v>0.25240879835190849</v>
      </c>
      <c r="AG557" s="31">
        <v>0</v>
      </c>
      <c r="AH557" s="31">
        <v>0</v>
      </c>
      <c r="AI557" s="36" t="s">
        <v>1933</v>
      </c>
      <c r="AJ557" t="s">
        <v>384</v>
      </c>
      <c r="AK557" s="37">
        <v>3</v>
      </c>
      <c r="AT557"/>
    </row>
    <row r="558" spans="1:46" x14ac:dyDescent="0.25">
      <c r="A558" t="s">
        <v>1777</v>
      </c>
      <c r="B558" t="s">
        <v>1118</v>
      </c>
      <c r="C558" t="s">
        <v>1452</v>
      </c>
      <c r="D558" t="s">
        <v>1706</v>
      </c>
      <c r="E558" s="31">
        <v>84.489130434782609</v>
      </c>
      <c r="F558" s="31">
        <v>282.44565217391306</v>
      </c>
      <c r="G558" s="31">
        <v>171.48804347826089</v>
      </c>
      <c r="H558" s="36">
        <v>0.60715412738118146</v>
      </c>
      <c r="I558" s="31">
        <v>73.754347826086999</v>
      </c>
      <c r="J558" s="31">
        <v>38.094565217391306</v>
      </c>
      <c r="K558" s="36">
        <v>0.51650602764759601</v>
      </c>
      <c r="L558" s="31">
        <v>55.015217391304397</v>
      </c>
      <c r="M558" s="31">
        <v>30.964130434782607</v>
      </c>
      <c r="N558" s="36">
        <v>0.56282846643221185</v>
      </c>
      <c r="O558" s="31">
        <v>7.5217391304347823</v>
      </c>
      <c r="P558" s="31">
        <v>5.6521739130434785</v>
      </c>
      <c r="Q558" s="36">
        <v>0.75144508670520238</v>
      </c>
      <c r="R558" s="31">
        <v>11.217391304347826</v>
      </c>
      <c r="S558" s="31">
        <v>1.4782608695652173</v>
      </c>
      <c r="T558" s="36">
        <v>0.13178294573643409</v>
      </c>
      <c r="U558" s="31">
        <v>6.0565217391304351</v>
      </c>
      <c r="V558" s="31">
        <v>0</v>
      </c>
      <c r="W558" s="36">
        <v>0</v>
      </c>
      <c r="X558" s="31">
        <v>58.928260869565214</v>
      </c>
      <c r="Y558" s="31">
        <v>52.048913043478279</v>
      </c>
      <c r="Z558" s="36">
        <v>0.88325893680599143</v>
      </c>
      <c r="AA558" s="31">
        <v>143.54239130434777</v>
      </c>
      <c r="AB558" s="31">
        <v>81.344565217391306</v>
      </c>
      <c r="AC558" s="36">
        <v>0.56669367479687127</v>
      </c>
      <c r="AD558" s="31">
        <v>0.16413043478260869</v>
      </c>
      <c r="AE558" s="31">
        <v>0</v>
      </c>
      <c r="AF558" s="36">
        <v>0</v>
      </c>
      <c r="AG558" s="31">
        <v>0</v>
      </c>
      <c r="AH558" s="31">
        <v>0</v>
      </c>
      <c r="AI558" s="36" t="s">
        <v>1933</v>
      </c>
      <c r="AJ558" t="s">
        <v>438</v>
      </c>
      <c r="AK558" s="37">
        <v>3</v>
      </c>
      <c r="AT558"/>
    </row>
    <row r="559" spans="1:46" x14ac:dyDescent="0.25">
      <c r="A559" t="s">
        <v>1777</v>
      </c>
      <c r="B559" t="s">
        <v>1348</v>
      </c>
      <c r="C559" t="s">
        <v>1452</v>
      </c>
      <c r="D559" t="s">
        <v>1706</v>
      </c>
      <c r="E559" s="31">
        <v>155.46739130434781</v>
      </c>
      <c r="F559" s="31">
        <v>645.3407608695652</v>
      </c>
      <c r="G559" s="31">
        <v>1.4782608695652175</v>
      </c>
      <c r="H559" s="36">
        <v>2.2906671315373493E-3</v>
      </c>
      <c r="I559" s="31">
        <v>176.49684782608699</v>
      </c>
      <c r="J559" s="31">
        <v>0.2608695652173913</v>
      </c>
      <c r="K559" s="36">
        <v>1.4780409306484716E-3</v>
      </c>
      <c r="L559" s="31">
        <v>161.63815217391308</v>
      </c>
      <c r="M559" s="31">
        <v>0.2608695652173913</v>
      </c>
      <c r="N559" s="36">
        <v>1.6139108354611175E-3</v>
      </c>
      <c r="O559" s="31">
        <v>9.4782608695652169</v>
      </c>
      <c r="P559" s="31">
        <v>0</v>
      </c>
      <c r="Q559" s="36">
        <v>0</v>
      </c>
      <c r="R559" s="31">
        <v>5.3804347826086953</v>
      </c>
      <c r="S559" s="31">
        <v>0</v>
      </c>
      <c r="T559" s="36">
        <v>0</v>
      </c>
      <c r="U559" s="31">
        <v>132.22043478260863</v>
      </c>
      <c r="V559" s="31">
        <v>1.2173913043478262</v>
      </c>
      <c r="W559" s="36">
        <v>9.2072855935575355E-3</v>
      </c>
      <c r="X559" s="31">
        <v>0</v>
      </c>
      <c r="Y559" s="31">
        <v>0</v>
      </c>
      <c r="Z559" s="36" t="s">
        <v>1933</v>
      </c>
      <c r="AA559" s="31">
        <v>336.62347826086955</v>
      </c>
      <c r="AB559" s="31">
        <v>0</v>
      </c>
      <c r="AC559" s="36">
        <v>0</v>
      </c>
      <c r="AD559" s="31">
        <v>0</v>
      </c>
      <c r="AE559" s="31">
        <v>0</v>
      </c>
      <c r="AF559" s="36" t="s">
        <v>1933</v>
      </c>
      <c r="AG559" s="31">
        <v>0</v>
      </c>
      <c r="AH559" s="31">
        <v>0</v>
      </c>
      <c r="AI559" s="36" t="s">
        <v>1933</v>
      </c>
      <c r="AJ559" t="s">
        <v>673</v>
      </c>
      <c r="AK559" s="37">
        <v>3</v>
      </c>
      <c r="AT559"/>
    </row>
    <row r="560" spans="1:46" x14ac:dyDescent="0.25">
      <c r="A560" t="s">
        <v>1777</v>
      </c>
      <c r="B560" t="s">
        <v>855</v>
      </c>
      <c r="C560" t="s">
        <v>1387</v>
      </c>
      <c r="D560" t="s">
        <v>1718</v>
      </c>
      <c r="E560" s="31">
        <v>91.130434782608702</v>
      </c>
      <c r="F560" s="31">
        <v>362.13586956521738</v>
      </c>
      <c r="G560" s="31">
        <v>0</v>
      </c>
      <c r="H560" s="36">
        <v>0</v>
      </c>
      <c r="I560" s="31">
        <v>50.891304347826086</v>
      </c>
      <c r="J560" s="31">
        <v>0</v>
      </c>
      <c r="K560" s="36">
        <v>0</v>
      </c>
      <c r="L560" s="31">
        <v>34.831521739130437</v>
      </c>
      <c r="M560" s="31">
        <v>0</v>
      </c>
      <c r="N560" s="36">
        <v>0</v>
      </c>
      <c r="O560" s="31">
        <v>11.576086956521738</v>
      </c>
      <c r="P560" s="31">
        <v>0</v>
      </c>
      <c r="Q560" s="36">
        <v>0</v>
      </c>
      <c r="R560" s="31">
        <v>4.4836956521739131</v>
      </c>
      <c r="S560" s="31">
        <v>0</v>
      </c>
      <c r="T560" s="36">
        <v>0</v>
      </c>
      <c r="U560" s="31">
        <v>100.58967391304348</v>
      </c>
      <c r="V560" s="31">
        <v>0</v>
      </c>
      <c r="W560" s="36">
        <v>0</v>
      </c>
      <c r="X560" s="31">
        <v>0</v>
      </c>
      <c r="Y560" s="31">
        <v>0</v>
      </c>
      <c r="Z560" s="36" t="s">
        <v>1933</v>
      </c>
      <c r="AA560" s="31">
        <v>210.65489130434781</v>
      </c>
      <c r="AB560" s="31">
        <v>0</v>
      </c>
      <c r="AC560" s="36">
        <v>0</v>
      </c>
      <c r="AD560" s="31">
        <v>0</v>
      </c>
      <c r="AE560" s="31">
        <v>0</v>
      </c>
      <c r="AF560" s="36" t="s">
        <v>1933</v>
      </c>
      <c r="AG560" s="31">
        <v>0</v>
      </c>
      <c r="AH560" s="31">
        <v>0</v>
      </c>
      <c r="AI560" s="36" t="s">
        <v>1933</v>
      </c>
      <c r="AJ560" t="s">
        <v>169</v>
      </c>
      <c r="AK560" s="37">
        <v>3</v>
      </c>
      <c r="AT560"/>
    </row>
    <row r="561" spans="1:46" x14ac:dyDescent="0.25">
      <c r="A561" t="s">
        <v>1777</v>
      </c>
      <c r="B561" t="s">
        <v>1052</v>
      </c>
      <c r="C561" t="s">
        <v>1492</v>
      </c>
      <c r="D561" t="s">
        <v>1687</v>
      </c>
      <c r="E561" s="31">
        <v>41.369565217391305</v>
      </c>
      <c r="F561" s="31">
        <v>158.61956521739131</v>
      </c>
      <c r="G561" s="31">
        <v>18.328804347826086</v>
      </c>
      <c r="H561" s="36">
        <v>0.11555197697526209</v>
      </c>
      <c r="I561" s="31">
        <v>37.747282608695656</v>
      </c>
      <c r="J561" s="31">
        <v>3.2635869565217392</v>
      </c>
      <c r="K561" s="36">
        <v>8.6458858253545462E-2</v>
      </c>
      <c r="L561" s="31">
        <v>28.002717391304348</v>
      </c>
      <c r="M561" s="31">
        <v>3.2635869565217392</v>
      </c>
      <c r="N561" s="36">
        <v>0.11654536632702572</v>
      </c>
      <c r="O561" s="31">
        <v>5.0163043478260869</v>
      </c>
      <c r="P561" s="31">
        <v>0</v>
      </c>
      <c r="Q561" s="36">
        <v>0</v>
      </c>
      <c r="R561" s="31">
        <v>4.7282608695652177</v>
      </c>
      <c r="S561" s="31">
        <v>0</v>
      </c>
      <c r="T561" s="36">
        <v>0</v>
      </c>
      <c r="U561" s="31">
        <v>28.711956521739129</v>
      </c>
      <c r="V561" s="31">
        <v>6.3315217391304346</v>
      </c>
      <c r="W561" s="36">
        <v>0.2205186447094454</v>
      </c>
      <c r="X561" s="31">
        <v>0</v>
      </c>
      <c r="Y561" s="31">
        <v>0</v>
      </c>
      <c r="Z561" s="36" t="s">
        <v>1933</v>
      </c>
      <c r="AA561" s="31">
        <v>92.160326086956516</v>
      </c>
      <c r="AB561" s="31">
        <v>8.7336956521739122</v>
      </c>
      <c r="AC561" s="36">
        <v>9.4766327583665044E-2</v>
      </c>
      <c r="AD561" s="31">
        <v>0</v>
      </c>
      <c r="AE561" s="31">
        <v>0</v>
      </c>
      <c r="AF561" s="36" t="s">
        <v>1933</v>
      </c>
      <c r="AG561" s="31">
        <v>0</v>
      </c>
      <c r="AH561" s="31">
        <v>0</v>
      </c>
      <c r="AI561" s="36" t="s">
        <v>1933</v>
      </c>
      <c r="AJ561" t="s">
        <v>370</v>
      </c>
      <c r="AK561" s="37">
        <v>3</v>
      </c>
      <c r="AT561"/>
    </row>
    <row r="562" spans="1:46" x14ac:dyDescent="0.25">
      <c r="A562" t="s">
        <v>1777</v>
      </c>
      <c r="B562" t="s">
        <v>1341</v>
      </c>
      <c r="C562" t="s">
        <v>1448</v>
      </c>
      <c r="D562" t="s">
        <v>1687</v>
      </c>
      <c r="E562" s="31">
        <v>28.358695652173914</v>
      </c>
      <c r="F562" s="31">
        <v>117.39271739130436</v>
      </c>
      <c r="G562" s="31">
        <v>15.711956521739129</v>
      </c>
      <c r="H562" s="36">
        <v>0.13384098154374066</v>
      </c>
      <c r="I562" s="31">
        <v>40.975543478260867</v>
      </c>
      <c r="J562" s="31">
        <v>10.038043478260869</v>
      </c>
      <c r="K562" s="36">
        <v>0.24497645732475629</v>
      </c>
      <c r="L562" s="31">
        <v>29.801630434782609</v>
      </c>
      <c r="M562" s="31">
        <v>6.2391304347826084</v>
      </c>
      <c r="N562" s="36">
        <v>0.20935533874350323</v>
      </c>
      <c r="O562" s="31">
        <v>5.375</v>
      </c>
      <c r="P562" s="31">
        <v>0.56521739130434778</v>
      </c>
      <c r="Q562" s="36">
        <v>0.10515672396359958</v>
      </c>
      <c r="R562" s="31">
        <v>5.7989130434782608</v>
      </c>
      <c r="S562" s="31">
        <v>3.2336956521739131</v>
      </c>
      <c r="T562" s="36">
        <v>0.55763823805060919</v>
      </c>
      <c r="U562" s="31">
        <v>26.44163043478261</v>
      </c>
      <c r="V562" s="31">
        <v>0</v>
      </c>
      <c r="W562" s="36">
        <v>0</v>
      </c>
      <c r="X562" s="31">
        <v>0</v>
      </c>
      <c r="Y562" s="31">
        <v>0</v>
      </c>
      <c r="Z562" s="36" t="s">
        <v>1933</v>
      </c>
      <c r="AA562" s="31">
        <v>49.975543478260867</v>
      </c>
      <c r="AB562" s="31">
        <v>5.6739130434782608</v>
      </c>
      <c r="AC562" s="36">
        <v>0.11353379370344191</v>
      </c>
      <c r="AD562" s="31">
        <v>0</v>
      </c>
      <c r="AE562" s="31">
        <v>0</v>
      </c>
      <c r="AF562" s="36" t="s">
        <v>1933</v>
      </c>
      <c r="AG562" s="31">
        <v>0</v>
      </c>
      <c r="AH562" s="31">
        <v>0</v>
      </c>
      <c r="AI562" s="36" t="s">
        <v>1933</v>
      </c>
      <c r="AJ562" t="s">
        <v>666</v>
      </c>
      <c r="AK562" s="37">
        <v>3</v>
      </c>
      <c r="AT562"/>
    </row>
    <row r="563" spans="1:46" x14ac:dyDescent="0.25">
      <c r="A563" t="s">
        <v>1777</v>
      </c>
      <c r="B563" t="s">
        <v>908</v>
      </c>
      <c r="C563" t="s">
        <v>1416</v>
      </c>
      <c r="D563" t="s">
        <v>1696</v>
      </c>
      <c r="E563" s="31">
        <v>59.554347826086953</v>
      </c>
      <c r="F563" s="31">
        <v>212.24945652173915</v>
      </c>
      <c r="G563" s="31">
        <v>13.187500000000002</v>
      </c>
      <c r="H563" s="36">
        <v>6.2132078998512315E-2</v>
      </c>
      <c r="I563" s="31">
        <v>50.463804347826091</v>
      </c>
      <c r="J563" s="31">
        <v>12.671195652173914</v>
      </c>
      <c r="K563" s="36">
        <v>0.25109473643399166</v>
      </c>
      <c r="L563" s="31">
        <v>41.088804347826091</v>
      </c>
      <c r="M563" s="31">
        <v>8.4972826086956523</v>
      </c>
      <c r="N563" s="36">
        <v>0.20680286865405523</v>
      </c>
      <c r="O563" s="31">
        <v>4.875</v>
      </c>
      <c r="P563" s="31">
        <v>0</v>
      </c>
      <c r="Q563" s="36">
        <v>0</v>
      </c>
      <c r="R563" s="31">
        <v>4.5</v>
      </c>
      <c r="S563" s="31">
        <v>4.1739130434782608</v>
      </c>
      <c r="T563" s="36">
        <v>0.92753623188405798</v>
      </c>
      <c r="U563" s="31">
        <v>39.705652173913045</v>
      </c>
      <c r="V563" s="31">
        <v>0.33152173913043476</v>
      </c>
      <c r="W563" s="36">
        <v>8.349484795725063E-3</v>
      </c>
      <c r="X563" s="31">
        <v>0</v>
      </c>
      <c r="Y563" s="31">
        <v>0</v>
      </c>
      <c r="Z563" s="36" t="s">
        <v>1933</v>
      </c>
      <c r="AA563" s="31">
        <v>122.08000000000001</v>
      </c>
      <c r="AB563" s="31">
        <v>0.18478260869565216</v>
      </c>
      <c r="AC563" s="36">
        <v>1.5136190096301781E-3</v>
      </c>
      <c r="AD563" s="31">
        <v>0</v>
      </c>
      <c r="AE563" s="31">
        <v>0</v>
      </c>
      <c r="AF563" s="36" t="s">
        <v>1933</v>
      </c>
      <c r="AG563" s="31">
        <v>0</v>
      </c>
      <c r="AH563" s="31">
        <v>0</v>
      </c>
      <c r="AI563" s="36" t="s">
        <v>1933</v>
      </c>
      <c r="AJ563" t="s">
        <v>222</v>
      </c>
      <c r="AK563" s="37">
        <v>3</v>
      </c>
      <c r="AT563"/>
    </row>
    <row r="564" spans="1:46" x14ac:dyDescent="0.25">
      <c r="A564" t="s">
        <v>1777</v>
      </c>
      <c r="B564" t="s">
        <v>1026</v>
      </c>
      <c r="C564" t="s">
        <v>1350</v>
      </c>
      <c r="D564" t="s">
        <v>1696</v>
      </c>
      <c r="E564" s="31">
        <v>80.065217391304344</v>
      </c>
      <c r="F564" s="31">
        <v>292.0271739130435</v>
      </c>
      <c r="G564" s="31">
        <v>0</v>
      </c>
      <c r="H564" s="36">
        <v>0</v>
      </c>
      <c r="I564" s="31">
        <v>56.592391304347828</v>
      </c>
      <c r="J564" s="31">
        <v>0</v>
      </c>
      <c r="K564" s="36">
        <v>0</v>
      </c>
      <c r="L564" s="31">
        <v>41.774456521739133</v>
      </c>
      <c r="M564" s="31">
        <v>0</v>
      </c>
      <c r="N564" s="36">
        <v>0</v>
      </c>
      <c r="O564" s="31">
        <v>10.089673913043478</v>
      </c>
      <c r="P564" s="31">
        <v>0</v>
      </c>
      <c r="Q564" s="36">
        <v>0</v>
      </c>
      <c r="R564" s="31">
        <v>4.7282608695652177</v>
      </c>
      <c r="S564" s="31">
        <v>0</v>
      </c>
      <c r="T564" s="36">
        <v>0</v>
      </c>
      <c r="U564" s="31">
        <v>74.622282608695656</v>
      </c>
      <c r="V564" s="31">
        <v>0</v>
      </c>
      <c r="W564" s="36">
        <v>0</v>
      </c>
      <c r="X564" s="31">
        <v>0</v>
      </c>
      <c r="Y564" s="31">
        <v>0</v>
      </c>
      <c r="Z564" s="36" t="s">
        <v>1933</v>
      </c>
      <c r="AA564" s="31">
        <v>160.8125</v>
      </c>
      <c r="AB564" s="31">
        <v>0</v>
      </c>
      <c r="AC564" s="36">
        <v>0</v>
      </c>
      <c r="AD564" s="31">
        <v>0</v>
      </c>
      <c r="AE564" s="31">
        <v>0</v>
      </c>
      <c r="AF564" s="36" t="s">
        <v>1933</v>
      </c>
      <c r="AG564" s="31">
        <v>0</v>
      </c>
      <c r="AH564" s="31">
        <v>0</v>
      </c>
      <c r="AI564" s="36" t="s">
        <v>1933</v>
      </c>
      <c r="AJ564" t="s">
        <v>343</v>
      </c>
      <c r="AK564" s="37">
        <v>3</v>
      </c>
      <c r="AT564"/>
    </row>
    <row r="565" spans="1:46" x14ac:dyDescent="0.25">
      <c r="A565" t="s">
        <v>1777</v>
      </c>
      <c r="B565" t="s">
        <v>1317</v>
      </c>
      <c r="C565" t="s">
        <v>1391</v>
      </c>
      <c r="D565" t="s">
        <v>1696</v>
      </c>
      <c r="E565" s="31">
        <v>37.956521739130437</v>
      </c>
      <c r="F565" s="31">
        <v>136.57532608695652</v>
      </c>
      <c r="G565" s="31">
        <v>35.464130434782611</v>
      </c>
      <c r="H565" s="36">
        <v>0.25966718477540268</v>
      </c>
      <c r="I565" s="31">
        <v>37.349782608695648</v>
      </c>
      <c r="J565" s="31">
        <v>16.945108695652173</v>
      </c>
      <c r="K565" s="36">
        <v>0.45368694305886192</v>
      </c>
      <c r="L565" s="31">
        <v>31.447608695652171</v>
      </c>
      <c r="M565" s="31">
        <v>11.23858695652174</v>
      </c>
      <c r="N565" s="36">
        <v>0.35737493000781151</v>
      </c>
      <c r="O565" s="31">
        <v>0.19565217391304349</v>
      </c>
      <c r="P565" s="31">
        <v>0</v>
      </c>
      <c r="Q565" s="36">
        <v>0</v>
      </c>
      <c r="R565" s="31">
        <v>5.7065217391304346</v>
      </c>
      <c r="S565" s="31">
        <v>5.7065217391304346</v>
      </c>
      <c r="T565" s="36">
        <v>1</v>
      </c>
      <c r="U565" s="31">
        <v>31.271739130434781</v>
      </c>
      <c r="V565" s="31">
        <v>11.622282608695652</v>
      </c>
      <c r="W565" s="36">
        <v>0.37165450121654503</v>
      </c>
      <c r="X565" s="31">
        <v>0</v>
      </c>
      <c r="Y565" s="31">
        <v>0</v>
      </c>
      <c r="Z565" s="36" t="s">
        <v>1933</v>
      </c>
      <c r="AA565" s="31">
        <v>67.953804347826093</v>
      </c>
      <c r="AB565" s="31">
        <v>6.8967391304347823</v>
      </c>
      <c r="AC565" s="36">
        <v>0.10149158235694004</v>
      </c>
      <c r="AD565" s="31">
        <v>0</v>
      </c>
      <c r="AE565" s="31">
        <v>0</v>
      </c>
      <c r="AF565" s="36" t="s">
        <v>1933</v>
      </c>
      <c r="AG565" s="31">
        <v>0</v>
      </c>
      <c r="AH565" s="31">
        <v>0</v>
      </c>
      <c r="AI565" s="36" t="s">
        <v>1933</v>
      </c>
      <c r="AJ565" t="s">
        <v>641</v>
      </c>
      <c r="AK565" s="37">
        <v>3</v>
      </c>
      <c r="AT565"/>
    </row>
    <row r="566" spans="1:46" x14ac:dyDescent="0.25">
      <c r="A566" t="s">
        <v>1777</v>
      </c>
      <c r="B566" t="s">
        <v>1064</v>
      </c>
      <c r="C566" t="s">
        <v>1452</v>
      </c>
      <c r="D566" t="s">
        <v>1706</v>
      </c>
      <c r="E566" s="31">
        <v>65.510869565217391</v>
      </c>
      <c r="F566" s="31">
        <v>168.07565217391306</v>
      </c>
      <c r="G566" s="31">
        <v>15.514782608695649</v>
      </c>
      <c r="H566" s="36">
        <v>9.2308329065069014E-2</v>
      </c>
      <c r="I566" s="31">
        <v>54.664347826086953</v>
      </c>
      <c r="J566" s="31">
        <v>0.8899999999999999</v>
      </c>
      <c r="K566" s="36">
        <v>1.6281178416899973E-2</v>
      </c>
      <c r="L566" s="31">
        <v>33.190108695652171</v>
      </c>
      <c r="M566" s="31">
        <v>0.8899999999999999</v>
      </c>
      <c r="N566" s="36">
        <v>2.6815217996456513E-2</v>
      </c>
      <c r="O566" s="31">
        <v>4.9565217391304346</v>
      </c>
      <c r="P566" s="31">
        <v>0</v>
      </c>
      <c r="Q566" s="36">
        <v>0</v>
      </c>
      <c r="R566" s="31">
        <v>16.517717391304348</v>
      </c>
      <c r="S566" s="31">
        <v>0</v>
      </c>
      <c r="T566" s="36">
        <v>0</v>
      </c>
      <c r="U566" s="31">
        <v>39.138369565217396</v>
      </c>
      <c r="V566" s="31">
        <v>14.29510869565217</v>
      </c>
      <c r="W566" s="36">
        <v>0.36524538079778252</v>
      </c>
      <c r="X566" s="31">
        <v>0</v>
      </c>
      <c r="Y566" s="31">
        <v>0</v>
      </c>
      <c r="Z566" s="36" t="s">
        <v>1933</v>
      </c>
      <c r="AA566" s="31">
        <v>57.088369565217405</v>
      </c>
      <c r="AB566" s="31">
        <v>0.32967391304347826</v>
      </c>
      <c r="AC566" s="36">
        <v>5.7747999383107413E-3</v>
      </c>
      <c r="AD566" s="31">
        <v>17.184565217391299</v>
      </c>
      <c r="AE566" s="31">
        <v>0</v>
      </c>
      <c r="AF566" s="36">
        <v>0</v>
      </c>
      <c r="AG566" s="31">
        <v>0</v>
      </c>
      <c r="AH566" s="31">
        <v>0</v>
      </c>
      <c r="AI566" s="36" t="s">
        <v>1933</v>
      </c>
      <c r="AJ566" t="s">
        <v>382</v>
      </c>
      <c r="AK566" s="37">
        <v>3</v>
      </c>
      <c r="AT566"/>
    </row>
    <row r="567" spans="1:46" x14ac:dyDescent="0.25">
      <c r="A567" t="s">
        <v>1777</v>
      </c>
      <c r="B567" t="s">
        <v>1080</v>
      </c>
      <c r="C567" t="s">
        <v>1369</v>
      </c>
      <c r="D567" t="s">
        <v>1694</v>
      </c>
      <c r="E567" s="31">
        <v>71.184782608695656</v>
      </c>
      <c r="F567" s="31">
        <v>256.54076086956525</v>
      </c>
      <c r="G567" s="31">
        <v>9.9565217391304355</v>
      </c>
      <c r="H567" s="36">
        <v>3.881068141133602E-2</v>
      </c>
      <c r="I567" s="31">
        <v>61.407608695652172</v>
      </c>
      <c r="J567" s="31">
        <v>9.9565217391304355</v>
      </c>
      <c r="K567" s="36">
        <v>0.16213824232232943</v>
      </c>
      <c r="L567" s="31">
        <v>28.866847826086957</v>
      </c>
      <c r="M567" s="31">
        <v>0</v>
      </c>
      <c r="N567" s="36">
        <v>0</v>
      </c>
      <c r="O567" s="31">
        <v>27.323369565217391</v>
      </c>
      <c r="P567" s="31">
        <v>9.9565217391304355</v>
      </c>
      <c r="Q567" s="36">
        <v>0.36439582297364498</v>
      </c>
      <c r="R567" s="31">
        <v>5.2173913043478262</v>
      </c>
      <c r="S567" s="31">
        <v>0</v>
      </c>
      <c r="T567" s="36">
        <v>0</v>
      </c>
      <c r="U567" s="31">
        <v>70.779891304347828</v>
      </c>
      <c r="V567" s="31">
        <v>0</v>
      </c>
      <c r="W567" s="36">
        <v>0</v>
      </c>
      <c r="X567" s="31">
        <v>0</v>
      </c>
      <c r="Y567" s="31">
        <v>0</v>
      </c>
      <c r="Z567" s="36" t="s">
        <v>1933</v>
      </c>
      <c r="AA567" s="31">
        <v>120.10326086956522</v>
      </c>
      <c r="AB567" s="31">
        <v>0</v>
      </c>
      <c r="AC567" s="36">
        <v>0</v>
      </c>
      <c r="AD567" s="31">
        <v>4.25</v>
      </c>
      <c r="AE567" s="31">
        <v>0</v>
      </c>
      <c r="AF567" s="36">
        <v>0</v>
      </c>
      <c r="AG567" s="31">
        <v>0</v>
      </c>
      <c r="AH567" s="31">
        <v>0</v>
      </c>
      <c r="AI567" s="36" t="s">
        <v>1933</v>
      </c>
      <c r="AJ567" t="s">
        <v>399</v>
      </c>
      <c r="AK567" s="37">
        <v>3</v>
      </c>
      <c r="AT567"/>
    </row>
    <row r="568" spans="1:46" x14ac:dyDescent="0.25">
      <c r="A568" t="s">
        <v>1777</v>
      </c>
      <c r="B568" t="s">
        <v>1062</v>
      </c>
      <c r="C568" t="s">
        <v>1429</v>
      </c>
      <c r="D568" t="s">
        <v>1711</v>
      </c>
      <c r="E568" s="31">
        <v>68.141304347826093</v>
      </c>
      <c r="F568" s="31">
        <v>273.5328260869565</v>
      </c>
      <c r="G568" s="31">
        <v>0</v>
      </c>
      <c r="H568" s="36">
        <v>0</v>
      </c>
      <c r="I568" s="31">
        <v>66.461739130434765</v>
      </c>
      <c r="J568" s="31">
        <v>0</v>
      </c>
      <c r="K568" s="36">
        <v>0</v>
      </c>
      <c r="L568" s="31">
        <v>33.166739130434777</v>
      </c>
      <c r="M568" s="31">
        <v>0</v>
      </c>
      <c r="N568" s="36">
        <v>0</v>
      </c>
      <c r="O568" s="31">
        <v>28.686304347826084</v>
      </c>
      <c r="P568" s="31">
        <v>0</v>
      </c>
      <c r="Q568" s="36">
        <v>0</v>
      </c>
      <c r="R568" s="31">
        <v>4.6086956521739131</v>
      </c>
      <c r="S568" s="31">
        <v>0</v>
      </c>
      <c r="T568" s="36">
        <v>0</v>
      </c>
      <c r="U568" s="31">
        <v>83.889347826086947</v>
      </c>
      <c r="V568" s="31">
        <v>0</v>
      </c>
      <c r="W568" s="36">
        <v>0</v>
      </c>
      <c r="X568" s="31">
        <v>5.1304347826086953</v>
      </c>
      <c r="Y568" s="31">
        <v>0</v>
      </c>
      <c r="Z568" s="36">
        <v>0</v>
      </c>
      <c r="AA568" s="31">
        <v>115.935</v>
      </c>
      <c r="AB568" s="31">
        <v>0</v>
      </c>
      <c r="AC568" s="36">
        <v>0</v>
      </c>
      <c r="AD568" s="31">
        <v>2.116304347826087</v>
      </c>
      <c r="AE568" s="31">
        <v>0</v>
      </c>
      <c r="AF568" s="36">
        <v>0</v>
      </c>
      <c r="AG568" s="31">
        <v>0</v>
      </c>
      <c r="AH568" s="31">
        <v>0</v>
      </c>
      <c r="AI568" s="36" t="s">
        <v>1933</v>
      </c>
      <c r="AJ568" t="s">
        <v>380</v>
      </c>
      <c r="AK568" s="37">
        <v>3</v>
      </c>
      <c r="AT568"/>
    </row>
    <row r="569" spans="1:46" x14ac:dyDescent="0.25">
      <c r="A569" t="s">
        <v>1777</v>
      </c>
      <c r="B569" t="s">
        <v>770</v>
      </c>
      <c r="C569" t="s">
        <v>1488</v>
      </c>
      <c r="D569" t="s">
        <v>1713</v>
      </c>
      <c r="E569" s="31">
        <v>159.36956521739131</v>
      </c>
      <c r="F569" s="31">
        <v>447.60054347826087</v>
      </c>
      <c r="G569" s="31">
        <v>8.6277173913043477</v>
      </c>
      <c r="H569" s="36">
        <v>1.9275484619073927E-2</v>
      </c>
      <c r="I569" s="31">
        <v>65.418478260869563</v>
      </c>
      <c r="J569" s="31">
        <v>0</v>
      </c>
      <c r="K569" s="36">
        <v>0</v>
      </c>
      <c r="L569" s="31">
        <v>37.206521739130437</v>
      </c>
      <c r="M569" s="31">
        <v>0</v>
      </c>
      <c r="N569" s="36">
        <v>0</v>
      </c>
      <c r="O569" s="31">
        <v>22.907608695652176</v>
      </c>
      <c r="P569" s="31">
        <v>0</v>
      </c>
      <c r="Q569" s="36">
        <v>0</v>
      </c>
      <c r="R569" s="31">
        <v>5.3043478260869561</v>
      </c>
      <c r="S569" s="31">
        <v>0</v>
      </c>
      <c r="T569" s="36">
        <v>0</v>
      </c>
      <c r="U569" s="31">
        <v>103.32608695652173</v>
      </c>
      <c r="V569" s="31">
        <v>5.2228260869565215</v>
      </c>
      <c r="W569" s="36">
        <v>5.0547022932884496E-2</v>
      </c>
      <c r="X569" s="31">
        <v>9.3913043478260878</v>
      </c>
      <c r="Y569" s="31">
        <v>0</v>
      </c>
      <c r="Z569" s="36">
        <v>0</v>
      </c>
      <c r="AA569" s="31">
        <v>259.36684782608694</v>
      </c>
      <c r="AB569" s="31">
        <v>3.4048913043478262</v>
      </c>
      <c r="AC569" s="36">
        <v>1.3127704380441503E-2</v>
      </c>
      <c r="AD569" s="31">
        <v>10.097826086956522</v>
      </c>
      <c r="AE569" s="31">
        <v>0</v>
      </c>
      <c r="AF569" s="36">
        <v>0</v>
      </c>
      <c r="AG569" s="31">
        <v>0</v>
      </c>
      <c r="AH569" s="31">
        <v>0</v>
      </c>
      <c r="AI569" s="36" t="s">
        <v>1933</v>
      </c>
      <c r="AJ569" t="s">
        <v>82</v>
      </c>
      <c r="AK569" s="37">
        <v>3</v>
      </c>
      <c r="AT569"/>
    </row>
    <row r="570" spans="1:46" x14ac:dyDescent="0.25">
      <c r="A570" t="s">
        <v>1777</v>
      </c>
      <c r="B570" t="s">
        <v>701</v>
      </c>
      <c r="C570" t="s">
        <v>1452</v>
      </c>
      <c r="D570" t="s">
        <v>1706</v>
      </c>
      <c r="E570" s="31">
        <v>116.98913043478261</v>
      </c>
      <c r="F570" s="31">
        <v>368.51249999999999</v>
      </c>
      <c r="G570" s="31">
        <v>0</v>
      </c>
      <c r="H570" s="36">
        <v>0</v>
      </c>
      <c r="I570" s="31">
        <v>76.318804347826102</v>
      </c>
      <c r="J570" s="31">
        <v>0</v>
      </c>
      <c r="K570" s="36">
        <v>0</v>
      </c>
      <c r="L570" s="31">
        <v>55.99</v>
      </c>
      <c r="M570" s="31">
        <v>0</v>
      </c>
      <c r="N570" s="36">
        <v>0</v>
      </c>
      <c r="O570" s="31">
        <v>15.4375</v>
      </c>
      <c r="P570" s="31">
        <v>0</v>
      </c>
      <c r="Q570" s="36">
        <v>0</v>
      </c>
      <c r="R570" s="31">
        <v>4.8913043478260869</v>
      </c>
      <c r="S570" s="31">
        <v>0</v>
      </c>
      <c r="T570" s="36">
        <v>0</v>
      </c>
      <c r="U570" s="31">
        <v>94.092934782608694</v>
      </c>
      <c r="V570" s="31">
        <v>0</v>
      </c>
      <c r="W570" s="36">
        <v>0</v>
      </c>
      <c r="X570" s="31">
        <v>0</v>
      </c>
      <c r="Y570" s="31">
        <v>0</v>
      </c>
      <c r="Z570" s="36" t="s">
        <v>1933</v>
      </c>
      <c r="AA570" s="31">
        <v>198.10076086956519</v>
      </c>
      <c r="AB570" s="31">
        <v>0</v>
      </c>
      <c r="AC570" s="36">
        <v>0</v>
      </c>
      <c r="AD570" s="31">
        <v>0</v>
      </c>
      <c r="AE570" s="31">
        <v>0</v>
      </c>
      <c r="AF570" s="36" t="s">
        <v>1933</v>
      </c>
      <c r="AG570" s="31">
        <v>0</v>
      </c>
      <c r="AH570" s="31">
        <v>0</v>
      </c>
      <c r="AI570" s="36" t="s">
        <v>1933</v>
      </c>
      <c r="AJ570" t="s">
        <v>13</v>
      </c>
      <c r="AK570" s="37">
        <v>3</v>
      </c>
      <c r="AT570"/>
    </row>
    <row r="571" spans="1:46" x14ac:dyDescent="0.25">
      <c r="A571" t="s">
        <v>1777</v>
      </c>
      <c r="B571" t="s">
        <v>1163</v>
      </c>
      <c r="C571" t="s">
        <v>1388</v>
      </c>
      <c r="D571" t="s">
        <v>1699</v>
      </c>
      <c r="E571" s="31">
        <v>71.619565217391298</v>
      </c>
      <c r="F571" s="31">
        <v>346.63315217391306</v>
      </c>
      <c r="G571" s="31">
        <v>0</v>
      </c>
      <c r="H571" s="36">
        <v>0</v>
      </c>
      <c r="I571" s="31">
        <v>75.21195652173914</v>
      </c>
      <c r="J571" s="31">
        <v>0</v>
      </c>
      <c r="K571" s="36">
        <v>0</v>
      </c>
      <c r="L571" s="31">
        <v>46.894021739130437</v>
      </c>
      <c r="M571" s="31">
        <v>0</v>
      </c>
      <c r="N571" s="36">
        <v>0</v>
      </c>
      <c r="O571" s="31">
        <v>22.663043478260871</v>
      </c>
      <c r="P571" s="31">
        <v>0</v>
      </c>
      <c r="Q571" s="36">
        <v>0</v>
      </c>
      <c r="R571" s="31">
        <v>5.6548913043478262</v>
      </c>
      <c r="S571" s="31">
        <v>0</v>
      </c>
      <c r="T571" s="36">
        <v>0</v>
      </c>
      <c r="U571" s="31">
        <v>100.68478260869566</v>
      </c>
      <c r="V571" s="31">
        <v>0</v>
      </c>
      <c r="W571" s="36">
        <v>0</v>
      </c>
      <c r="X571" s="31">
        <v>6.0842391304347823</v>
      </c>
      <c r="Y571" s="31">
        <v>0</v>
      </c>
      <c r="Z571" s="36">
        <v>0</v>
      </c>
      <c r="AA571" s="31">
        <v>164.65217391304347</v>
      </c>
      <c r="AB571" s="31">
        <v>0</v>
      </c>
      <c r="AC571" s="36">
        <v>0</v>
      </c>
      <c r="AD571" s="31">
        <v>0</v>
      </c>
      <c r="AE571" s="31">
        <v>0</v>
      </c>
      <c r="AF571" s="36" t="s">
        <v>1933</v>
      </c>
      <c r="AG571" s="31">
        <v>0</v>
      </c>
      <c r="AH571" s="31">
        <v>0</v>
      </c>
      <c r="AI571" s="36" t="s">
        <v>1933</v>
      </c>
      <c r="AJ571" t="s">
        <v>485</v>
      </c>
      <c r="AK571" s="37">
        <v>3</v>
      </c>
      <c r="AT571"/>
    </row>
    <row r="572" spans="1:46" x14ac:dyDescent="0.25">
      <c r="A572" t="s">
        <v>1777</v>
      </c>
      <c r="B572" t="s">
        <v>1021</v>
      </c>
      <c r="C572" t="s">
        <v>1594</v>
      </c>
      <c r="D572" t="s">
        <v>1706</v>
      </c>
      <c r="E572" s="31">
        <v>57.25</v>
      </c>
      <c r="F572" s="31">
        <v>208.08695652173913</v>
      </c>
      <c r="G572" s="31">
        <v>0</v>
      </c>
      <c r="H572" s="36">
        <v>0</v>
      </c>
      <c r="I572" s="31">
        <v>50.048913043478258</v>
      </c>
      <c r="J572" s="31">
        <v>0</v>
      </c>
      <c r="K572" s="36">
        <v>0</v>
      </c>
      <c r="L572" s="31">
        <v>44.918478260869563</v>
      </c>
      <c r="M572" s="31">
        <v>0</v>
      </c>
      <c r="N572" s="36">
        <v>0</v>
      </c>
      <c r="O572" s="31">
        <v>5.1304347826086953</v>
      </c>
      <c r="P572" s="31">
        <v>0</v>
      </c>
      <c r="Q572" s="36">
        <v>0</v>
      </c>
      <c r="R572" s="31">
        <v>0</v>
      </c>
      <c r="S572" s="31">
        <v>0</v>
      </c>
      <c r="T572" s="36" t="s">
        <v>1933</v>
      </c>
      <c r="U572" s="31">
        <v>39.157608695652172</v>
      </c>
      <c r="V572" s="31">
        <v>0</v>
      </c>
      <c r="W572" s="36">
        <v>0</v>
      </c>
      <c r="X572" s="31">
        <v>0</v>
      </c>
      <c r="Y572" s="31">
        <v>0</v>
      </c>
      <c r="Z572" s="36" t="s">
        <v>1933</v>
      </c>
      <c r="AA572" s="31">
        <v>118.8804347826087</v>
      </c>
      <c r="AB572" s="31">
        <v>0</v>
      </c>
      <c r="AC572" s="36">
        <v>0</v>
      </c>
      <c r="AD572" s="31">
        <v>0</v>
      </c>
      <c r="AE572" s="31">
        <v>0</v>
      </c>
      <c r="AF572" s="36" t="s">
        <v>1933</v>
      </c>
      <c r="AG572" s="31">
        <v>0</v>
      </c>
      <c r="AH572" s="31">
        <v>0</v>
      </c>
      <c r="AI572" s="36" t="s">
        <v>1933</v>
      </c>
      <c r="AJ572" t="s">
        <v>338</v>
      </c>
      <c r="AK572" s="37">
        <v>3</v>
      </c>
      <c r="AT572"/>
    </row>
    <row r="573" spans="1:46" x14ac:dyDescent="0.25">
      <c r="A573" t="s">
        <v>1777</v>
      </c>
      <c r="B573" t="s">
        <v>799</v>
      </c>
      <c r="C573" t="s">
        <v>1502</v>
      </c>
      <c r="D573" t="s">
        <v>1694</v>
      </c>
      <c r="E573" s="31">
        <v>173.80434782608697</v>
      </c>
      <c r="F573" s="31">
        <v>646.59119565217384</v>
      </c>
      <c r="G573" s="31">
        <v>83.295652173913055</v>
      </c>
      <c r="H573" s="36">
        <v>0.12882274416047101</v>
      </c>
      <c r="I573" s="31">
        <v>81.60641304347827</v>
      </c>
      <c r="J573" s="31">
        <v>2.526630434782609</v>
      </c>
      <c r="K573" s="36">
        <v>3.0961174992907368E-2</v>
      </c>
      <c r="L573" s="31">
        <v>28.436304347826091</v>
      </c>
      <c r="M573" s="31">
        <v>2.526630434782609</v>
      </c>
      <c r="N573" s="36">
        <v>8.885227854778413E-2</v>
      </c>
      <c r="O573" s="31">
        <v>47.430978260869573</v>
      </c>
      <c r="P573" s="31">
        <v>0</v>
      </c>
      <c r="Q573" s="36">
        <v>0</v>
      </c>
      <c r="R573" s="31">
        <v>5.7391304347826084</v>
      </c>
      <c r="S573" s="31">
        <v>0</v>
      </c>
      <c r="T573" s="36">
        <v>0</v>
      </c>
      <c r="U573" s="31">
        <v>169.47923913043479</v>
      </c>
      <c r="V573" s="31">
        <v>19.401630434782614</v>
      </c>
      <c r="W573" s="36">
        <v>0.11447791796994504</v>
      </c>
      <c r="X573" s="31">
        <v>19.399999999999999</v>
      </c>
      <c r="Y573" s="31">
        <v>0</v>
      </c>
      <c r="Z573" s="36">
        <v>0</v>
      </c>
      <c r="AA573" s="31">
        <v>376.10554347826087</v>
      </c>
      <c r="AB573" s="31">
        <v>61.367391304347827</v>
      </c>
      <c r="AC573" s="36">
        <v>0.16316534645253081</v>
      </c>
      <c r="AD573" s="31">
        <v>0</v>
      </c>
      <c r="AE573" s="31">
        <v>0</v>
      </c>
      <c r="AF573" s="36" t="s">
        <v>1933</v>
      </c>
      <c r="AG573" s="31">
        <v>0</v>
      </c>
      <c r="AH573" s="31">
        <v>0</v>
      </c>
      <c r="AI573" s="36" t="s">
        <v>1933</v>
      </c>
      <c r="AJ573" t="s">
        <v>112</v>
      </c>
      <c r="AK573" s="37">
        <v>3</v>
      </c>
      <c r="AT573"/>
    </row>
    <row r="574" spans="1:46" x14ac:dyDescent="0.25">
      <c r="A574" t="s">
        <v>1777</v>
      </c>
      <c r="B574" t="s">
        <v>1077</v>
      </c>
      <c r="C574" t="s">
        <v>1429</v>
      </c>
      <c r="D574" t="s">
        <v>1711</v>
      </c>
      <c r="E574" s="31">
        <v>104.16304347826087</v>
      </c>
      <c r="F574" s="31">
        <v>346.33989130434787</v>
      </c>
      <c r="G574" s="31">
        <v>59.634456521739139</v>
      </c>
      <c r="H574" s="36">
        <v>0.17218477576218638</v>
      </c>
      <c r="I574" s="31">
        <v>52.718913043478267</v>
      </c>
      <c r="J574" s="31">
        <v>3.1385869565217392</v>
      </c>
      <c r="K574" s="36">
        <v>5.9534363956504341E-2</v>
      </c>
      <c r="L574" s="31">
        <v>34.892826086956525</v>
      </c>
      <c r="M574" s="31">
        <v>3.1385869565217392</v>
      </c>
      <c r="N574" s="36">
        <v>8.9949348003513854E-2</v>
      </c>
      <c r="O574" s="31">
        <v>13.315217391304348</v>
      </c>
      <c r="P574" s="31">
        <v>0</v>
      </c>
      <c r="Q574" s="36">
        <v>0</v>
      </c>
      <c r="R574" s="31">
        <v>4.5108695652173916</v>
      </c>
      <c r="S574" s="31">
        <v>0</v>
      </c>
      <c r="T574" s="36">
        <v>0</v>
      </c>
      <c r="U574" s="31">
        <v>116.72913043478263</v>
      </c>
      <c r="V574" s="31">
        <v>13.970652173913043</v>
      </c>
      <c r="W574" s="36">
        <v>0.11968436774844771</v>
      </c>
      <c r="X574" s="31">
        <v>0</v>
      </c>
      <c r="Y574" s="31">
        <v>0</v>
      </c>
      <c r="Z574" s="36" t="s">
        <v>1933</v>
      </c>
      <c r="AA574" s="31">
        <v>176.89184782608697</v>
      </c>
      <c r="AB574" s="31">
        <v>42.525217391304352</v>
      </c>
      <c r="AC574" s="36">
        <v>0.24040235835578727</v>
      </c>
      <c r="AD574" s="31">
        <v>0</v>
      </c>
      <c r="AE574" s="31">
        <v>0</v>
      </c>
      <c r="AF574" s="36" t="s">
        <v>1933</v>
      </c>
      <c r="AG574" s="31">
        <v>0</v>
      </c>
      <c r="AH574" s="31">
        <v>0</v>
      </c>
      <c r="AI574" s="36" t="s">
        <v>1933</v>
      </c>
      <c r="AJ574" t="s">
        <v>396</v>
      </c>
      <c r="AK574" s="37">
        <v>3</v>
      </c>
      <c r="AT574"/>
    </row>
    <row r="575" spans="1:46" x14ac:dyDescent="0.25">
      <c r="A575" t="s">
        <v>1777</v>
      </c>
      <c r="B575" t="s">
        <v>755</v>
      </c>
      <c r="C575" t="s">
        <v>1429</v>
      </c>
      <c r="D575" t="s">
        <v>1711</v>
      </c>
      <c r="E575" s="31">
        <v>204.25</v>
      </c>
      <c r="F575" s="31">
        <v>670.00945652173914</v>
      </c>
      <c r="G575" s="31">
        <v>174.5741304347826</v>
      </c>
      <c r="H575" s="36">
        <v>0.260554726109479</v>
      </c>
      <c r="I575" s="31">
        <v>113.97010869565219</v>
      </c>
      <c r="J575" s="31">
        <v>2.777173913043478</v>
      </c>
      <c r="K575" s="36">
        <v>2.4367563958894632E-2</v>
      </c>
      <c r="L575" s="31">
        <v>100.1929347826087</v>
      </c>
      <c r="M575" s="31">
        <v>2.777173913043478</v>
      </c>
      <c r="N575" s="36">
        <v>2.7718260963901165E-2</v>
      </c>
      <c r="O575" s="31">
        <v>8.0380434782608692</v>
      </c>
      <c r="P575" s="31">
        <v>0</v>
      </c>
      <c r="Q575" s="36">
        <v>0</v>
      </c>
      <c r="R575" s="31">
        <v>5.7391304347826084</v>
      </c>
      <c r="S575" s="31">
        <v>0</v>
      </c>
      <c r="T575" s="36">
        <v>0</v>
      </c>
      <c r="U575" s="31">
        <v>193.17934782608697</v>
      </c>
      <c r="V575" s="31">
        <v>81.105978260869563</v>
      </c>
      <c r="W575" s="36">
        <v>0.41984807989871992</v>
      </c>
      <c r="X575" s="31">
        <v>5.0434782608695654</v>
      </c>
      <c r="Y575" s="31">
        <v>0</v>
      </c>
      <c r="Z575" s="36">
        <v>0</v>
      </c>
      <c r="AA575" s="31">
        <v>357.81652173913039</v>
      </c>
      <c r="AB575" s="31">
        <v>90.690978260869556</v>
      </c>
      <c r="AC575" s="36">
        <v>0.25345665376231202</v>
      </c>
      <c r="AD575" s="31">
        <v>0</v>
      </c>
      <c r="AE575" s="31">
        <v>0</v>
      </c>
      <c r="AF575" s="36" t="s">
        <v>1933</v>
      </c>
      <c r="AG575" s="31">
        <v>0</v>
      </c>
      <c r="AH575" s="31">
        <v>0</v>
      </c>
      <c r="AI575" s="36" t="s">
        <v>1933</v>
      </c>
      <c r="AJ575" t="s">
        <v>67</v>
      </c>
      <c r="AK575" s="37">
        <v>3</v>
      </c>
      <c r="AT575"/>
    </row>
    <row r="576" spans="1:46" x14ac:dyDescent="0.25">
      <c r="A576" t="s">
        <v>1777</v>
      </c>
      <c r="B576" t="s">
        <v>744</v>
      </c>
      <c r="C576" t="s">
        <v>1476</v>
      </c>
      <c r="D576" t="s">
        <v>1679</v>
      </c>
      <c r="E576" s="31">
        <v>98.391304347826093</v>
      </c>
      <c r="F576" s="31">
        <v>369.76195652173902</v>
      </c>
      <c r="G576" s="31">
        <v>53.707608695652176</v>
      </c>
      <c r="H576" s="36">
        <v>0.14524914677774484</v>
      </c>
      <c r="I576" s="31">
        <v>107.08260869565218</v>
      </c>
      <c r="J576" s="31">
        <v>17.892391304347825</v>
      </c>
      <c r="K576" s="36">
        <v>0.16708960980957405</v>
      </c>
      <c r="L576" s="31">
        <v>57.317391304347844</v>
      </c>
      <c r="M576" s="31">
        <v>17.892391304347825</v>
      </c>
      <c r="N576" s="36">
        <v>0.31216339224759149</v>
      </c>
      <c r="O576" s="31">
        <v>43.526086956521738</v>
      </c>
      <c r="P576" s="31">
        <v>0</v>
      </c>
      <c r="Q576" s="36">
        <v>0</v>
      </c>
      <c r="R576" s="31">
        <v>6.2391304347826084</v>
      </c>
      <c r="S576" s="31">
        <v>0</v>
      </c>
      <c r="T576" s="36">
        <v>0</v>
      </c>
      <c r="U576" s="31">
        <v>52.357608695652168</v>
      </c>
      <c r="V576" s="31">
        <v>0</v>
      </c>
      <c r="W576" s="36">
        <v>0</v>
      </c>
      <c r="X576" s="31">
        <v>0</v>
      </c>
      <c r="Y576" s="31">
        <v>0</v>
      </c>
      <c r="Z576" s="36" t="s">
        <v>1933</v>
      </c>
      <c r="AA576" s="31">
        <v>210.00434782608684</v>
      </c>
      <c r="AB576" s="31">
        <v>35.815217391304351</v>
      </c>
      <c r="AC576" s="36">
        <v>0.17054512328937299</v>
      </c>
      <c r="AD576" s="31">
        <v>0.31739130434782609</v>
      </c>
      <c r="AE576" s="31">
        <v>0</v>
      </c>
      <c r="AF576" s="36">
        <v>0</v>
      </c>
      <c r="AG576" s="31">
        <v>0</v>
      </c>
      <c r="AH576" s="31">
        <v>0</v>
      </c>
      <c r="AI576" s="36" t="s">
        <v>1933</v>
      </c>
      <c r="AJ576" t="s">
        <v>56</v>
      </c>
      <c r="AK576" s="37">
        <v>3</v>
      </c>
      <c r="AT576"/>
    </row>
    <row r="577" spans="1:46" x14ac:dyDescent="0.25">
      <c r="A577" t="s">
        <v>1777</v>
      </c>
      <c r="B577" t="s">
        <v>690</v>
      </c>
      <c r="C577" t="s">
        <v>1445</v>
      </c>
      <c r="D577" t="s">
        <v>1673</v>
      </c>
      <c r="E577" s="31">
        <v>203.9891304347826</v>
      </c>
      <c r="F577" s="31">
        <v>808.2146739130435</v>
      </c>
      <c r="G577" s="31">
        <v>5.9565217391304346</v>
      </c>
      <c r="H577" s="36">
        <v>7.3699747497671664E-3</v>
      </c>
      <c r="I577" s="31">
        <v>221.27173913043475</v>
      </c>
      <c r="J577" s="31">
        <v>0</v>
      </c>
      <c r="K577" s="36">
        <v>0</v>
      </c>
      <c r="L577" s="31">
        <v>179.52989130434781</v>
      </c>
      <c r="M577" s="31">
        <v>0</v>
      </c>
      <c r="N577" s="36">
        <v>0</v>
      </c>
      <c r="O577" s="31">
        <v>36.611413043478258</v>
      </c>
      <c r="P577" s="31">
        <v>0</v>
      </c>
      <c r="Q577" s="36">
        <v>0</v>
      </c>
      <c r="R577" s="31">
        <v>5.1304347826086953</v>
      </c>
      <c r="S577" s="31">
        <v>0</v>
      </c>
      <c r="T577" s="36">
        <v>0</v>
      </c>
      <c r="U577" s="31">
        <v>141.20652173913044</v>
      </c>
      <c r="V577" s="31">
        <v>5.9565217391304346</v>
      </c>
      <c r="W577" s="36">
        <v>4.2183049803710258E-2</v>
      </c>
      <c r="X577" s="31">
        <v>4.8804347826086953</v>
      </c>
      <c r="Y577" s="31">
        <v>0</v>
      </c>
      <c r="Z577" s="36">
        <v>0</v>
      </c>
      <c r="AA577" s="31">
        <v>431.94021739130437</v>
      </c>
      <c r="AB577" s="31">
        <v>0</v>
      </c>
      <c r="AC577" s="36">
        <v>0</v>
      </c>
      <c r="AD577" s="31">
        <v>8.9157608695652169</v>
      </c>
      <c r="AE577" s="31">
        <v>0</v>
      </c>
      <c r="AF577" s="36">
        <v>0</v>
      </c>
      <c r="AG577" s="31">
        <v>0</v>
      </c>
      <c r="AH577" s="31">
        <v>0</v>
      </c>
      <c r="AI577" s="36" t="s">
        <v>1933</v>
      </c>
      <c r="AJ577" t="s">
        <v>2</v>
      </c>
      <c r="AK577" s="37">
        <v>3</v>
      </c>
      <c r="AT577"/>
    </row>
    <row r="578" spans="1:46" x14ac:dyDescent="0.25">
      <c r="A578" t="s">
        <v>1777</v>
      </c>
      <c r="B578" t="s">
        <v>1240</v>
      </c>
      <c r="C578" t="s">
        <v>1450</v>
      </c>
      <c r="D578" t="s">
        <v>1707</v>
      </c>
      <c r="E578" s="31">
        <v>17.576086956521738</v>
      </c>
      <c r="F578" s="31">
        <v>95.842934782608694</v>
      </c>
      <c r="G578" s="31">
        <v>0</v>
      </c>
      <c r="H578" s="36">
        <v>0</v>
      </c>
      <c r="I578" s="31">
        <v>48.344565217391306</v>
      </c>
      <c r="J578" s="31">
        <v>0</v>
      </c>
      <c r="K578" s="36">
        <v>0</v>
      </c>
      <c r="L578" s="31">
        <v>38.972826086956523</v>
      </c>
      <c r="M578" s="31">
        <v>0</v>
      </c>
      <c r="N578" s="36">
        <v>0</v>
      </c>
      <c r="O578" s="31">
        <v>4.2608695652173916</v>
      </c>
      <c r="P578" s="31">
        <v>0</v>
      </c>
      <c r="Q578" s="36">
        <v>0</v>
      </c>
      <c r="R578" s="31">
        <v>5.1108695652173912</v>
      </c>
      <c r="S578" s="31">
        <v>0</v>
      </c>
      <c r="T578" s="36">
        <v>0</v>
      </c>
      <c r="U578" s="31">
        <v>6.4331521739130446</v>
      </c>
      <c r="V578" s="31">
        <v>0</v>
      </c>
      <c r="W578" s="36">
        <v>0</v>
      </c>
      <c r="X578" s="31">
        <v>0.75652173913043563</v>
      </c>
      <c r="Y578" s="31">
        <v>0</v>
      </c>
      <c r="Z578" s="36">
        <v>0</v>
      </c>
      <c r="AA578" s="31">
        <v>40.308695652173903</v>
      </c>
      <c r="AB578" s="31">
        <v>0</v>
      </c>
      <c r="AC578" s="36">
        <v>0</v>
      </c>
      <c r="AD578" s="31">
        <v>0</v>
      </c>
      <c r="AE578" s="31">
        <v>0</v>
      </c>
      <c r="AF578" s="36" t="s">
        <v>1933</v>
      </c>
      <c r="AG578" s="31">
        <v>0</v>
      </c>
      <c r="AH578" s="31">
        <v>0</v>
      </c>
      <c r="AI578" s="36" t="s">
        <v>1933</v>
      </c>
      <c r="AJ578" t="s">
        <v>562</v>
      </c>
      <c r="AK578" s="37">
        <v>3</v>
      </c>
      <c r="AT578"/>
    </row>
    <row r="579" spans="1:46" x14ac:dyDescent="0.25">
      <c r="A579" t="s">
        <v>1777</v>
      </c>
      <c r="B579" t="s">
        <v>818</v>
      </c>
      <c r="C579" t="s">
        <v>1515</v>
      </c>
      <c r="D579" t="s">
        <v>1722</v>
      </c>
      <c r="E579" s="31">
        <v>41.195652173913047</v>
      </c>
      <c r="F579" s="31">
        <v>141.31358695652173</v>
      </c>
      <c r="G579" s="31">
        <v>3.8521739130434778</v>
      </c>
      <c r="H579" s="36">
        <v>2.7259756092870849E-2</v>
      </c>
      <c r="I579" s="31">
        <v>31.329891304347829</v>
      </c>
      <c r="J579" s="31">
        <v>1.4831521739130433</v>
      </c>
      <c r="K579" s="36">
        <v>4.7339844224330831E-2</v>
      </c>
      <c r="L579" s="31">
        <v>26.205978260869568</v>
      </c>
      <c r="M579" s="31">
        <v>1.4831521739130433</v>
      </c>
      <c r="N579" s="36">
        <v>5.659594765548849E-2</v>
      </c>
      <c r="O579" s="31">
        <v>4.5152173913043478</v>
      </c>
      <c r="P579" s="31">
        <v>0</v>
      </c>
      <c r="Q579" s="36">
        <v>0</v>
      </c>
      <c r="R579" s="31">
        <v>0.60869565217391308</v>
      </c>
      <c r="S579" s="31">
        <v>0</v>
      </c>
      <c r="T579" s="36">
        <v>0</v>
      </c>
      <c r="U579" s="31">
        <v>28.203260869565209</v>
      </c>
      <c r="V579" s="31">
        <v>2.3690217391304347</v>
      </c>
      <c r="W579" s="36">
        <v>8.3998150075153211E-2</v>
      </c>
      <c r="X579" s="31">
        <v>1.1521739130434783</v>
      </c>
      <c r="Y579" s="31">
        <v>0</v>
      </c>
      <c r="Z579" s="36">
        <v>0</v>
      </c>
      <c r="AA579" s="31">
        <v>80.628260869565224</v>
      </c>
      <c r="AB579" s="31">
        <v>0</v>
      </c>
      <c r="AC579" s="36">
        <v>0</v>
      </c>
      <c r="AD579" s="31">
        <v>0</v>
      </c>
      <c r="AE579" s="31">
        <v>0</v>
      </c>
      <c r="AF579" s="36" t="s">
        <v>1933</v>
      </c>
      <c r="AG579" s="31">
        <v>0</v>
      </c>
      <c r="AH579" s="31">
        <v>0</v>
      </c>
      <c r="AI579" s="36" t="s">
        <v>1933</v>
      </c>
      <c r="AJ579" t="s">
        <v>131</v>
      </c>
      <c r="AK579" s="37">
        <v>3</v>
      </c>
      <c r="AT579"/>
    </row>
    <row r="580" spans="1:46" x14ac:dyDescent="0.25">
      <c r="A580" t="s">
        <v>1777</v>
      </c>
      <c r="B580" t="s">
        <v>1165</v>
      </c>
      <c r="C580" t="s">
        <v>1633</v>
      </c>
      <c r="D580" t="s">
        <v>1716</v>
      </c>
      <c r="E580" s="31">
        <v>98.369565217391298</v>
      </c>
      <c r="F580" s="31">
        <v>326.59782608695656</v>
      </c>
      <c r="G580" s="31">
        <v>49.409565217391304</v>
      </c>
      <c r="H580" s="36">
        <v>0.15128565247778478</v>
      </c>
      <c r="I580" s="31">
        <v>67.686413043478268</v>
      </c>
      <c r="J580" s="31">
        <v>3.0869565217391308</v>
      </c>
      <c r="K580" s="36">
        <v>4.5606738234987114E-2</v>
      </c>
      <c r="L580" s="31">
        <v>23.652500000000003</v>
      </c>
      <c r="M580" s="31">
        <v>1.9673913043478262</v>
      </c>
      <c r="N580" s="36">
        <v>8.3179000289518065E-2</v>
      </c>
      <c r="O580" s="31">
        <v>38.816521739130437</v>
      </c>
      <c r="P580" s="31">
        <v>1.1195652173913044</v>
      </c>
      <c r="Q580" s="36">
        <v>2.8842491991308051E-2</v>
      </c>
      <c r="R580" s="31">
        <v>5.2173913043478262</v>
      </c>
      <c r="S580" s="31">
        <v>0</v>
      </c>
      <c r="T580" s="36">
        <v>0</v>
      </c>
      <c r="U580" s="31">
        <v>73.204347826086945</v>
      </c>
      <c r="V580" s="31">
        <v>32.385108695652171</v>
      </c>
      <c r="W580" s="36">
        <v>0.44239324107620126</v>
      </c>
      <c r="X580" s="31">
        <v>8.1874999999999982</v>
      </c>
      <c r="Y580" s="31">
        <v>0</v>
      </c>
      <c r="Z580" s="36">
        <v>0</v>
      </c>
      <c r="AA580" s="31">
        <v>177.51956521739135</v>
      </c>
      <c r="AB580" s="31">
        <v>13.9375</v>
      </c>
      <c r="AC580" s="36">
        <v>7.8512472599468502E-2</v>
      </c>
      <c r="AD580" s="31">
        <v>0</v>
      </c>
      <c r="AE580" s="31">
        <v>0</v>
      </c>
      <c r="AF580" s="36" t="s">
        <v>1933</v>
      </c>
      <c r="AG580" s="31">
        <v>0</v>
      </c>
      <c r="AH580" s="31">
        <v>0</v>
      </c>
      <c r="AI580" s="36" t="s">
        <v>1933</v>
      </c>
      <c r="AJ580" t="s">
        <v>487</v>
      </c>
      <c r="AK580" s="37">
        <v>3</v>
      </c>
      <c r="AT580"/>
    </row>
    <row r="581" spans="1:46" x14ac:dyDescent="0.25">
      <c r="A581" t="s">
        <v>1777</v>
      </c>
      <c r="B581" t="s">
        <v>1034</v>
      </c>
      <c r="C581" t="s">
        <v>1495</v>
      </c>
      <c r="D581" t="s">
        <v>1673</v>
      </c>
      <c r="E581" s="31">
        <v>102.83695652173913</v>
      </c>
      <c r="F581" s="31">
        <v>303.71206521739134</v>
      </c>
      <c r="G581" s="31">
        <v>27.217500000000001</v>
      </c>
      <c r="H581" s="36">
        <v>8.9616130266402916E-2</v>
      </c>
      <c r="I581" s="31">
        <v>77.105108695652149</v>
      </c>
      <c r="J581" s="31">
        <v>0.71739130434782605</v>
      </c>
      <c r="K581" s="36">
        <v>9.3040696846625262E-3</v>
      </c>
      <c r="L581" s="31">
        <v>37.844456521739119</v>
      </c>
      <c r="M581" s="31">
        <v>0.71739130434782605</v>
      </c>
      <c r="N581" s="36">
        <v>1.8956311446452732E-2</v>
      </c>
      <c r="O581" s="31">
        <v>33.070434782608693</v>
      </c>
      <c r="P581" s="31">
        <v>0</v>
      </c>
      <c r="Q581" s="36">
        <v>0</v>
      </c>
      <c r="R581" s="31">
        <v>6.1902173913043477</v>
      </c>
      <c r="S581" s="31">
        <v>0</v>
      </c>
      <c r="T581" s="36">
        <v>0</v>
      </c>
      <c r="U581" s="31">
        <v>64.453152173913054</v>
      </c>
      <c r="V581" s="31">
        <v>11.509891304347827</v>
      </c>
      <c r="W581" s="36">
        <v>0.17857763222023409</v>
      </c>
      <c r="X581" s="31">
        <v>10.122282608695652</v>
      </c>
      <c r="Y581" s="31">
        <v>0</v>
      </c>
      <c r="Z581" s="36">
        <v>0</v>
      </c>
      <c r="AA581" s="31">
        <v>152.03152173913045</v>
      </c>
      <c r="AB581" s="31">
        <v>14.990217391304347</v>
      </c>
      <c r="AC581" s="36">
        <v>9.8599403727773829E-2</v>
      </c>
      <c r="AD581" s="31">
        <v>0</v>
      </c>
      <c r="AE581" s="31">
        <v>0</v>
      </c>
      <c r="AF581" s="36" t="s">
        <v>1933</v>
      </c>
      <c r="AG581" s="31">
        <v>0</v>
      </c>
      <c r="AH581" s="31">
        <v>0</v>
      </c>
      <c r="AI581" s="36" t="s">
        <v>1933</v>
      </c>
      <c r="AJ581" t="s">
        <v>351</v>
      </c>
      <c r="AK581" s="37">
        <v>3</v>
      </c>
      <c r="AT581"/>
    </row>
    <row r="582" spans="1:46" x14ac:dyDescent="0.25">
      <c r="A582" t="s">
        <v>1777</v>
      </c>
      <c r="B582" t="s">
        <v>987</v>
      </c>
      <c r="C582" t="s">
        <v>1429</v>
      </c>
      <c r="D582" t="s">
        <v>1711</v>
      </c>
      <c r="E582" s="31">
        <v>167.68478260869566</v>
      </c>
      <c r="F582" s="31">
        <v>531.35326086956525</v>
      </c>
      <c r="G582" s="31">
        <v>49.614130434782609</v>
      </c>
      <c r="H582" s="36">
        <v>9.3373155090059223E-2</v>
      </c>
      <c r="I582" s="31">
        <v>82.46467391304347</v>
      </c>
      <c r="J582" s="31">
        <v>0.44021739130434784</v>
      </c>
      <c r="K582" s="36">
        <v>5.3382541931657175E-3</v>
      </c>
      <c r="L582" s="31">
        <v>66.638586956521735</v>
      </c>
      <c r="M582" s="31">
        <v>0.44021739130434784</v>
      </c>
      <c r="N582" s="36">
        <v>6.6060433062838974E-3</v>
      </c>
      <c r="O582" s="31">
        <v>10.608695652173912</v>
      </c>
      <c r="P582" s="31">
        <v>0</v>
      </c>
      <c r="Q582" s="36">
        <v>0</v>
      </c>
      <c r="R582" s="31">
        <v>5.2173913043478262</v>
      </c>
      <c r="S582" s="31">
        <v>0</v>
      </c>
      <c r="T582" s="36">
        <v>0</v>
      </c>
      <c r="U582" s="31">
        <v>145.9266304347826</v>
      </c>
      <c r="V582" s="31">
        <v>18.616847826086957</v>
      </c>
      <c r="W582" s="36">
        <v>0.12757676765795797</v>
      </c>
      <c r="X582" s="31">
        <v>9.304347826086957</v>
      </c>
      <c r="Y582" s="31">
        <v>0</v>
      </c>
      <c r="Z582" s="36">
        <v>0</v>
      </c>
      <c r="AA582" s="31">
        <v>293.65760869565219</v>
      </c>
      <c r="AB582" s="31">
        <v>30.557065217391305</v>
      </c>
      <c r="AC582" s="36">
        <v>0.10405678011585512</v>
      </c>
      <c r="AD582" s="31">
        <v>0</v>
      </c>
      <c r="AE582" s="31">
        <v>0</v>
      </c>
      <c r="AF582" s="36" t="s">
        <v>1933</v>
      </c>
      <c r="AG582" s="31">
        <v>0</v>
      </c>
      <c r="AH582" s="31">
        <v>0</v>
      </c>
      <c r="AI582" s="36" t="s">
        <v>1933</v>
      </c>
      <c r="AJ582" t="s">
        <v>302</v>
      </c>
      <c r="AK582" s="37">
        <v>3</v>
      </c>
      <c r="AT582"/>
    </row>
    <row r="583" spans="1:46" x14ac:dyDescent="0.25">
      <c r="A583" t="s">
        <v>1777</v>
      </c>
      <c r="B583" t="s">
        <v>787</v>
      </c>
      <c r="C583" t="s">
        <v>1496</v>
      </c>
      <c r="D583" t="s">
        <v>1705</v>
      </c>
      <c r="E583" s="31">
        <v>88.663043478260875</v>
      </c>
      <c r="F583" s="31">
        <v>262.41847826086956</v>
      </c>
      <c r="G583" s="31">
        <v>0</v>
      </c>
      <c r="H583" s="36">
        <v>0</v>
      </c>
      <c r="I583" s="31">
        <v>59.103260869565219</v>
      </c>
      <c r="J583" s="31">
        <v>0</v>
      </c>
      <c r="K583" s="36">
        <v>0</v>
      </c>
      <c r="L583" s="31">
        <v>44.347826086956523</v>
      </c>
      <c r="M583" s="31">
        <v>0</v>
      </c>
      <c r="N583" s="36">
        <v>0</v>
      </c>
      <c r="O583" s="31">
        <v>10.059782608695652</v>
      </c>
      <c r="P583" s="31">
        <v>0</v>
      </c>
      <c r="Q583" s="36">
        <v>0</v>
      </c>
      <c r="R583" s="31">
        <v>4.6956521739130439</v>
      </c>
      <c r="S583" s="31">
        <v>0</v>
      </c>
      <c r="T583" s="36">
        <v>0</v>
      </c>
      <c r="U583" s="31">
        <v>54.948369565217391</v>
      </c>
      <c r="V583" s="31">
        <v>0</v>
      </c>
      <c r="W583" s="36">
        <v>0</v>
      </c>
      <c r="X583" s="31">
        <v>5.6603260869565215</v>
      </c>
      <c r="Y583" s="31">
        <v>0</v>
      </c>
      <c r="Z583" s="36">
        <v>0</v>
      </c>
      <c r="AA583" s="31">
        <v>103.35869565217391</v>
      </c>
      <c r="AB583" s="31">
        <v>0</v>
      </c>
      <c r="AC583" s="36">
        <v>0</v>
      </c>
      <c r="AD583" s="31">
        <v>39.347826086956523</v>
      </c>
      <c r="AE583" s="31">
        <v>0</v>
      </c>
      <c r="AF583" s="36">
        <v>0</v>
      </c>
      <c r="AG583" s="31">
        <v>0</v>
      </c>
      <c r="AH583" s="31">
        <v>0</v>
      </c>
      <c r="AI583" s="36" t="s">
        <v>1933</v>
      </c>
      <c r="AJ583" t="s">
        <v>99</v>
      </c>
      <c r="AK583" s="37">
        <v>3</v>
      </c>
      <c r="AT583"/>
    </row>
    <row r="584" spans="1:46" x14ac:dyDescent="0.25">
      <c r="A584" t="s">
        <v>1777</v>
      </c>
      <c r="B584" t="s">
        <v>1299</v>
      </c>
      <c r="C584" t="s">
        <v>1574</v>
      </c>
      <c r="D584" t="s">
        <v>1694</v>
      </c>
      <c r="E584" s="31">
        <v>121.94565217391305</v>
      </c>
      <c r="F584" s="31">
        <v>363.9728260869565</v>
      </c>
      <c r="G584" s="31">
        <v>53.695652173913047</v>
      </c>
      <c r="H584" s="36">
        <v>0.14752654133878845</v>
      </c>
      <c r="I584" s="31">
        <v>58.182065217391305</v>
      </c>
      <c r="J584" s="31">
        <v>0</v>
      </c>
      <c r="K584" s="36">
        <v>0</v>
      </c>
      <c r="L584" s="31">
        <v>52.877717391304351</v>
      </c>
      <c r="M584" s="31">
        <v>0</v>
      </c>
      <c r="N584" s="36">
        <v>0</v>
      </c>
      <c r="O584" s="31">
        <v>0</v>
      </c>
      <c r="P584" s="31">
        <v>0</v>
      </c>
      <c r="Q584" s="36" t="s">
        <v>1933</v>
      </c>
      <c r="R584" s="31">
        <v>5.3043478260869561</v>
      </c>
      <c r="S584" s="31">
        <v>0</v>
      </c>
      <c r="T584" s="36">
        <v>0</v>
      </c>
      <c r="U584" s="31">
        <v>92.467391304347828</v>
      </c>
      <c r="V584" s="31">
        <v>0</v>
      </c>
      <c r="W584" s="36">
        <v>0</v>
      </c>
      <c r="X584" s="31">
        <v>0</v>
      </c>
      <c r="Y584" s="31">
        <v>0</v>
      </c>
      <c r="Z584" s="36" t="s">
        <v>1933</v>
      </c>
      <c r="AA584" s="31">
        <v>213.3233695652174</v>
      </c>
      <c r="AB584" s="31">
        <v>53.695652173913047</v>
      </c>
      <c r="AC584" s="36">
        <v>0.2517101257276792</v>
      </c>
      <c r="AD584" s="31">
        <v>0</v>
      </c>
      <c r="AE584" s="31">
        <v>0</v>
      </c>
      <c r="AF584" s="36" t="s">
        <v>1933</v>
      </c>
      <c r="AG584" s="31">
        <v>0</v>
      </c>
      <c r="AH584" s="31">
        <v>0</v>
      </c>
      <c r="AI584" s="36" t="s">
        <v>1933</v>
      </c>
      <c r="AJ584" t="s">
        <v>623</v>
      </c>
      <c r="AK584" s="37">
        <v>3</v>
      </c>
      <c r="AT584"/>
    </row>
    <row r="585" spans="1:46" x14ac:dyDescent="0.25">
      <c r="A585" t="s">
        <v>1777</v>
      </c>
      <c r="B585" t="s">
        <v>1147</v>
      </c>
      <c r="C585" t="s">
        <v>1625</v>
      </c>
      <c r="D585" t="s">
        <v>1675</v>
      </c>
      <c r="E585" s="31">
        <v>56.097826086956523</v>
      </c>
      <c r="F585" s="31">
        <v>177.43130434782606</v>
      </c>
      <c r="G585" s="31">
        <v>57.137826086956537</v>
      </c>
      <c r="H585" s="36">
        <v>0.32202787606716149</v>
      </c>
      <c r="I585" s="31">
        <v>32.453804347826086</v>
      </c>
      <c r="J585" s="31">
        <v>7.5896739130434785</v>
      </c>
      <c r="K585" s="36">
        <v>0.23386083898517962</v>
      </c>
      <c r="L585" s="31">
        <v>16.279891304347824</v>
      </c>
      <c r="M585" s="31">
        <v>7.5896739130434785</v>
      </c>
      <c r="N585" s="36">
        <v>0.46619929894842271</v>
      </c>
      <c r="O585" s="31">
        <v>10.782608695652174</v>
      </c>
      <c r="P585" s="31">
        <v>0</v>
      </c>
      <c r="Q585" s="36">
        <v>0</v>
      </c>
      <c r="R585" s="31">
        <v>5.3913043478260869</v>
      </c>
      <c r="S585" s="31">
        <v>0</v>
      </c>
      <c r="T585" s="36">
        <v>0</v>
      </c>
      <c r="U585" s="31">
        <v>53.731630434782616</v>
      </c>
      <c r="V585" s="31">
        <v>19.492500000000003</v>
      </c>
      <c r="W585" s="36">
        <v>0.36277514458935411</v>
      </c>
      <c r="X585" s="31">
        <v>0</v>
      </c>
      <c r="Y585" s="31">
        <v>0</v>
      </c>
      <c r="Z585" s="36" t="s">
        <v>1933</v>
      </c>
      <c r="AA585" s="31">
        <v>64.24858695652172</v>
      </c>
      <c r="AB585" s="31">
        <v>30.055652173913053</v>
      </c>
      <c r="AC585" s="36">
        <v>0.46780254006601424</v>
      </c>
      <c r="AD585" s="31">
        <v>26.997282608695652</v>
      </c>
      <c r="AE585" s="31">
        <v>0</v>
      </c>
      <c r="AF585" s="36">
        <v>0</v>
      </c>
      <c r="AG585" s="31">
        <v>0</v>
      </c>
      <c r="AH585" s="31">
        <v>0</v>
      </c>
      <c r="AI585" s="36" t="s">
        <v>1933</v>
      </c>
      <c r="AJ585" t="s">
        <v>468</v>
      </c>
      <c r="AK585" s="37">
        <v>3</v>
      </c>
      <c r="AT585"/>
    </row>
    <row r="586" spans="1:46" x14ac:dyDescent="0.25">
      <c r="A586" t="s">
        <v>1777</v>
      </c>
      <c r="B586" t="s">
        <v>1241</v>
      </c>
      <c r="C586" t="s">
        <v>1527</v>
      </c>
      <c r="D586" t="s">
        <v>1718</v>
      </c>
      <c r="E586" s="31">
        <v>46.586956521739133</v>
      </c>
      <c r="F586" s="31">
        <v>165.84521739130437</v>
      </c>
      <c r="G586" s="31">
        <v>4.8682608695652174</v>
      </c>
      <c r="H586" s="36">
        <v>2.9354243348958167E-2</v>
      </c>
      <c r="I586" s="31">
        <v>34.173152173913046</v>
      </c>
      <c r="J586" s="31">
        <v>1.6361956521739134</v>
      </c>
      <c r="K586" s="36">
        <v>4.7879564748579018E-2</v>
      </c>
      <c r="L586" s="31">
        <v>21.912282608695651</v>
      </c>
      <c r="M586" s="31">
        <v>1.6361956521739134</v>
      </c>
      <c r="N586" s="36">
        <v>7.4670251447222891E-2</v>
      </c>
      <c r="O586" s="31">
        <v>5.0434782608695654</v>
      </c>
      <c r="P586" s="31">
        <v>0</v>
      </c>
      <c r="Q586" s="36">
        <v>0</v>
      </c>
      <c r="R586" s="31">
        <v>7.2173913043478262</v>
      </c>
      <c r="S586" s="31">
        <v>0</v>
      </c>
      <c r="T586" s="36">
        <v>0</v>
      </c>
      <c r="U586" s="31">
        <v>54.96521739130435</v>
      </c>
      <c r="V586" s="31">
        <v>1.7771739130434783</v>
      </c>
      <c r="W586" s="36">
        <v>3.233270052206929E-2</v>
      </c>
      <c r="X586" s="31">
        <v>0</v>
      </c>
      <c r="Y586" s="31">
        <v>0</v>
      </c>
      <c r="Z586" s="36" t="s">
        <v>1933</v>
      </c>
      <c r="AA586" s="31">
        <v>76.706847826086971</v>
      </c>
      <c r="AB586" s="31">
        <v>1.454891304347826</v>
      </c>
      <c r="AC586" s="36">
        <v>1.8966902507145351E-2</v>
      </c>
      <c r="AD586" s="31">
        <v>0</v>
      </c>
      <c r="AE586" s="31">
        <v>0</v>
      </c>
      <c r="AF586" s="36" t="s">
        <v>1933</v>
      </c>
      <c r="AG586" s="31">
        <v>0</v>
      </c>
      <c r="AH586" s="31">
        <v>0</v>
      </c>
      <c r="AI586" s="36" t="s">
        <v>1933</v>
      </c>
      <c r="AJ586" t="s">
        <v>563</v>
      </c>
      <c r="AK586" s="37">
        <v>3</v>
      </c>
      <c r="AT586"/>
    </row>
    <row r="587" spans="1:46" x14ac:dyDescent="0.25">
      <c r="A587" t="s">
        <v>1777</v>
      </c>
      <c r="B587" t="s">
        <v>836</v>
      </c>
      <c r="C587" t="s">
        <v>1527</v>
      </c>
      <c r="D587" t="s">
        <v>1718</v>
      </c>
      <c r="E587" s="31">
        <v>110.45652173913044</v>
      </c>
      <c r="F587" s="31">
        <v>370.9517391304347</v>
      </c>
      <c r="G587" s="31">
        <v>22.361304347826085</v>
      </c>
      <c r="H587" s="36">
        <v>6.0280899073944939E-2</v>
      </c>
      <c r="I587" s="31">
        <v>57.224999999999987</v>
      </c>
      <c r="J587" s="31">
        <v>5.5347826086956511</v>
      </c>
      <c r="K587" s="36">
        <v>9.6719661139286192E-2</v>
      </c>
      <c r="L587" s="31">
        <v>50.007608695652159</v>
      </c>
      <c r="M587" s="31">
        <v>5.5347826086956511</v>
      </c>
      <c r="N587" s="36">
        <v>0.11067880974634296</v>
      </c>
      <c r="O587" s="31">
        <v>1.5652173913043479</v>
      </c>
      <c r="P587" s="31">
        <v>0</v>
      </c>
      <c r="Q587" s="36">
        <v>0</v>
      </c>
      <c r="R587" s="31">
        <v>5.6521739130434785</v>
      </c>
      <c r="S587" s="31">
        <v>0</v>
      </c>
      <c r="T587" s="36">
        <v>0</v>
      </c>
      <c r="U587" s="31">
        <v>104.96706521739132</v>
      </c>
      <c r="V587" s="31">
        <v>9.1067391304347822</v>
      </c>
      <c r="W587" s="36">
        <v>8.6758061793709609E-2</v>
      </c>
      <c r="X587" s="31">
        <v>0</v>
      </c>
      <c r="Y587" s="31">
        <v>0</v>
      </c>
      <c r="Z587" s="36" t="s">
        <v>1933</v>
      </c>
      <c r="AA587" s="31">
        <v>208.75967391304343</v>
      </c>
      <c r="AB587" s="31">
        <v>7.7197826086956525</v>
      </c>
      <c r="AC587" s="36">
        <v>3.6979280835202126E-2</v>
      </c>
      <c r="AD587" s="31">
        <v>0</v>
      </c>
      <c r="AE587" s="31">
        <v>0</v>
      </c>
      <c r="AF587" s="36" t="s">
        <v>1933</v>
      </c>
      <c r="AG587" s="31">
        <v>0</v>
      </c>
      <c r="AH587" s="31">
        <v>0</v>
      </c>
      <c r="AI587" s="36" t="s">
        <v>1933</v>
      </c>
      <c r="AJ587" t="s">
        <v>150</v>
      </c>
      <c r="AK587" s="37">
        <v>3</v>
      </c>
      <c r="AT587"/>
    </row>
    <row r="588" spans="1:46" x14ac:dyDescent="0.25">
      <c r="A588" t="s">
        <v>1777</v>
      </c>
      <c r="B588" t="s">
        <v>1232</v>
      </c>
      <c r="C588" t="s">
        <v>1528</v>
      </c>
      <c r="D588" t="s">
        <v>1673</v>
      </c>
      <c r="E588" s="31">
        <v>99.663043478260875</v>
      </c>
      <c r="F588" s="31">
        <v>287.39673913043475</v>
      </c>
      <c r="G588" s="31">
        <v>39.413043478260867</v>
      </c>
      <c r="H588" s="36">
        <v>0.13713810253210038</v>
      </c>
      <c r="I588" s="31">
        <v>41.842391304347828</v>
      </c>
      <c r="J588" s="31">
        <v>1.6929347826086956</v>
      </c>
      <c r="K588" s="36">
        <v>4.0459799974022596E-2</v>
      </c>
      <c r="L588" s="31">
        <v>26.222826086956523</v>
      </c>
      <c r="M588" s="31">
        <v>1.6929347826086956</v>
      </c>
      <c r="N588" s="36">
        <v>6.4559585492227969E-2</v>
      </c>
      <c r="O588" s="31">
        <v>10.923913043478262</v>
      </c>
      <c r="P588" s="31">
        <v>0</v>
      </c>
      <c r="Q588" s="36">
        <v>0</v>
      </c>
      <c r="R588" s="31">
        <v>4.6956521739130439</v>
      </c>
      <c r="S588" s="31">
        <v>0</v>
      </c>
      <c r="T588" s="36">
        <v>0</v>
      </c>
      <c r="U588" s="31">
        <v>84.649456521739125</v>
      </c>
      <c r="V588" s="31">
        <v>12.067934782608695</v>
      </c>
      <c r="W588" s="36">
        <v>0.14256364161664153</v>
      </c>
      <c r="X588" s="31">
        <v>0</v>
      </c>
      <c r="Y588" s="31">
        <v>0</v>
      </c>
      <c r="Z588" s="36" t="s">
        <v>1933</v>
      </c>
      <c r="AA588" s="31">
        <v>141.30706521739131</v>
      </c>
      <c r="AB588" s="31">
        <v>25.652173913043477</v>
      </c>
      <c r="AC588" s="36">
        <v>0.18153497048133688</v>
      </c>
      <c r="AD588" s="31">
        <v>19.597826086956523</v>
      </c>
      <c r="AE588" s="31">
        <v>0</v>
      </c>
      <c r="AF588" s="36">
        <v>0</v>
      </c>
      <c r="AG588" s="31">
        <v>0</v>
      </c>
      <c r="AH588" s="31">
        <v>0</v>
      </c>
      <c r="AI588" s="36" t="s">
        <v>1933</v>
      </c>
      <c r="AJ588" t="s">
        <v>554</v>
      </c>
      <c r="AK588" s="37">
        <v>3</v>
      </c>
      <c r="AT588"/>
    </row>
    <row r="589" spans="1:46" x14ac:dyDescent="0.25">
      <c r="A589" t="s">
        <v>1777</v>
      </c>
      <c r="B589" t="s">
        <v>1140</v>
      </c>
      <c r="C589" t="s">
        <v>1383</v>
      </c>
      <c r="D589" t="s">
        <v>1734</v>
      </c>
      <c r="E589" s="31">
        <v>86.739130434782609</v>
      </c>
      <c r="F589" s="31">
        <v>292.50282608695653</v>
      </c>
      <c r="G589" s="31">
        <v>22.675652173913043</v>
      </c>
      <c r="H589" s="36">
        <v>7.7522848162745364E-2</v>
      </c>
      <c r="I589" s="31">
        <v>64.680000000000021</v>
      </c>
      <c r="J589" s="31">
        <v>7.7272826086956519</v>
      </c>
      <c r="K589" s="36">
        <v>0.11946942808744046</v>
      </c>
      <c r="L589" s="31">
        <v>27.062065217391304</v>
      </c>
      <c r="M589" s="31">
        <v>7.7272826086956519</v>
      </c>
      <c r="N589" s="36">
        <v>0.28553927967514287</v>
      </c>
      <c r="O589" s="31">
        <v>37.617934782608714</v>
      </c>
      <c r="P589" s="31">
        <v>0</v>
      </c>
      <c r="Q589" s="36">
        <v>0</v>
      </c>
      <c r="R589" s="31">
        <v>0</v>
      </c>
      <c r="S589" s="31">
        <v>0</v>
      </c>
      <c r="T589" s="36" t="s">
        <v>1933</v>
      </c>
      <c r="U589" s="31">
        <v>58.564673913043478</v>
      </c>
      <c r="V589" s="31">
        <v>10.785326086956522</v>
      </c>
      <c r="W589" s="36">
        <v>0.18416095175344982</v>
      </c>
      <c r="X589" s="31">
        <v>0</v>
      </c>
      <c r="Y589" s="31">
        <v>0</v>
      </c>
      <c r="Z589" s="36" t="s">
        <v>1933</v>
      </c>
      <c r="AA589" s="31">
        <v>168.55489130434779</v>
      </c>
      <c r="AB589" s="31">
        <v>4.1630434782608692</v>
      </c>
      <c r="AC589" s="36">
        <v>2.4698443611131715E-2</v>
      </c>
      <c r="AD589" s="31">
        <v>0.70326086956521738</v>
      </c>
      <c r="AE589" s="31">
        <v>0</v>
      </c>
      <c r="AF589" s="36">
        <v>0</v>
      </c>
      <c r="AG589" s="31">
        <v>0</v>
      </c>
      <c r="AH589" s="31">
        <v>0</v>
      </c>
      <c r="AI589" s="36" t="s">
        <v>1933</v>
      </c>
      <c r="AJ589" t="s">
        <v>461</v>
      </c>
      <c r="AK589" s="37">
        <v>3</v>
      </c>
      <c r="AT589"/>
    </row>
    <row r="590" spans="1:46" x14ac:dyDescent="0.25">
      <c r="A590" t="s">
        <v>1777</v>
      </c>
      <c r="B590" t="s">
        <v>796</v>
      </c>
      <c r="C590" t="s">
        <v>1500</v>
      </c>
      <c r="D590" t="s">
        <v>1698</v>
      </c>
      <c r="E590" s="31">
        <v>62.423913043478258</v>
      </c>
      <c r="F590" s="31">
        <v>236.18434782608691</v>
      </c>
      <c r="G590" s="31">
        <v>10.716304347826089</v>
      </c>
      <c r="H590" s="36">
        <v>4.5372627129876462E-2</v>
      </c>
      <c r="I590" s="31">
        <v>40.33152173913043</v>
      </c>
      <c r="J590" s="31">
        <v>0.13804347826086955</v>
      </c>
      <c r="K590" s="36">
        <v>3.4227193100660287E-3</v>
      </c>
      <c r="L590" s="31">
        <v>31.969021739130429</v>
      </c>
      <c r="M590" s="31">
        <v>0.13804347826086955</v>
      </c>
      <c r="N590" s="36">
        <v>4.3180388623497616E-3</v>
      </c>
      <c r="O590" s="31">
        <v>6.3624999999999989</v>
      </c>
      <c r="P590" s="31">
        <v>0</v>
      </c>
      <c r="Q590" s="36">
        <v>0</v>
      </c>
      <c r="R590" s="31">
        <v>2</v>
      </c>
      <c r="S590" s="31">
        <v>0</v>
      </c>
      <c r="T590" s="36">
        <v>0</v>
      </c>
      <c r="U590" s="31">
        <v>51.270760869565223</v>
      </c>
      <c r="V590" s="31">
        <v>3.8239130434782616</v>
      </c>
      <c r="W590" s="36">
        <v>7.4582724707488599E-2</v>
      </c>
      <c r="X590" s="31">
        <v>3.0260869565217425</v>
      </c>
      <c r="Y590" s="31">
        <v>0</v>
      </c>
      <c r="Z590" s="36">
        <v>0</v>
      </c>
      <c r="AA590" s="31">
        <v>141.55597826086952</v>
      </c>
      <c r="AB590" s="31">
        <v>6.7543478260869572</v>
      </c>
      <c r="AC590" s="36">
        <v>4.7715030541766026E-2</v>
      </c>
      <c r="AD590" s="31">
        <v>0</v>
      </c>
      <c r="AE590" s="31">
        <v>0</v>
      </c>
      <c r="AF590" s="36" t="s">
        <v>1933</v>
      </c>
      <c r="AG590" s="31">
        <v>0</v>
      </c>
      <c r="AH590" s="31">
        <v>0</v>
      </c>
      <c r="AI590" s="36" t="s">
        <v>1933</v>
      </c>
      <c r="AJ590" t="s">
        <v>108</v>
      </c>
      <c r="AK590" s="37">
        <v>3</v>
      </c>
      <c r="AT590"/>
    </row>
    <row r="591" spans="1:46" x14ac:dyDescent="0.25">
      <c r="A591" t="s">
        <v>1777</v>
      </c>
      <c r="B591" t="s">
        <v>1150</v>
      </c>
      <c r="C591" t="s">
        <v>1353</v>
      </c>
      <c r="D591" t="s">
        <v>1679</v>
      </c>
      <c r="E591" s="31">
        <v>191.07608695652175</v>
      </c>
      <c r="F591" s="31">
        <v>566.35826086956524</v>
      </c>
      <c r="G591" s="31">
        <v>120.95108695652172</v>
      </c>
      <c r="H591" s="36">
        <v>0.2135593233350529</v>
      </c>
      <c r="I591" s="31">
        <v>97.192826086956529</v>
      </c>
      <c r="J591" s="31">
        <v>6.5326086956521738</v>
      </c>
      <c r="K591" s="36">
        <v>6.7212869083645904E-2</v>
      </c>
      <c r="L591" s="31">
        <v>46.57076086956522</v>
      </c>
      <c r="M591" s="31">
        <v>6.5326086956521738</v>
      </c>
      <c r="N591" s="36">
        <v>0.14027274997607661</v>
      </c>
      <c r="O591" s="31">
        <v>45.084021739130428</v>
      </c>
      <c r="P591" s="31">
        <v>0</v>
      </c>
      <c r="Q591" s="36">
        <v>0</v>
      </c>
      <c r="R591" s="31">
        <v>5.5380434782608692</v>
      </c>
      <c r="S591" s="31">
        <v>0</v>
      </c>
      <c r="T591" s="36">
        <v>0</v>
      </c>
      <c r="U591" s="31">
        <v>146.58858695652177</v>
      </c>
      <c r="V591" s="31">
        <v>34.423913043478258</v>
      </c>
      <c r="W591" s="36">
        <v>0.23483351438327463</v>
      </c>
      <c r="X591" s="31">
        <v>1.1005434782608696</v>
      </c>
      <c r="Y591" s="31">
        <v>0</v>
      </c>
      <c r="Z591" s="36">
        <v>0</v>
      </c>
      <c r="AA591" s="31">
        <v>298.83771739130435</v>
      </c>
      <c r="AB591" s="31">
        <v>76.304347826086953</v>
      </c>
      <c r="AC591" s="36">
        <v>0.25533707221492541</v>
      </c>
      <c r="AD591" s="31">
        <v>22.638586956521738</v>
      </c>
      <c r="AE591" s="31">
        <v>3.6902173913043477</v>
      </c>
      <c r="AF591" s="36">
        <v>0.16300564157964229</v>
      </c>
      <c r="AG591" s="31">
        <v>0</v>
      </c>
      <c r="AH591" s="31">
        <v>0</v>
      </c>
      <c r="AI591" s="36" t="s">
        <v>1933</v>
      </c>
      <c r="AJ591" t="s">
        <v>471</v>
      </c>
      <c r="AK591" s="37">
        <v>3</v>
      </c>
      <c r="AT591"/>
    </row>
    <row r="592" spans="1:46" x14ac:dyDescent="0.25">
      <c r="A592" t="s">
        <v>1777</v>
      </c>
      <c r="B592" t="s">
        <v>1251</v>
      </c>
      <c r="C592" t="s">
        <v>1659</v>
      </c>
      <c r="D592" t="s">
        <v>1682</v>
      </c>
      <c r="E592" s="31">
        <v>54.891304347826086</v>
      </c>
      <c r="F592" s="31">
        <v>182.39945652173913</v>
      </c>
      <c r="G592" s="31">
        <v>49.269021739130437</v>
      </c>
      <c r="H592" s="36">
        <v>0.27011605559942198</v>
      </c>
      <c r="I592" s="31">
        <v>43.288043478260867</v>
      </c>
      <c r="J592" s="31">
        <v>5.5570652173913047</v>
      </c>
      <c r="K592" s="36">
        <v>0.12837413684871313</v>
      </c>
      <c r="L592" s="31">
        <v>30.396739130434781</v>
      </c>
      <c r="M592" s="31">
        <v>5.5570652173913047</v>
      </c>
      <c r="N592" s="36">
        <v>0.18281780797425354</v>
      </c>
      <c r="O592" s="31">
        <v>8.4402173913043477</v>
      </c>
      <c r="P592" s="31">
        <v>0</v>
      </c>
      <c r="Q592" s="36">
        <v>0</v>
      </c>
      <c r="R592" s="31">
        <v>4.4510869565217392</v>
      </c>
      <c r="S592" s="31">
        <v>0</v>
      </c>
      <c r="T592" s="36">
        <v>0</v>
      </c>
      <c r="U592" s="31">
        <v>39.497282608695649</v>
      </c>
      <c r="V592" s="31">
        <v>12.673913043478262</v>
      </c>
      <c r="W592" s="36">
        <v>0.32088063295493641</v>
      </c>
      <c r="X592" s="31">
        <v>0</v>
      </c>
      <c r="Y592" s="31">
        <v>0</v>
      </c>
      <c r="Z592" s="36" t="s">
        <v>1933</v>
      </c>
      <c r="AA592" s="31">
        <v>98.298913043478265</v>
      </c>
      <c r="AB592" s="31">
        <v>31.038043478260871</v>
      </c>
      <c r="AC592" s="36">
        <v>0.31575164482777685</v>
      </c>
      <c r="AD592" s="31">
        <v>1.3152173913043479</v>
      </c>
      <c r="AE592" s="31">
        <v>0</v>
      </c>
      <c r="AF592" s="36">
        <v>0</v>
      </c>
      <c r="AG592" s="31">
        <v>0</v>
      </c>
      <c r="AH592" s="31">
        <v>0</v>
      </c>
      <c r="AI592" s="36" t="s">
        <v>1933</v>
      </c>
      <c r="AJ592" t="s">
        <v>573</v>
      </c>
      <c r="AK592" s="37">
        <v>3</v>
      </c>
      <c r="AT592"/>
    </row>
    <row r="593" spans="1:46" x14ac:dyDescent="0.25">
      <c r="A593" t="s">
        <v>1777</v>
      </c>
      <c r="B593" t="s">
        <v>1029</v>
      </c>
      <c r="C593" t="s">
        <v>1454</v>
      </c>
      <c r="D593" t="s">
        <v>1691</v>
      </c>
      <c r="E593" s="31">
        <v>101.75</v>
      </c>
      <c r="F593" s="31">
        <v>353.46358695652168</v>
      </c>
      <c r="G593" s="31">
        <v>138.69108695652173</v>
      </c>
      <c r="H593" s="36">
        <v>0.39237729733552901</v>
      </c>
      <c r="I593" s="31">
        <v>58.35891304347826</v>
      </c>
      <c r="J593" s="31">
        <v>8.3605434782608672</v>
      </c>
      <c r="K593" s="36">
        <v>0.14326078129714542</v>
      </c>
      <c r="L593" s="31">
        <v>27.807282608695651</v>
      </c>
      <c r="M593" s="31">
        <v>8.3605434782608672</v>
      </c>
      <c r="N593" s="36">
        <v>0.30066021178374441</v>
      </c>
      <c r="O593" s="31">
        <v>25.130434782608695</v>
      </c>
      <c r="P593" s="31">
        <v>0</v>
      </c>
      <c r="Q593" s="36">
        <v>0</v>
      </c>
      <c r="R593" s="31">
        <v>5.4211956521739131</v>
      </c>
      <c r="S593" s="31">
        <v>0</v>
      </c>
      <c r="T593" s="36">
        <v>0</v>
      </c>
      <c r="U593" s="31">
        <v>82.830543478260864</v>
      </c>
      <c r="V593" s="31">
        <v>29.441086956521744</v>
      </c>
      <c r="W593" s="36">
        <v>0.35543756831981488</v>
      </c>
      <c r="X593" s="31">
        <v>6.9972826086956506</v>
      </c>
      <c r="Y593" s="31">
        <v>6.9972826086956506</v>
      </c>
      <c r="Z593" s="36">
        <v>1</v>
      </c>
      <c r="AA593" s="31">
        <v>205.27684782608694</v>
      </c>
      <c r="AB593" s="31">
        <v>93.892173913043479</v>
      </c>
      <c r="AC593" s="36">
        <v>0.45739290576300196</v>
      </c>
      <c r="AD593" s="31">
        <v>0</v>
      </c>
      <c r="AE593" s="31">
        <v>0</v>
      </c>
      <c r="AF593" s="36" t="s">
        <v>1933</v>
      </c>
      <c r="AG593" s="31">
        <v>0</v>
      </c>
      <c r="AH593" s="31">
        <v>0</v>
      </c>
      <c r="AI593" s="36" t="s">
        <v>1933</v>
      </c>
      <c r="AJ593" t="s">
        <v>346</v>
      </c>
      <c r="AK593" s="37">
        <v>3</v>
      </c>
      <c r="AT593"/>
    </row>
    <row r="594" spans="1:46" x14ac:dyDescent="0.25">
      <c r="A594" t="s">
        <v>1777</v>
      </c>
      <c r="B594" t="s">
        <v>879</v>
      </c>
      <c r="C594" t="s">
        <v>1388</v>
      </c>
      <c r="D594" t="s">
        <v>1699</v>
      </c>
      <c r="E594" s="31">
        <v>146.38043478260869</v>
      </c>
      <c r="F594" s="31">
        <v>474.88195652173914</v>
      </c>
      <c r="G594" s="31">
        <v>197.44173913043477</v>
      </c>
      <c r="H594" s="36">
        <v>0.41577014333539175</v>
      </c>
      <c r="I594" s="31">
        <v>31.641304347826086</v>
      </c>
      <c r="J594" s="31">
        <v>7.4211956521739131</v>
      </c>
      <c r="K594" s="36">
        <v>0.23454139470972174</v>
      </c>
      <c r="L594" s="31">
        <v>14.817934782608695</v>
      </c>
      <c r="M594" s="31">
        <v>7.4211956521739131</v>
      </c>
      <c r="N594" s="36">
        <v>0.50082523381624799</v>
      </c>
      <c r="O594" s="31">
        <v>11.980978260869565</v>
      </c>
      <c r="P594" s="31">
        <v>0</v>
      </c>
      <c r="Q594" s="36">
        <v>0</v>
      </c>
      <c r="R594" s="31">
        <v>4.8423913043478262</v>
      </c>
      <c r="S594" s="31">
        <v>0</v>
      </c>
      <c r="T594" s="36">
        <v>0</v>
      </c>
      <c r="U594" s="31">
        <v>118.80434782608695</v>
      </c>
      <c r="V594" s="31">
        <v>59.388586956521742</v>
      </c>
      <c r="W594" s="36">
        <v>0.49988563586459289</v>
      </c>
      <c r="X594" s="31">
        <v>33.230978260869563</v>
      </c>
      <c r="Y594" s="31">
        <v>17.573369565217391</v>
      </c>
      <c r="Z594" s="36">
        <v>0.52882492436012762</v>
      </c>
      <c r="AA594" s="31">
        <v>268.86021739130439</v>
      </c>
      <c r="AB594" s="31">
        <v>113.05858695652174</v>
      </c>
      <c r="AC594" s="36">
        <v>0.42051065811634775</v>
      </c>
      <c r="AD594" s="31">
        <v>22.345108695652176</v>
      </c>
      <c r="AE594" s="31">
        <v>0</v>
      </c>
      <c r="AF594" s="36">
        <v>0</v>
      </c>
      <c r="AG594" s="31">
        <v>0</v>
      </c>
      <c r="AH594" s="31">
        <v>0</v>
      </c>
      <c r="AI594" s="36" t="s">
        <v>1933</v>
      </c>
      <c r="AJ594" t="s">
        <v>193</v>
      </c>
      <c r="AK594" s="37">
        <v>3</v>
      </c>
      <c r="AT594"/>
    </row>
    <row r="595" spans="1:46" x14ac:dyDescent="0.25">
      <c r="A595" t="s">
        <v>1777</v>
      </c>
      <c r="B595" t="s">
        <v>863</v>
      </c>
      <c r="C595" t="s">
        <v>1537</v>
      </c>
      <c r="D595" t="s">
        <v>1693</v>
      </c>
      <c r="E595" s="31">
        <v>61.391304347826086</v>
      </c>
      <c r="F595" s="31">
        <v>218.19836956521738</v>
      </c>
      <c r="G595" s="31">
        <v>0</v>
      </c>
      <c r="H595" s="36">
        <v>0</v>
      </c>
      <c r="I595" s="31">
        <v>46.489130434782609</v>
      </c>
      <c r="J595" s="31">
        <v>0</v>
      </c>
      <c r="K595" s="36">
        <v>0</v>
      </c>
      <c r="L595" s="31">
        <v>35.097826086956523</v>
      </c>
      <c r="M595" s="31">
        <v>0</v>
      </c>
      <c r="N595" s="36">
        <v>0</v>
      </c>
      <c r="O595" s="31">
        <v>5.3913043478260869</v>
      </c>
      <c r="P595" s="31">
        <v>0</v>
      </c>
      <c r="Q595" s="36">
        <v>0</v>
      </c>
      <c r="R595" s="31">
        <v>6</v>
      </c>
      <c r="S595" s="31">
        <v>0</v>
      </c>
      <c r="T595" s="36">
        <v>0</v>
      </c>
      <c r="U595" s="31">
        <v>61.567934782608695</v>
      </c>
      <c r="V595" s="31">
        <v>0</v>
      </c>
      <c r="W595" s="36">
        <v>0</v>
      </c>
      <c r="X595" s="31">
        <v>0</v>
      </c>
      <c r="Y595" s="31">
        <v>0</v>
      </c>
      <c r="Z595" s="36" t="s">
        <v>1933</v>
      </c>
      <c r="AA595" s="31">
        <v>110.09239130434783</v>
      </c>
      <c r="AB595" s="31">
        <v>0</v>
      </c>
      <c r="AC595" s="36">
        <v>0</v>
      </c>
      <c r="AD595" s="31">
        <v>4.8913043478260872E-2</v>
      </c>
      <c r="AE595" s="31">
        <v>0</v>
      </c>
      <c r="AF595" s="36">
        <v>0</v>
      </c>
      <c r="AG595" s="31">
        <v>0</v>
      </c>
      <c r="AH595" s="31">
        <v>0</v>
      </c>
      <c r="AI595" s="36" t="s">
        <v>1933</v>
      </c>
      <c r="AJ595" t="s">
        <v>177</v>
      </c>
      <c r="AK595" s="37">
        <v>3</v>
      </c>
      <c r="AT595"/>
    </row>
    <row r="596" spans="1:46" x14ac:dyDescent="0.25">
      <c r="A596" t="s">
        <v>1777</v>
      </c>
      <c r="B596" t="s">
        <v>1086</v>
      </c>
      <c r="C596" t="s">
        <v>1490</v>
      </c>
      <c r="D596" t="s">
        <v>1721</v>
      </c>
      <c r="E596" s="31">
        <v>96.978260869565219</v>
      </c>
      <c r="F596" s="31">
        <v>311.10597826086951</v>
      </c>
      <c r="G596" s="31">
        <v>17.698369565217394</v>
      </c>
      <c r="H596" s="36">
        <v>5.688855503244912E-2</v>
      </c>
      <c r="I596" s="31">
        <v>55.064673913043478</v>
      </c>
      <c r="J596" s="31">
        <v>1.2228260869565217</v>
      </c>
      <c r="K596" s="36">
        <v>2.2207088502650046E-2</v>
      </c>
      <c r="L596" s="31">
        <v>7.259239130434783</v>
      </c>
      <c r="M596" s="31">
        <v>0</v>
      </c>
      <c r="N596" s="36">
        <v>0</v>
      </c>
      <c r="O596" s="31">
        <v>40.240217391304341</v>
      </c>
      <c r="P596" s="31">
        <v>1.2228260869565217</v>
      </c>
      <c r="Q596" s="36">
        <v>3.0388158072445375E-2</v>
      </c>
      <c r="R596" s="31">
        <v>7.5652173913043477</v>
      </c>
      <c r="S596" s="31">
        <v>0</v>
      </c>
      <c r="T596" s="36">
        <v>0</v>
      </c>
      <c r="U596" s="31">
        <v>40.807065217391276</v>
      </c>
      <c r="V596" s="31">
        <v>0</v>
      </c>
      <c r="W596" s="36">
        <v>0</v>
      </c>
      <c r="X596" s="31">
        <v>0</v>
      </c>
      <c r="Y596" s="31">
        <v>0</v>
      </c>
      <c r="Z596" s="36" t="s">
        <v>1933</v>
      </c>
      <c r="AA596" s="31">
        <v>213.10380434782607</v>
      </c>
      <c r="AB596" s="31">
        <v>16.475543478260871</v>
      </c>
      <c r="AC596" s="36">
        <v>7.7312291672511108E-2</v>
      </c>
      <c r="AD596" s="31">
        <v>2.1304347826086953</v>
      </c>
      <c r="AE596" s="31">
        <v>0</v>
      </c>
      <c r="AF596" s="36">
        <v>0</v>
      </c>
      <c r="AG596" s="31">
        <v>0</v>
      </c>
      <c r="AH596" s="31">
        <v>0</v>
      </c>
      <c r="AI596" s="36" t="s">
        <v>1933</v>
      </c>
      <c r="AJ596" t="s">
        <v>405</v>
      </c>
      <c r="AK596" s="37">
        <v>3</v>
      </c>
      <c r="AT596"/>
    </row>
    <row r="597" spans="1:46" x14ac:dyDescent="0.25">
      <c r="A597" t="s">
        <v>1777</v>
      </c>
      <c r="B597" t="s">
        <v>1266</v>
      </c>
      <c r="C597" t="s">
        <v>1429</v>
      </c>
      <c r="D597" t="s">
        <v>1711</v>
      </c>
      <c r="E597" s="31">
        <v>21.456521739130434</v>
      </c>
      <c r="F597" s="31">
        <v>87.497282608695656</v>
      </c>
      <c r="G597" s="31">
        <v>0</v>
      </c>
      <c r="H597" s="36">
        <v>0</v>
      </c>
      <c r="I597" s="31">
        <v>54.116847826086953</v>
      </c>
      <c r="J597" s="31">
        <v>0</v>
      </c>
      <c r="K597" s="36">
        <v>0</v>
      </c>
      <c r="L597" s="31">
        <v>48.8125</v>
      </c>
      <c r="M597" s="31">
        <v>0</v>
      </c>
      <c r="N597" s="36">
        <v>0</v>
      </c>
      <c r="O597" s="31">
        <v>0</v>
      </c>
      <c r="P597" s="31">
        <v>0</v>
      </c>
      <c r="Q597" s="36" t="s">
        <v>1933</v>
      </c>
      <c r="R597" s="31">
        <v>5.3043478260869561</v>
      </c>
      <c r="S597" s="31">
        <v>0</v>
      </c>
      <c r="T597" s="36">
        <v>0</v>
      </c>
      <c r="U597" s="31">
        <v>0</v>
      </c>
      <c r="V597" s="31">
        <v>0</v>
      </c>
      <c r="W597" s="36" t="s">
        <v>1933</v>
      </c>
      <c r="X597" s="31">
        <v>0</v>
      </c>
      <c r="Y597" s="31">
        <v>0</v>
      </c>
      <c r="Z597" s="36" t="s">
        <v>1933</v>
      </c>
      <c r="AA597" s="31">
        <v>33.380434782608695</v>
      </c>
      <c r="AB597" s="31">
        <v>0</v>
      </c>
      <c r="AC597" s="36">
        <v>0</v>
      </c>
      <c r="AD597" s="31">
        <v>0</v>
      </c>
      <c r="AE597" s="31">
        <v>0</v>
      </c>
      <c r="AF597" s="36" t="s">
        <v>1933</v>
      </c>
      <c r="AG597" s="31">
        <v>0</v>
      </c>
      <c r="AH597" s="31">
        <v>0</v>
      </c>
      <c r="AI597" s="36" t="s">
        <v>1933</v>
      </c>
      <c r="AJ597" t="s">
        <v>589</v>
      </c>
      <c r="AK597" s="37">
        <v>3</v>
      </c>
      <c r="AT597"/>
    </row>
    <row r="598" spans="1:46" x14ac:dyDescent="0.25">
      <c r="A598" t="s">
        <v>1777</v>
      </c>
      <c r="B598" t="s">
        <v>991</v>
      </c>
      <c r="C598" t="s">
        <v>1555</v>
      </c>
      <c r="D598" t="s">
        <v>1716</v>
      </c>
      <c r="E598" s="31">
        <v>93.434782608695656</v>
      </c>
      <c r="F598" s="31">
        <v>394.12663043478261</v>
      </c>
      <c r="G598" s="31">
        <v>8.6956521739130432E-2</v>
      </c>
      <c r="H598" s="36">
        <v>2.2063092169946483E-4</v>
      </c>
      <c r="I598" s="31">
        <v>108.5016304347826</v>
      </c>
      <c r="J598" s="31">
        <v>8.6956521739130432E-2</v>
      </c>
      <c r="K598" s="36">
        <v>8.0143055353806554E-4</v>
      </c>
      <c r="L598" s="31">
        <v>75.548913043478265</v>
      </c>
      <c r="M598" s="31">
        <v>8.6956521739130432E-2</v>
      </c>
      <c r="N598" s="36">
        <v>1.1509963311991942E-3</v>
      </c>
      <c r="O598" s="31">
        <v>27.909239130434774</v>
      </c>
      <c r="P598" s="31">
        <v>0</v>
      </c>
      <c r="Q598" s="36">
        <v>0</v>
      </c>
      <c r="R598" s="31">
        <v>5.0434782608695654</v>
      </c>
      <c r="S598" s="31">
        <v>0</v>
      </c>
      <c r="T598" s="36">
        <v>0</v>
      </c>
      <c r="U598" s="31">
        <v>62.252717391304351</v>
      </c>
      <c r="V598" s="31">
        <v>0</v>
      </c>
      <c r="W598" s="36">
        <v>0</v>
      </c>
      <c r="X598" s="31">
        <v>7.9402173913043477</v>
      </c>
      <c r="Y598" s="31">
        <v>0</v>
      </c>
      <c r="Z598" s="36">
        <v>0</v>
      </c>
      <c r="AA598" s="31">
        <v>208.25271739130434</v>
      </c>
      <c r="AB598" s="31">
        <v>0</v>
      </c>
      <c r="AC598" s="36">
        <v>0</v>
      </c>
      <c r="AD598" s="31">
        <v>7.1793478260869561</v>
      </c>
      <c r="AE598" s="31">
        <v>0</v>
      </c>
      <c r="AF598" s="36">
        <v>0</v>
      </c>
      <c r="AG598" s="31">
        <v>0</v>
      </c>
      <c r="AH598" s="31">
        <v>0</v>
      </c>
      <c r="AI598" s="36" t="s">
        <v>1933</v>
      </c>
      <c r="AJ598" t="s">
        <v>306</v>
      </c>
      <c r="AK598" s="37">
        <v>3</v>
      </c>
      <c r="AT598"/>
    </row>
    <row r="599" spans="1:46" x14ac:dyDescent="0.25">
      <c r="A599" t="s">
        <v>1777</v>
      </c>
      <c r="B599" t="s">
        <v>1288</v>
      </c>
      <c r="C599" t="s">
        <v>1429</v>
      </c>
      <c r="D599" t="s">
        <v>1711</v>
      </c>
      <c r="E599" s="31">
        <v>43.010869565217391</v>
      </c>
      <c r="F599" s="31">
        <v>201.85184782608701</v>
      </c>
      <c r="G599" s="31">
        <v>7.2853260869565215</v>
      </c>
      <c r="H599" s="36">
        <v>3.6092441884572023E-2</v>
      </c>
      <c r="I599" s="31">
        <v>66.347282608695664</v>
      </c>
      <c r="J599" s="31">
        <v>0</v>
      </c>
      <c r="K599" s="36">
        <v>0</v>
      </c>
      <c r="L599" s="31">
        <v>22.386086956521741</v>
      </c>
      <c r="M599" s="31">
        <v>0</v>
      </c>
      <c r="N599" s="36">
        <v>0</v>
      </c>
      <c r="O599" s="31">
        <v>39.439456521739139</v>
      </c>
      <c r="P599" s="31">
        <v>0</v>
      </c>
      <c r="Q599" s="36">
        <v>0</v>
      </c>
      <c r="R599" s="31">
        <v>4.5217391304347823</v>
      </c>
      <c r="S599" s="31">
        <v>0</v>
      </c>
      <c r="T599" s="36">
        <v>0</v>
      </c>
      <c r="U599" s="31">
        <v>55.310434782608731</v>
      </c>
      <c r="V599" s="31">
        <v>6.0027173913043477</v>
      </c>
      <c r="W599" s="36">
        <v>0.10852775637901482</v>
      </c>
      <c r="X599" s="31">
        <v>0.58260869565217388</v>
      </c>
      <c r="Y599" s="31">
        <v>0</v>
      </c>
      <c r="Z599" s="36">
        <v>0</v>
      </c>
      <c r="AA599" s="31">
        <v>79.611521739130424</v>
      </c>
      <c r="AB599" s="31">
        <v>1.2826086956521738</v>
      </c>
      <c r="AC599" s="36">
        <v>1.6110842597067829E-2</v>
      </c>
      <c r="AD599" s="31">
        <v>0</v>
      </c>
      <c r="AE599" s="31">
        <v>0</v>
      </c>
      <c r="AF599" s="36" t="s">
        <v>1933</v>
      </c>
      <c r="AG599" s="31">
        <v>0</v>
      </c>
      <c r="AH599" s="31">
        <v>0</v>
      </c>
      <c r="AI599" s="36" t="s">
        <v>1933</v>
      </c>
      <c r="AJ599" t="s">
        <v>611</v>
      </c>
      <c r="AK599" s="37">
        <v>3</v>
      </c>
      <c r="AT599"/>
    </row>
    <row r="600" spans="1:46" x14ac:dyDescent="0.25">
      <c r="A600" t="s">
        <v>1777</v>
      </c>
      <c r="B600" t="s">
        <v>1298</v>
      </c>
      <c r="C600" t="s">
        <v>1442</v>
      </c>
      <c r="D600" t="s">
        <v>1716</v>
      </c>
      <c r="E600" s="31">
        <v>38.119565217391305</v>
      </c>
      <c r="F600" s="31">
        <v>182.92326086956518</v>
      </c>
      <c r="G600" s="31">
        <v>7.6320652173913039</v>
      </c>
      <c r="H600" s="36">
        <v>4.1722770418101206E-2</v>
      </c>
      <c r="I600" s="31">
        <v>62.248043478260861</v>
      </c>
      <c r="J600" s="31">
        <v>0.34782608695652173</v>
      </c>
      <c r="K600" s="36">
        <v>5.5877432851041244E-3</v>
      </c>
      <c r="L600" s="31">
        <v>41.536086956521729</v>
      </c>
      <c r="M600" s="31">
        <v>0.34782608695652173</v>
      </c>
      <c r="N600" s="36">
        <v>8.3740696931950236E-3</v>
      </c>
      <c r="O600" s="31">
        <v>14.972826086956522</v>
      </c>
      <c r="P600" s="31">
        <v>0</v>
      </c>
      <c r="Q600" s="36">
        <v>0</v>
      </c>
      <c r="R600" s="31">
        <v>5.7391304347826084</v>
      </c>
      <c r="S600" s="31">
        <v>0</v>
      </c>
      <c r="T600" s="36">
        <v>0</v>
      </c>
      <c r="U600" s="31">
        <v>24.342717391304355</v>
      </c>
      <c r="V600" s="31">
        <v>3.1494565217391304</v>
      </c>
      <c r="W600" s="36">
        <v>0.12937982523118685</v>
      </c>
      <c r="X600" s="31">
        <v>5.5597826086956523</v>
      </c>
      <c r="Y600" s="31">
        <v>0</v>
      </c>
      <c r="Z600" s="36">
        <v>0</v>
      </c>
      <c r="AA600" s="31">
        <v>90.772717391304326</v>
      </c>
      <c r="AB600" s="31">
        <v>4.1347826086956516</v>
      </c>
      <c r="AC600" s="36">
        <v>4.5550940056926705E-2</v>
      </c>
      <c r="AD600" s="31">
        <v>0</v>
      </c>
      <c r="AE600" s="31">
        <v>0</v>
      </c>
      <c r="AF600" s="36" t="s">
        <v>1933</v>
      </c>
      <c r="AG600" s="31">
        <v>0</v>
      </c>
      <c r="AH600" s="31">
        <v>0</v>
      </c>
      <c r="AI600" s="36" t="s">
        <v>1933</v>
      </c>
      <c r="AJ600" t="s">
        <v>622</v>
      </c>
      <c r="AK600" s="37">
        <v>3</v>
      </c>
      <c r="AT600"/>
    </row>
    <row r="601" spans="1:46" x14ac:dyDescent="0.25">
      <c r="A601" t="s">
        <v>1777</v>
      </c>
      <c r="B601" t="s">
        <v>1160</v>
      </c>
      <c r="C601" t="s">
        <v>1361</v>
      </c>
      <c r="D601" t="s">
        <v>1693</v>
      </c>
      <c r="E601" s="31">
        <v>75.782608695652172</v>
      </c>
      <c r="F601" s="31">
        <v>303.32369565217397</v>
      </c>
      <c r="G601" s="31">
        <v>0</v>
      </c>
      <c r="H601" s="36">
        <v>0</v>
      </c>
      <c r="I601" s="31">
        <v>66.31576086956521</v>
      </c>
      <c r="J601" s="31">
        <v>0</v>
      </c>
      <c r="K601" s="36">
        <v>0</v>
      </c>
      <c r="L601" s="31">
        <v>49.905326086956514</v>
      </c>
      <c r="M601" s="31">
        <v>0</v>
      </c>
      <c r="N601" s="36">
        <v>0</v>
      </c>
      <c r="O601" s="31">
        <v>12.171304347826089</v>
      </c>
      <c r="P601" s="31">
        <v>0</v>
      </c>
      <c r="Q601" s="36">
        <v>0</v>
      </c>
      <c r="R601" s="31">
        <v>4.2391304347826084</v>
      </c>
      <c r="S601" s="31">
        <v>0</v>
      </c>
      <c r="T601" s="36">
        <v>0</v>
      </c>
      <c r="U601" s="31">
        <v>57.548804347826092</v>
      </c>
      <c r="V601" s="31">
        <v>0</v>
      </c>
      <c r="W601" s="36">
        <v>0</v>
      </c>
      <c r="X601" s="31">
        <v>0</v>
      </c>
      <c r="Y601" s="31">
        <v>0</v>
      </c>
      <c r="Z601" s="36" t="s">
        <v>1933</v>
      </c>
      <c r="AA601" s="31">
        <v>157.39293478260873</v>
      </c>
      <c r="AB601" s="31">
        <v>0</v>
      </c>
      <c r="AC601" s="36">
        <v>0</v>
      </c>
      <c r="AD601" s="31">
        <v>22.066195652173921</v>
      </c>
      <c r="AE601" s="31">
        <v>0</v>
      </c>
      <c r="AF601" s="36">
        <v>0</v>
      </c>
      <c r="AG601" s="31">
        <v>0</v>
      </c>
      <c r="AH601" s="31">
        <v>0</v>
      </c>
      <c r="AI601" s="36" t="s">
        <v>1933</v>
      </c>
      <c r="AJ601" t="s">
        <v>482</v>
      </c>
      <c r="AK601" s="37">
        <v>3</v>
      </c>
      <c r="AT601"/>
    </row>
    <row r="602" spans="1:46" x14ac:dyDescent="0.25">
      <c r="A602" t="s">
        <v>1777</v>
      </c>
      <c r="B602" t="s">
        <v>1223</v>
      </c>
      <c r="C602" t="s">
        <v>1380</v>
      </c>
      <c r="D602" t="s">
        <v>1683</v>
      </c>
      <c r="E602" s="31">
        <v>57.065217391304351</v>
      </c>
      <c r="F602" s="31">
        <v>189.04076086956519</v>
      </c>
      <c r="G602" s="31">
        <v>3.3179347826086958</v>
      </c>
      <c r="H602" s="36">
        <v>1.7551425244728108E-2</v>
      </c>
      <c r="I602" s="31">
        <v>53.809782608695656</v>
      </c>
      <c r="J602" s="31">
        <v>0</v>
      </c>
      <c r="K602" s="36">
        <v>0</v>
      </c>
      <c r="L602" s="31">
        <v>38.853260869565219</v>
      </c>
      <c r="M602" s="31">
        <v>0</v>
      </c>
      <c r="N602" s="36">
        <v>0</v>
      </c>
      <c r="O602" s="31">
        <v>10.173913043478262</v>
      </c>
      <c r="P602" s="31">
        <v>0</v>
      </c>
      <c r="Q602" s="36">
        <v>0</v>
      </c>
      <c r="R602" s="31">
        <v>4.7826086956521738</v>
      </c>
      <c r="S602" s="31">
        <v>0</v>
      </c>
      <c r="T602" s="36">
        <v>0</v>
      </c>
      <c r="U602" s="31">
        <v>30.013586956521738</v>
      </c>
      <c r="V602" s="31">
        <v>0.18478260869565216</v>
      </c>
      <c r="W602" s="36">
        <v>6.1566319601629692E-3</v>
      </c>
      <c r="X602" s="31">
        <v>0</v>
      </c>
      <c r="Y602" s="31">
        <v>0</v>
      </c>
      <c r="Z602" s="36" t="s">
        <v>1933</v>
      </c>
      <c r="AA602" s="31">
        <v>97.019021739130437</v>
      </c>
      <c r="AB602" s="31">
        <v>3.1331521739130435</v>
      </c>
      <c r="AC602" s="36">
        <v>3.2294204968770134E-2</v>
      </c>
      <c r="AD602" s="31">
        <v>8.1983695652173907</v>
      </c>
      <c r="AE602" s="31">
        <v>0</v>
      </c>
      <c r="AF602" s="36">
        <v>0</v>
      </c>
      <c r="AG602" s="31">
        <v>0</v>
      </c>
      <c r="AH602" s="31">
        <v>0</v>
      </c>
      <c r="AI602" s="36" t="s">
        <v>1933</v>
      </c>
      <c r="AJ602" t="s">
        <v>545</v>
      </c>
      <c r="AK602" s="37">
        <v>3</v>
      </c>
      <c r="AT602"/>
    </row>
    <row r="603" spans="1:46" x14ac:dyDescent="0.25">
      <c r="A603" t="s">
        <v>1777</v>
      </c>
      <c r="B603" t="s">
        <v>912</v>
      </c>
      <c r="C603" t="s">
        <v>1528</v>
      </c>
      <c r="D603" t="s">
        <v>1673</v>
      </c>
      <c r="E603" s="31">
        <v>98.586956521739125</v>
      </c>
      <c r="F603" s="31">
        <v>291.76086956521738</v>
      </c>
      <c r="G603" s="31">
        <v>39.160326086956516</v>
      </c>
      <c r="H603" s="36">
        <v>0.13422062439460547</v>
      </c>
      <c r="I603" s="31">
        <v>64.508152173913047</v>
      </c>
      <c r="J603" s="31">
        <v>5.5108695652173916</v>
      </c>
      <c r="K603" s="36">
        <v>8.5429040818905594E-2</v>
      </c>
      <c r="L603" s="31">
        <v>35.241847826086953</v>
      </c>
      <c r="M603" s="31">
        <v>5.5108695652173916</v>
      </c>
      <c r="N603" s="36">
        <v>0.15637288919731671</v>
      </c>
      <c r="O603" s="31">
        <v>18.097826086956523</v>
      </c>
      <c r="P603" s="31">
        <v>0</v>
      </c>
      <c r="Q603" s="36">
        <v>0</v>
      </c>
      <c r="R603" s="31">
        <v>11.168478260869565</v>
      </c>
      <c r="S603" s="31">
        <v>0</v>
      </c>
      <c r="T603" s="36">
        <v>0</v>
      </c>
      <c r="U603" s="31">
        <v>56.8125</v>
      </c>
      <c r="V603" s="31">
        <v>23.777173913043477</v>
      </c>
      <c r="W603" s="36">
        <v>0.41852011288085328</v>
      </c>
      <c r="X603" s="31">
        <v>0.1358695652173913</v>
      </c>
      <c r="Y603" s="31">
        <v>0.1358695652173913</v>
      </c>
      <c r="Z603" s="36">
        <v>1</v>
      </c>
      <c r="AA603" s="31">
        <v>170.30434782608697</v>
      </c>
      <c r="AB603" s="31">
        <v>9.7364130434782616</v>
      </c>
      <c r="AC603" s="36">
        <v>5.7170666326270103E-2</v>
      </c>
      <c r="AD603" s="31">
        <v>0</v>
      </c>
      <c r="AE603" s="31">
        <v>0</v>
      </c>
      <c r="AF603" s="36" t="s">
        <v>1933</v>
      </c>
      <c r="AG603" s="31">
        <v>0</v>
      </c>
      <c r="AH603" s="31">
        <v>0</v>
      </c>
      <c r="AI603" s="36" t="s">
        <v>1933</v>
      </c>
      <c r="AJ603" t="s">
        <v>226</v>
      </c>
      <c r="AK603" s="37">
        <v>3</v>
      </c>
      <c r="AT603"/>
    </row>
    <row r="604" spans="1:46" x14ac:dyDescent="0.25">
      <c r="A604" t="s">
        <v>1777</v>
      </c>
      <c r="B604" t="s">
        <v>839</v>
      </c>
      <c r="C604" t="s">
        <v>1528</v>
      </c>
      <c r="D604" t="s">
        <v>1673</v>
      </c>
      <c r="E604" s="31">
        <v>85.576086956521735</v>
      </c>
      <c r="F604" s="31">
        <v>251.8016304347826</v>
      </c>
      <c r="G604" s="31">
        <v>78.342391304347828</v>
      </c>
      <c r="H604" s="36">
        <v>0.31112741871081234</v>
      </c>
      <c r="I604" s="31">
        <v>56.923913043478258</v>
      </c>
      <c r="J604" s="31">
        <v>7.1766304347826093</v>
      </c>
      <c r="K604" s="36">
        <v>0.12607408821844568</v>
      </c>
      <c r="L604" s="31">
        <v>34.616847826086953</v>
      </c>
      <c r="M604" s="31">
        <v>7.0896739130434785</v>
      </c>
      <c r="N604" s="36">
        <v>0.20480414475233538</v>
      </c>
      <c r="O604" s="31">
        <v>12.850543478260869</v>
      </c>
      <c r="P604" s="31">
        <v>8.6956521739130432E-2</v>
      </c>
      <c r="Q604" s="36">
        <v>6.7667582998519769E-3</v>
      </c>
      <c r="R604" s="31">
        <v>9.4565217391304355</v>
      </c>
      <c r="S604" s="31">
        <v>0</v>
      </c>
      <c r="T604" s="36">
        <v>0</v>
      </c>
      <c r="U604" s="31">
        <v>39.790760869565219</v>
      </c>
      <c r="V604" s="31">
        <v>16.497282608695652</v>
      </c>
      <c r="W604" s="36">
        <v>0.41460083316260327</v>
      </c>
      <c r="X604" s="31">
        <v>3.9347826086956523</v>
      </c>
      <c r="Y604" s="31">
        <v>0.19565217391304349</v>
      </c>
      <c r="Z604" s="36">
        <v>4.9723756906077346E-2</v>
      </c>
      <c r="AA604" s="31">
        <v>151.15217391304347</v>
      </c>
      <c r="AB604" s="31">
        <v>54.472826086956523</v>
      </c>
      <c r="AC604" s="36">
        <v>0.36038400690349492</v>
      </c>
      <c r="AD604" s="31">
        <v>0</v>
      </c>
      <c r="AE604" s="31">
        <v>0</v>
      </c>
      <c r="AF604" s="36" t="s">
        <v>1933</v>
      </c>
      <c r="AG604" s="31">
        <v>0</v>
      </c>
      <c r="AH604" s="31">
        <v>0</v>
      </c>
      <c r="AI604" s="36" t="s">
        <v>1933</v>
      </c>
      <c r="AJ604" t="s">
        <v>153</v>
      </c>
      <c r="AK604" s="37">
        <v>3</v>
      </c>
      <c r="AT604"/>
    </row>
    <row r="605" spans="1:46" x14ac:dyDescent="0.25">
      <c r="A605" t="s">
        <v>1777</v>
      </c>
      <c r="B605" t="s">
        <v>1171</v>
      </c>
      <c r="C605" t="s">
        <v>1507</v>
      </c>
      <c r="D605" t="s">
        <v>1676</v>
      </c>
      <c r="E605" s="31">
        <v>93.260869565217391</v>
      </c>
      <c r="F605" s="31">
        <v>307.18478260869563</v>
      </c>
      <c r="G605" s="31">
        <v>0</v>
      </c>
      <c r="H605" s="36">
        <v>0</v>
      </c>
      <c r="I605" s="31">
        <v>76.307065217391298</v>
      </c>
      <c r="J605" s="31">
        <v>0</v>
      </c>
      <c r="K605" s="36">
        <v>0</v>
      </c>
      <c r="L605" s="31">
        <v>55.932065217391305</v>
      </c>
      <c r="M605" s="31">
        <v>0</v>
      </c>
      <c r="N605" s="36">
        <v>0</v>
      </c>
      <c r="O605" s="31">
        <v>15.331521739130435</v>
      </c>
      <c r="P605" s="31">
        <v>0</v>
      </c>
      <c r="Q605" s="36">
        <v>0</v>
      </c>
      <c r="R605" s="31">
        <v>5.0434782608695654</v>
      </c>
      <c r="S605" s="31">
        <v>0</v>
      </c>
      <c r="T605" s="36">
        <v>0</v>
      </c>
      <c r="U605" s="31">
        <v>68.798913043478265</v>
      </c>
      <c r="V605" s="31">
        <v>0</v>
      </c>
      <c r="W605" s="36">
        <v>0</v>
      </c>
      <c r="X605" s="31">
        <v>0</v>
      </c>
      <c r="Y605" s="31">
        <v>0</v>
      </c>
      <c r="Z605" s="36" t="s">
        <v>1933</v>
      </c>
      <c r="AA605" s="31">
        <v>114.1929347826087</v>
      </c>
      <c r="AB605" s="31">
        <v>0</v>
      </c>
      <c r="AC605" s="36">
        <v>0</v>
      </c>
      <c r="AD605" s="31">
        <v>47.885869565217391</v>
      </c>
      <c r="AE605" s="31">
        <v>0</v>
      </c>
      <c r="AF605" s="36">
        <v>0</v>
      </c>
      <c r="AG605" s="31">
        <v>0</v>
      </c>
      <c r="AH605" s="31">
        <v>0</v>
      </c>
      <c r="AI605" s="36" t="s">
        <v>1933</v>
      </c>
      <c r="AJ605" t="s">
        <v>493</v>
      </c>
      <c r="AK605" s="37">
        <v>3</v>
      </c>
      <c r="AT605"/>
    </row>
    <row r="606" spans="1:46" x14ac:dyDescent="0.25">
      <c r="A606" t="s">
        <v>1777</v>
      </c>
      <c r="B606" t="s">
        <v>1246</v>
      </c>
      <c r="C606" t="s">
        <v>1629</v>
      </c>
      <c r="D606" t="s">
        <v>1713</v>
      </c>
      <c r="E606" s="31">
        <v>48.956521739130437</v>
      </c>
      <c r="F606" s="31">
        <v>225.29076086956525</v>
      </c>
      <c r="G606" s="31">
        <v>0</v>
      </c>
      <c r="H606" s="36">
        <v>0</v>
      </c>
      <c r="I606" s="31">
        <v>129.11684782608697</v>
      </c>
      <c r="J606" s="31">
        <v>0</v>
      </c>
      <c r="K606" s="36">
        <v>0</v>
      </c>
      <c r="L606" s="31">
        <v>101.20652173913044</v>
      </c>
      <c r="M606" s="31">
        <v>0</v>
      </c>
      <c r="N606" s="36">
        <v>0</v>
      </c>
      <c r="O606" s="31">
        <v>23.127717391304348</v>
      </c>
      <c r="P606" s="31">
        <v>0</v>
      </c>
      <c r="Q606" s="36">
        <v>0</v>
      </c>
      <c r="R606" s="31">
        <v>4.7826086956521738</v>
      </c>
      <c r="S606" s="31">
        <v>0</v>
      </c>
      <c r="T606" s="36">
        <v>0</v>
      </c>
      <c r="U606" s="31">
        <v>0</v>
      </c>
      <c r="V606" s="31">
        <v>0</v>
      </c>
      <c r="W606" s="36" t="s">
        <v>1933</v>
      </c>
      <c r="X606" s="31">
        <v>0</v>
      </c>
      <c r="Y606" s="31">
        <v>0</v>
      </c>
      <c r="Z606" s="36" t="s">
        <v>1933</v>
      </c>
      <c r="AA606" s="31">
        <v>96.173913043478265</v>
      </c>
      <c r="AB606" s="31">
        <v>0</v>
      </c>
      <c r="AC606" s="36">
        <v>0</v>
      </c>
      <c r="AD606" s="31">
        <v>0</v>
      </c>
      <c r="AE606" s="31">
        <v>0</v>
      </c>
      <c r="AF606" s="36" t="s">
        <v>1933</v>
      </c>
      <c r="AG606" s="31">
        <v>0</v>
      </c>
      <c r="AH606" s="31">
        <v>0</v>
      </c>
      <c r="AI606" s="36" t="s">
        <v>1933</v>
      </c>
      <c r="AJ606" t="s">
        <v>568</v>
      </c>
      <c r="AK606" s="37">
        <v>3</v>
      </c>
      <c r="AT606"/>
    </row>
    <row r="607" spans="1:46" x14ac:dyDescent="0.25">
      <c r="A607" t="s">
        <v>1777</v>
      </c>
      <c r="B607" t="s">
        <v>780</v>
      </c>
      <c r="C607" t="s">
        <v>1424</v>
      </c>
      <c r="D607" t="s">
        <v>1679</v>
      </c>
      <c r="E607" s="31">
        <v>97.423913043478265</v>
      </c>
      <c r="F607" s="31">
        <v>299.94021739130437</v>
      </c>
      <c r="G607" s="31">
        <v>8.483695652173914</v>
      </c>
      <c r="H607" s="36">
        <v>2.8284621935530632E-2</v>
      </c>
      <c r="I607" s="31">
        <v>74.673913043478265</v>
      </c>
      <c r="J607" s="31">
        <v>1.3478260869565217</v>
      </c>
      <c r="K607" s="36">
        <v>1.8049490538573507E-2</v>
      </c>
      <c r="L607" s="31">
        <v>55.847826086956523</v>
      </c>
      <c r="M607" s="31">
        <v>1.3478260869565217</v>
      </c>
      <c r="N607" s="36">
        <v>2.4133904242896069E-2</v>
      </c>
      <c r="O607" s="31">
        <v>10.673913043478262</v>
      </c>
      <c r="P607" s="31">
        <v>0</v>
      </c>
      <c r="Q607" s="36">
        <v>0</v>
      </c>
      <c r="R607" s="31">
        <v>8.1521739130434785</v>
      </c>
      <c r="S607" s="31">
        <v>0</v>
      </c>
      <c r="T607" s="36">
        <v>0</v>
      </c>
      <c r="U607" s="31">
        <v>30.975543478260871</v>
      </c>
      <c r="V607" s="31">
        <v>0</v>
      </c>
      <c r="W607" s="36">
        <v>0</v>
      </c>
      <c r="X607" s="31">
        <v>4.0108695652173916</v>
      </c>
      <c r="Y607" s="31">
        <v>0</v>
      </c>
      <c r="Z607" s="36">
        <v>0</v>
      </c>
      <c r="AA607" s="31">
        <v>134.09239130434781</v>
      </c>
      <c r="AB607" s="31">
        <v>7.1358695652173916</v>
      </c>
      <c r="AC607" s="36">
        <v>5.3216066145178945E-2</v>
      </c>
      <c r="AD607" s="31">
        <v>56.149456521739133</v>
      </c>
      <c r="AE607" s="31">
        <v>0</v>
      </c>
      <c r="AF607" s="36">
        <v>0</v>
      </c>
      <c r="AG607" s="31">
        <v>3.8043478260869568E-2</v>
      </c>
      <c r="AH607" s="31">
        <v>0</v>
      </c>
      <c r="AI607" s="36">
        <v>0</v>
      </c>
      <c r="AJ607" t="s">
        <v>92</v>
      </c>
      <c r="AK607" s="37">
        <v>3</v>
      </c>
      <c r="AT607"/>
    </row>
    <row r="608" spans="1:46" x14ac:dyDescent="0.25">
      <c r="A608" t="s">
        <v>1777</v>
      </c>
      <c r="B608" t="s">
        <v>1157</v>
      </c>
      <c r="C608" t="s">
        <v>1492</v>
      </c>
      <c r="D608" t="s">
        <v>1687</v>
      </c>
      <c r="E608" s="31">
        <v>125.44565217391305</v>
      </c>
      <c r="F608" s="31">
        <v>416.45608695652174</v>
      </c>
      <c r="G608" s="31">
        <v>1.4397826086956522</v>
      </c>
      <c r="H608" s="36">
        <v>3.4572255125807929E-3</v>
      </c>
      <c r="I608" s="31">
        <v>57.105543478260877</v>
      </c>
      <c r="J608" s="31">
        <v>0.67891304347826087</v>
      </c>
      <c r="K608" s="36">
        <v>1.1888741479830442E-2</v>
      </c>
      <c r="L608" s="31">
        <v>47.170760869565221</v>
      </c>
      <c r="M608" s="31">
        <v>0.67891304347826087</v>
      </c>
      <c r="N608" s="36">
        <v>1.4392666791098943E-2</v>
      </c>
      <c r="O608" s="31">
        <v>5.4565217391304346</v>
      </c>
      <c r="P608" s="31">
        <v>0</v>
      </c>
      <c r="Q608" s="36">
        <v>0</v>
      </c>
      <c r="R608" s="31">
        <v>4.4782608695652177</v>
      </c>
      <c r="S608" s="31">
        <v>0</v>
      </c>
      <c r="T608" s="36">
        <v>0</v>
      </c>
      <c r="U608" s="31">
        <v>102.95108695652173</v>
      </c>
      <c r="V608" s="31">
        <v>0.76086956521739135</v>
      </c>
      <c r="W608" s="36">
        <v>7.390592831124955E-3</v>
      </c>
      <c r="X608" s="31">
        <v>4.5108695652173916</v>
      </c>
      <c r="Y608" s="31">
        <v>0</v>
      </c>
      <c r="Z608" s="36">
        <v>0</v>
      </c>
      <c r="AA608" s="31">
        <v>198.60869565217391</v>
      </c>
      <c r="AB608" s="31">
        <v>0</v>
      </c>
      <c r="AC608" s="36">
        <v>0</v>
      </c>
      <c r="AD608" s="31">
        <v>53.279891304347828</v>
      </c>
      <c r="AE608" s="31">
        <v>0</v>
      </c>
      <c r="AF608" s="36">
        <v>0</v>
      </c>
      <c r="AG608" s="31">
        <v>0</v>
      </c>
      <c r="AH608" s="31">
        <v>0</v>
      </c>
      <c r="AI608" s="36" t="s">
        <v>1933</v>
      </c>
      <c r="AJ608" t="s">
        <v>479</v>
      </c>
      <c r="AK608" s="37">
        <v>3</v>
      </c>
      <c r="AT608"/>
    </row>
    <row r="609" spans="1:46" x14ac:dyDescent="0.25">
      <c r="A609" t="s">
        <v>1777</v>
      </c>
      <c r="B609" t="s">
        <v>1006</v>
      </c>
      <c r="C609" t="s">
        <v>1540</v>
      </c>
      <c r="D609" t="s">
        <v>1719</v>
      </c>
      <c r="E609" s="31">
        <v>99.358695652173907</v>
      </c>
      <c r="F609" s="31">
        <v>312.2076086956522</v>
      </c>
      <c r="G609" s="31">
        <v>43.17499999999999</v>
      </c>
      <c r="H609" s="36">
        <v>0.13828939076910218</v>
      </c>
      <c r="I609" s="31">
        <v>68.116847826086953</v>
      </c>
      <c r="J609" s="31">
        <v>0</v>
      </c>
      <c r="K609" s="36">
        <v>0</v>
      </c>
      <c r="L609" s="31">
        <v>57.016304347826086</v>
      </c>
      <c r="M609" s="31">
        <v>0</v>
      </c>
      <c r="N609" s="36">
        <v>0</v>
      </c>
      <c r="O609" s="31">
        <v>4.0597826086956523</v>
      </c>
      <c r="P609" s="31">
        <v>0</v>
      </c>
      <c r="Q609" s="36">
        <v>0</v>
      </c>
      <c r="R609" s="31">
        <v>7.0407608695652177</v>
      </c>
      <c r="S609" s="31">
        <v>0</v>
      </c>
      <c r="T609" s="36">
        <v>0</v>
      </c>
      <c r="U609" s="31">
        <v>58.508804347826079</v>
      </c>
      <c r="V609" s="31">
        <v>4.4626086956521736</v>
      </c>
      <c r="W609" s="36">
        <v>7.6272430199096755E-2</v>
      </c>
      <c r="X609" s="31">
        <v>6.0298913043478262</v>
      </c>
      <c r="Y609" s="31">
        <v>0</v>
      </c>
      <c r="Z609" s="36">
        <v>0</v>
      </c>
      <c r="AA609" s="31">
        <v>149.50315217391307</v>
      </c>
      <c r="AB609" s="31">
        <v>38.712391304347818</v>
      </c>
      <c r="AC609" s="36">
        <v>0.25894030153501191</v>
      </c>
      <c r="AD609" s="31">
        <v>30.048913043478262</v>
      </c>
      <c r="AE609" s="31">
        <v>0</v>
      </c>
      <c r="AF609" s="36">
        <v>0</v>
      </c>
      <c r="AG609" s="31">
        <v>0</v>
      </c>
      <c r="AH609" s="31">
        <v>0</v>
      </c>
      <c r="AI609" s="36" t="s">
        <v>1933</v>
      </c>
      <c r="AJ609" t="s">
        <v>322</v>
      </c>
      <c r="AK609" s="37">
        <v>3</v>
      </c>
      <c r="AT609"/>
    </row>
    <row r="610" spans="1:46" x14ac:dyDescent="0.25">
      <c r="A610" t="s">
        <v>1777</v>
      </c>
      <c r="B610" t="s">
        <v>1082</v>
      </c>
      <c r="C610" t="s">
        <v>1378</v>
      </c>
      <c r="D610" t="s">
        <v>1676</v>
      </c>
      <c r="E610" s="31">
        <v>100.75</v>
      </c>
      <c r="F610" s="31">
        <v>348.16967391304354</v>
      </c>
      <c r="G610" s="31">
        <v>9.1560869565217384</v>
      </c>
      <c r="H610" s="36">
        <v>2.6297772731373785E-2</v>
      </c>
      <c r="I610" s="31">
        <v>49.967391304347828</v>
      </c>
      <c r="J610" s="31">
        <v>0</v>
      </c>
      <c r="K610" s="36">
        <v>0</v>
      </c>
      <c r="L610" s="31">
        <v>37.010869565217391</v>
      </c>
      <c r="M610" s="31">
        <v>0</v>
      </c>
      <c r="N610" s="36">
        <v>0</v>
      </c>
      <c r="O610" s="31">
        <v>9.4782608695652169</v>
      </c>
      <c r="P610" s="31">
        <v>0</v>
      </c>
      <c r="Q610" s="36">
        <v>0</v>
      </c>
      <c r="R610" s="31">
        <v>3.4782608695652173</v>
      </c>
      <c r="S610" s="31">
        <v>0</v>
      </c>
      <c r="T610" s="36">
        <v>0</v>
      </c>
      <c r="U610" s="31">
        <v>110.13858695652173</v>
      </c>
      <c r="V610" s="31">
        <v>0.16304347826086957</v>
      </c>
      <c r="W610" s="36">
        <v>1.4803483753176581E-3</v>
      </c>
      <c r="X610" s="31">
        <v>0.41576086956521741</v>
      </c>
      <c r="Y610" s="31">
        <v>0</v>
      </c>
      <c r="Z610" s="36">
        <v>0</v>
      </c>
      <c r="AA610" s="31">
        <v>165.72402173913045</v>
      </c>
      <c r="AB610" s="31">
        <v>8.9930434782608693</v>
      </c>
      <c r="AC610" s="36">
        <v>5.4265177636208958E-2</v>
      </c>
      <c r="AD610" s="31">
        <v>14.027173913043478</v>
      </c>
      <c r="AE610" s="31">
        <v>0</v>
      </c>
      <c r="AF610" s="36">
        <v>0</v>
      </c>
      <c r="AG610" s="31">
        <v>7.8967391304347823</v>
      </c>
      <c r="AH610" s="31">
        <v>0</v>
      </c>
      <c r="AI610" s="36">
        <v>0</v>
      </c>
      <c r="AJ610" t="s">
        <v>401</v>
      </c>
      <c r="AK610" s="37">
        <v>3</v>
      </c>
      <c r="AT610"/>
    </row>
    <row r="611" spans="1:46" x14ac:dyDescent="0.25">
      <c r="A611" t="s">
        <v>1777</v>
      </c>
      <c r="B611" t="s">
        <v>952</v>
      </c>
      <c r="C611" t="s">
        <v>1575</v>
      </c>
      <c r="D611" t="s">
        <v>1722</v>
      </c>
      <c r="E611" s="31">
        <v>138.5</v>
      </c>
      <c r="F611" s="31">
        <v>416.08315217391294</v>
      </c>
      <c r="G611" s="31">
        <v>38.849456521739143</v>
      </c>
      <c r="H611" s="36">
        <v>9.3369453482463977E-2</v>
      </c>
      <c r="I611" s="31">
        <v>57.557065217391298</v>
      </c>
      <c r="J611" s="31">
        <v>2.4972826086956523</v>
      </c>
      <c r="K611" s="36">
        <v>4.3387942023511643E-2</v>
      </c>
      <c r="L611" s="31">
        <v>42.470108695652172</v>
      </c>
      <c r="M611" s="31">
        <v>2.4972826086956523</v>
      </c>
      <c r="N611" s="36">
        <v>5.8800946957578863E-2</v>
      </c>
      <c r="O611" s="31">
        <v>10.043478260869565</v>
      </c>
      <c r="P611" s="31">
        <v>0</v>
      </c>
      <c r="Q611" s="36">
        <v>0</v>
      </c>
      <c r="R611" s="31">
        <v>5.0434782608695654</v>
      </c>
      <c r="S611" s="31">
        <v>0</v>
      </c>
      <c r="T611" s="36">
        <v>0</v>
      </c>
      <c r="U611" s="31">
        <v>101.03673913043475</v>
      </c>
      <c r="V611" s="31">
        <v>7.7296739130434782</v>
      </c>
      <c r="W611" s="36">
        <v>7.6503596410259736E-2</v>
      </c>
      <c r="X611" s="31">
        <v>3.8342391304347827</v>
      </c>
      <c r="Y611" s="31">
        <v>0</v>
      </c>
      <c r="Z611" s="36">
        <v>0</v>
      </c>
      <c r="AA611" s="31">
        <v>244.37249999999992</v>
      </c>
      <c r="AB611" s="31">
        <v>28.171413043478271</v>
      </c>
      <c r="AC611" s="36">
        <v>0.11528061890547538</v>
      </c>
      <c r="AD611" s="31">
        <v>9.2826086956521738</v>
      </c>
      <c r="AE611" s="31">
        <v>0.45108695652173914</v>
      </c>
      <c r="AF611" s="36">
        <v>4.8594847775175642E-2</v>
      </c>
      <c r="AG611" s="31">
        <v>0</v>
      </c>
      <c r="AH611" s="31">
        <v>0</v>
      </c>
      <c r="AI611" s="36" t="s">
        <v>1933</v>
      </c>
      <c r="AJ611" t="s">
        <v>266</v>
      </c>
      <c r="AK611" s="37">
        <v>3</v>
      </c>
      <c r="AT611"/>
    </row>
    <row r="612" spans="1:46" x14ac:dyDescent="0.25">
      <c r="A612" t="s">
        <v>1777</v>
      </c>
      <c r="B612" t="s">
        <v>921</v>
      </c>
      <c r="C612" t="s">
        <v>1429</v>
      </c>
      <c r="D612" t="s">
        <v>1711</v>
      </c>
      <c r="E612" s="31">
        <v>130.35869565217391</v>
      </c>
      <c r="F612" s="31">
        <v>423.96956521739116</v>
      </c>
      <c r="G612" s="31">
        <v>55.738043478260863</v>
      </c>
      <c r="H612" s="36">
        <v>0.13146708643975677</v>
      </c>
      <c r="I612" s="31">
        <v>68.434782608695684</v>
      </c>
      <c r="J612" s="31">
        <v>7.8130434782608686</v>
      </c>
      <c r="K612" s="36">
        <v>0.11416772554002534</v>
      </c>
      <c r="L612" s="31">
        <v>44.992391304347855</v>
      </c>
      <c r="M612" s="31">
        <v>7.8130434782608686</v>
      </c>
      <c r="N612" s="36">
        <v>0.17365254994805873</v>
      </c>
      <c r="O612" s="31">
        <v>18.311956521739134</v>
      </c>
      <c r="P612" s="31">
        <v>0</v>
      </c>
      <c r="Q612" s="36">
        <v>0</v>
      </c>
      <c r="R612" s="31">
        <v>5.1304347826086953</v>
      </c>
      <c r="S612" s="31">
        <v>0</v>
      </c>
      <c r="T612" s="36">
        <v>0</v>
      </c>
      <c r="U612" s="31">
        <v>92.444565217391315</v>
      </c>
      <c r="V612" s="31">
        <v>17.514130434782604</v>
      </c>
      <c r="W612" s="36">
        <v>0.18945549036437812</v>
      </c>
      <c r="X612" s="31">
        <v>0.98913043478260865</v>
      </c>
      <c r="Y612" s="31">
        <v>0</v>
      </c>
      <c r="Z612" s="36">
        <v>0</v>
      </c>
      <c r="AA612" s="31">
        <v>261.28586956521724</v>
      </c>
      <c r="AB612" s="31">
        <v>30.410869565217389</v>
      </c>
      <c r="AC612" s="36">
        <v>0.11638926213584161</v>
      </c>
      <c r="AD612" s="31">
        <v>0.81521739130434778</v>
      </c>
      <c r="AE612" s="31">
        <v>0</v>
      </c>
      <c r="AF612" s="36">
        <v>0</v>
      </c>
      <c r="AG612" s="31">
        <v>0</v>
      </c>
      <c r="AH612" s="31">
        <v>0</v>
      </c>
      <c r="AI612" s="36" t="s">
        <v>1933</v>
      </c>
      <c r="AJ612" t="s">
        <v>235</v>
      </c>
      <c r="AK612" s="37">
        <v>3</v>
      </c>
      <c r="AT612"/>
    </row>
    <row r="613" spans="1:46" x14ac:dyDescent="0.25">
      <c r="A613" t="s">
        <v>1777</v>
      </c>
      <c r="B613" t="s">
        <v>1338</v>
      </c>
      <c r="C613" t="s">
        <v>1429</v>
      </c>
      <c r="D613" t="s">
        <v>1711</v>
      </c>
      <c r="E613" s="31">
        <v>49.478260869565219</v>
      </c>
      <c r="F613" s="31">
        <v>250.43119565217387</v>
      </c>
      <c r="G613" s="31">
        <v>65.585978260869553</v>
      </c>
      <c r="H613" s="36">
        <v>0.26189220592135215</v>
      </c>
      <c r="I613" s="31">
        <v>53.71195652173914</v>
      </c>
      <c r="J613" s="31">
        <v>18.698586956521741</v>
      </c>
      <c r="K613" s="36">
        <v>0.34812708691692801</v>
      </c>
      <c r="L613" s="31">
        <v>37.225543478260875</v>
      </c>
      <c r="M613" s="31">
        <v>16.353913043478261</v>
      </c>
      <c r="N613" s="36">
        <v>0.43931965836922399</v>
      </c>
      <c r="O613" s="31">
        <v>11.269021739130435</v>
      </c>
      <c r="P613" s="31">
        <v>2.3446739130434784</v>
      </c>
      <c r="Q613" s="36">
        <v>0.20806366047745359</v>
      </c>
      <c r="R613" s="31">
        <v>5.2173913043478262</v>
      </c>
      <c r="S613" s="31">
        <v>0</v>
      </c>
      <c r="T613" s="36">
        <v>0</v>
      </c>
      <c r="U613" s="31">
        <v>80.214456521739123</v>
      </c>
      <c r="V613" s="31">
        <v>24.470326086956515</v>
      </c>
      <c r="W613" s="36">
        <v>0.30506129628048717</v>
      </c>
      <c r="X613" s="31">
        <v>8.1739130434782616</v>
      </c>
      <c r="Y613" s="31">
        <v>0</v>
      </c>
      <c r="Z613" s="36">
        <v>0</v>
      </c>
      <c r="AA613" s="31">
        <v>105.89499999999997</v>
      </c>
      <c r="AB613" s="31">
        <v>19.981195652173913</v>
      </c>
      <c r="AC613" s="36">
        <v>0.18868875444708361</v>
      </c>
      <c r="AD613" s="31">
        <v>0</v>
      </c>
      <c r="AE613" s="31">
        <v>0</v>
      </c>
      <c r="AF613" s="36" t="s">
        <v>1933</v>
      </c>
      <c r="AG613" s="31">
        <v>2.435869565217391</v>
      </c>
      <c r="AH613" s="31">
        <v>2.435869565217391</v>
      </c>
      <c r="AI613" s="36">
        <v>1</v>
      </c>
      <c r="AJ613" t="s">
        <v>663</v>
      </c>
      <c r="AK613" s="37">
        <v>3</v>
      </c>
      <c r="AT613"/>
    </row>
    <row r="614" spans="1:46" x14ac:dyDescent="0.25">
      <c r="A614" t="s">
        <v>1777</v>
      </c>
      <c r="B614" t="s">
        <v>953</v>
      </c>
      <c r="C614" t="s">
        <v>1392</v>
      </c>
      <c r="D614" t="s">
        <v>1719</v>
      </c>
      <c r="E614" s="31">
        <v>105.42391304347827</v>
      </c>
      <c r="F614" s="31">
        <v>308.19054347826079</v>
      </c>
      <c r="G614" s="31">
        <v>75.393043478260864</v>
      </c>
      <c r="H614" s="36">
        <v>0.24463126813486721</v>
      </c>
      <c r="I614" s="31">
        <v>73.738369565217397</v>
      </c>
      <c r="J614" s="31">
        <v>11.097065217391304</v>
      </c>
      <c r="K614" s="36">
        <v>0.1504924136894101</v>
      </c>
      <c r="L614" s="31">
        <v>60.822608695652178</v>
      </c>
      <c r="M614" s="31">
        <v>11.097065217391304</v>
      </c>
      <c r="N614" s="36">
        <v>0.18244967546392929</v>
      </c>
      <c r="O614" s="31">
        <v>8.4755434782608692</v>
      </c>
      <c r="P614" s="31">
        <v>0</v>
      </c>
      <c r="Q614" s="36">
        <v>0</v>
      </c>
      <c r="R614" s="31">
        <v>4.4402173913043477</v>
      </c>
      <c r="S614" s="31">
        <v>0</v>
      </c>
      <c r="T614" s="36">
        <v>0</v>
      </c>
      <c r="U614" s="31">
        <v>92.907934782608677</v>
      </c>
      <c r="V614" s="31">
        <v>13.551630434782609</v>
      </c>
      <c r="W614" s="36">
        <v>0.14586085102947874</v>
      </c>
      <c r="X614" s="31">
        <v>3.839673913043478</v>
      </c>
      <c r="Y614" s="31">
        <v>0</v>
      </c>
      <c r="Z614" s="36">
        <v>0</v>
      </c>
      <c r="AA614" s="31">
        <v>114.71891304347825</v>
      </c>
      <c r="AB614" s="31">
        <v>50.744347826086951</v>
      </c>
      <c r="AC614" s="36">
        <v>0.44233637226718614</v>
      </c>
      <c r="AD614" s="31">
        <v>22.985652173913042</v>
      </c>
      <c r="AE614" s="31">
        <v>0</v>
      </c>
      <c r="AF614" s="36">
        <v>0</v>
      </c>
      <c r="AG614" s="31">
        <v>0</v>
      </c>
      <c r="AH614" s="31">
        <v>0</v>
      </c>
      <c r="AI614" s="36" t="s">
        <v>1933</v>
      </c>
      <c r="AJ614" t="s">
        <v>267</v>
      </c>
      <c r="AK614" s="37">
        <v>3</v>
      </c>
      <c r="AT614"/>
    </row>
    <row r="615" spans="1:46" x14ac:dyDescent="0.25">
      <c r="A615" t="s">
        <v>1777</v>
      </c>
      <c r="B615" t="s">
        <v>1319</v>
      </c>
      <c r="C615" t="s">
        <v>1668</v>
      </c>
      <c r="D615" t="s">
        <v>1716</v>
      </c>
      <c r="E615" s="31">
        <v>101.6304347826087</v>
      </c>
      <c r="F615" s="31">
        <v>285.08902173913049</v>
      </c>
      <c r="G615" s="31">
        <v>53.309130434782602</v>
      </c>
      <c r="H615" s="36">
        <v>0.18699117247511166</v>
      </c>
      <c r="I615" s="31">
        <v>35.524130434782613</v>
      </c>
      <c r="J615" s="31">
        <v>2.8203260869565216</v>
      </c>
      <c r="K615" s="36">
        <v>7.9391840206595621E-2</v>
      </c>
      <c r="L615" s="31">
        <v>22.823043478260871</v>
      </c>
      <c r="M615" s="31">
        <v>1.3855434782608698</v>
      </c>
      <c r="N615" s="36">
        <v>6.070809441258835E-2</v>
      </c>
      <c r="O615" s="31">
        <v>6.7445652173913047</v>
      </c>
      <c r="P615" s="31">
        <v>0</v>
      </c>
      <c r="Q615" s="36">
        <v>0</v>
      </c>
      <c r="R615" s="31">
        <v>5.9565217391304346</v>
      </c>
      <c r="S615" s="31">
        <v>1.4347826086956521</v>
      </c>
      <c r="T615" s="36">
        <v>0.24087591240875911</v>
      </c>
      <c r="U615" s="31">
        <v>89.925760869565224</v>
      </c>
      <c r="V615" s="31">
        <v>20.018152173913045</v>
      </c>
      <c r="W615" s="36">
        <v>0.22260753737684588</v>
      </c>
      <c r="X615" s="31">
        <v>4.9728260869565215</v>
      </c>
      <c r="Y615" s="31">
        <v>0</v>
      </c>
      <c r="Z615" s="36">
        <v>0</v>
      </c>
      <c r="AA615" s="31">
        <v>154.66630434782613</v>
      </c>
      <c r="AB615" s="31">
        <v>30.470652173913042</v>
      </c>
      <c r="AC615" s="36">
        <v>0.19700898849556894</v>
      </c>
      <c r="AD615" s="31">
        <v>0</v>
      </c>
      <c r="AE615" s="31">
        <v>0</v>
      </c>
      <c r="AF615" s="36" t="s">
        <v>1933</v>
      </c>
      <c r="AG615" s="31">
        <v>0</v>
      </c>
      <c r="AH615" s="31">
        <v>0</v>
      </c>
      <c r="AI615" s="36" t="s">
        <v>1933</v>
      </c>
      <c r="AJ615" t="s">
        <v>643</v>
      </c>
      <c r="AK615" s="37">
        <v>3</v>
      </c>
      <c r="AT615"/>
    </row>
    <row r="616" spans="1:46" x14ac:dyDescent="0.25">
      <c r="A616" t="s">
        <v>1777</v>
      </c>
      <c r="B616" t="s">
        <v>706</v>
      </c>
      <c r="C616" t="s">
        <v>1456</v>
      </c>
      <c r="D616" t="s">
        <v>1701</v>
      </c>
      <c r="E616" s="31">
        <v>64.793478260869563</v>
      </c>
      <c r="F616" s="31">
        <v>214.43554347826085</v>
      </c>
      <c r="G616" s="31">
        <v>11.618586956521741</v>
      </c>
      <c r="H616" s="36">
        <v>5.4182188120784257E-2</v>
      </c>
      <c r="I616" s="31">
        <v>43.456086956521744</v>
      </c>
      <c r="J616" s="31">
        <v>1.236413043478261</v>
      </c>
      <c r="K616" s="36">
        <v>2.8452010525367936E-2</v>
      </c>
      <c r="L616" s="31">
        <v>34.584565217391308</v>
      </c>
      <c r="M616" s="31">
        <v>1.236413043478261</v>
      </c>
      <c r="N616" s="36">
        <v>3.5750429005148063E-2</v>
      </c>
      <c r="O616" s="31">
        <v>0</v>
      </c>
      <c r="P616" s="31">
        <v>0</v>
      </c>
      <c r="Q616" s="36" t="s">
        <v>1933</v>
      </c>
      <c r="R616" s="31">
        <v>8.8715217391304364</v>
      </c>
      <c r="S616" s="31">
        <v>0</v>
      </c>
      <c r="T616" s="36">
        <v>0</v>
      </c>
      <c r="U616" s="31">
        <v>55.438478260869566</v>
      </c>
      <c r="V616" s="31">
        <v>8.4743478260869569</v>
      </c>
      <c r="W616" s="36">
        <v>0.15286039754212466</v>
      </c>
      <c r="X616" s="31">
        <v>0</v>
      </c>
      <c r="Y616" s="31">
        <v>0</v>
      </c>
      <c r="Z616" s="36" t="s">
        <v>1933</v>
      </c>
      <c r="AA616" s="31">
        <v>115.04217391304346</v>
      </c>
      <c r="AB616" s="31">
        <v>1.9078260869565216</v>
      </c>
      <c r="AC616" s="36">
        <v>1.6583710321734564E-2</v>
      </c>
      <c r="AD616" s="31">
        <v>0.49880434782608701</v>
      </c>
      <c r="AE616" s="31">
        <v>0</v>
      </c>
      <c r="AF616" s="36">
        <v>0</v>
      </c>
      <c r="AG616" s="31">
        <v>0</v>
      </c>
      <c r="AH616" s="31">
        <v>0</v>
      </c>
      <c r="AI616" s="36" t="s">
        <v>1933</v>
      </c>
      <c r="AJ616" t="s">
        <v>18</v>
      </c>
      <c r="AK616" s="37">
        <v>3</v>
      </c>
      <c r="AT616"/>
    </row>
    <row r="617" spans="1:46" x14ac:dyDescent="0.25">
      <c r="A617" t="s">
        <v>1777</v>
      </c>
      <c r="B617" t="s">
        <v>1068</v>
      </c>
      <c r="C617" t="s">
        <v>1491</v>
      </c>
      <c r="D617" t="s">
        <v>1678</v>
      </c>
      <c r="E617" s="31">
        <v>103.64130434782609</v>
      </c>
      <c r="F617" s="31">
        <v>321.24239130434779</v>
      </c>
      <c r="G617" s="31">
        <v>0</v>
      </c>
      <c r="H617" s="36">
        <v>0</v>
      </c>
      <c r="I617" s="31">
        <v>70.567934782608688</v>
      </c>
      <c r="J617" s="31">
        <v>0</v>
      </c>
      <c r="K617" s="36">
        <v>0</v>
      </c>
      <c r="L617" s="31">
        <v>49.782608695652172</v>
      </c>
      <c r="M617" s="31">
        <v>0</v>
      </c>
      <c r="N617" s="36">
        <v>0</v>
      </c>
      <c r="O617" s="31">
        <v>16.263586956521738</v>
      </c>
      <c r="P617" s="31">
        <v>0</v>
      </c>
      <c r="Q617" s="36">
        <v>0</v>
      </c>
      <c r="R617" s="31">
        <v>4.5217391304347823</v>
      </c>
      <c r="S617" s="31">
        <v>0</v>
      </c>
      <c r="T617" s="36">
        <v>0</v>
      </c>
      <c r="U617" s="31">
        <v>66.983695652173907</v>
      </c>
      <c r="V617" s="31">
        <v>0</v>
      </c>
      <c r="W617" s="36">
        <v>0</v>
      </c>
      <c r="X617" s="31">
        <v>0</v>
      </c>
      <c r="Y617" s="31">
        <v>0</v>
      </c>
      <c r="Z617" s="36" t="s">
        <v>1933</v>
      </c>
      <c r="AA617" s="31">
        <v>157.40815217391304</v>
      </c>
      <c r="AB617" s="31">
        <v>0</v>
      </c>
      <c r="AC617" s="36">
        <v>0</v>
      </c>
      <c r="AD617" s="31">
        <v>26.282608695652176</v>
      </c>
      <c r="AE617" s="31">
        <v>0</v>
      </c>
      <c r="AF617" s="36">
        <v>0</v>
      </c>
      <c r="AG617" s="31">
        <v>0</v>
      </c>
      <c r="AH617" s="31">
        <v>0</v>
      </c>
      <c r="AI617" s="36" t="s">
        <v>1933</v>
      </c>
      <c r="AJ617" t="s">
        <v>386</v>
      </c>
      <c r="AK617" s="37">
        <v>3</v>
      </c>
      <c r="AT617"/>
    </row>
    <row r="618" spans="1:46" x14ac:dyDescent="0.25">
      <c r="A618" t="s">
        <v>1777</v>
      </c>
      <c r="B618" t="s">
        <v>1041</v>
      </c>
      <c r="C618" t="s">
        <v>1519</v>
      </c>
      <c r="D618" t="s">
        <v>1699</v>
      </c>
      <c r="E618" s="31">
        <v>57.108695652173914</v>
      </c>
      <c r="F618" s="31">
        <v>240.09206521739131</v>
      </c>
      <c r="G618" s="31">
        <v>3.3458695652173911</v>
      </c>
      <c r="H618" s="36">
        <v>1.3935777353524258E-2</v>
      </c>
      <c r="I618" s="31">
        <v>36.448369565217405</v>
      </c>
      <c r="J618" s="31">
        <v>0.93152173913043468</v>
      </c>
      <c r="K618" s="36">
        <v>2.5557295161410559E-2</v>
      </c>
      <c r="L618" s="31">
        <v>24.703804347826097</v>
      </c>
      <c r="M618" s="31">
        <v>0.66521739130434776</v>
      </c>
      <c r="N618" s="36">
        <v>2.692773072269276E-2</v>
      </c>
      <c r="O618" s="31">
        <v>7.1793478260869561</v>
      </c>
      <c r="P618" s="31">
        <v>0.26630434782608697</v>
      </c>
      <c r="Q618" s="36">
        <v>3.7093111279333846E-2</v>
      </c>
      <c r="R618" s="31">
        <v>4.5652173913043477</v>
      </c>
      <c r="S618" s="31">
        <v>0</v>
      </c>
      <c r="T618" s="36">
        <v>0</v>
      </c>
      <c r="U618" s="31">
        <v>62.428804347826102</v>
      </c>
      <c r="V618" s="31">
        <v>2.4143478260869564</v>
      </c>
      <c r="W618" s="36">
        <v>3.8673619514403353E-2</v>
      </c>
      <c r="X618" s="31">
        <v>10.489130434782609</v>
      </c>
      <c r="Y618" s="31">
        <v>0</v>
      </c>
      <c r="Z618" s="36">
        <v>0</v>
      </c>
      <c r="AA618" s="31">
        <v>130.72576086956519</v>
      </c>
      <c r="AB618" s="31">
        <v>0</v>
      </c>
      <c r="AC618" s="36">
        <v>0</v>
      </c>
      <c r="AD618" s="31">
        <v>0</v>
      </c>
      <c r="AE618" s="31">
        <v>0</v>
      </c>
      <c r="AF618" s="36" t="s">
        <v>1933</v>
      </c>
      <c r="AG618" s="31">
        <v>0</v>
      </c>
      <c r="AH618" s="31">
        <v>0</v>
      </c>
      <c r="AI618" s="36" t="s">
        <v>1933</v>
      </c>
      <c r="AJ618" t="s">
        <v>359</v>
      </c>
      <c r="AK618" s="37">
        <v>3</v>
      </c>
      <c r="AT618"/>
    </row>
    <row r="619" spans="1:46" x14ac:dyDescent="0.25">
      <c r="A619" t="s">
        <v>1777</v>
      </c>
      <c r="B619" t="s">
        <v>1111</v>
      </c>
      <c r="C619" t="s">
        <v>1452</v>
      </c>
      <c r="D619" t="s">
        <v>1706</v>
      </c>
      <c r="E619" s="31">
        <v>97.532608695652172</v>
      </c>
      <c r="F619" s="31">
        <v>351.18967391304352</v>
      </c>
      <c r="G619" s="31">
        <v>114.68206521739131</v>
      </c>
      <c r="H619" s="36">
        <v>0.32655306729145805</v>
      </c>
      <c r="I619" s="31">
        <v>89.783695652173904</v>
      </c>
      <c r="J619" s="31">
        <v>10.820652173913043</v>
      </c>
      <c r="K619" s="36">
        <v>0.12051912204452732</v>
      </c>
      <c r="L619" s="31">
        <v>50.695652173913047</v>
      </c>
      <c r="M619" s="31">
        <v>10.820652173913043</v>
      </c>
      <c r="N619" s="36">
        <v>0.21344339622641506</v>
      </c>
      <c r="O619" s="31">
        <v>32.461956521739104</v>
      </c>
      <c r="P619" s="31">
        <v>0</v>
      </c>
      <c r="Q619" s="36">
        <v>0</v>
      </c>
      <c r="R619" s="31">
        <v>6.6260869565217408</v>
      </c>
      <c r="S619" s="31">
        <v>0</v>
      </c>
      <c r="T619" s="36">
        <v>0</v>
      </c>
      <c r="U619" s="31">
        <v>55.034782608695672</v>
      </c>
      <c r="V619" s="31">
        <v>27.260869565217391</v>
      </c>
      <c r="W619" s="36">
        <v>0.49533891610048963</v>
      </c>
      <c r="X619" s="31">
        <v>0</v>
      </c>
      <c r="Y619" s="31">
        <v>0</v>
      </c>
      <c r="Z619" s="36" t="s">
        <v>1933</v>
      </c>
      <c r="AA619" s="31">
        <v>179.88967391304351</v>
      </c>
      <c r="AB619" s="31">
        <v>76.600543478260875</v>
      </c>
      <c r="AC619" s="36">
        <v>0.42581956936165583</v>
      </c>
      <c r="AD619" s="31">
        <v>26.481521739130443</v>
      </c>
      <c r="AE619" s="31">
        <v>0</v>
      </c>
      <c r="AF619" s="36">
        <v>0</v>
      </c>
      <c r="AG619" s="31">
        <v>0</v>
      </c>
      <c r="AH619" s="31">
        <v>0</v>
      </c>
      <c r="AI619" s="36" t="s">
        <v>1933</v>
      </c>
      <c r="AJ619" t="s">
        <v>431</v>
      </c>
      <c r="AK619" s="37">
        <v>3</v>
      </c>
      <c r="AT619"/>
    </row>
    <row r="620" spans="1:46" x14ac:dyDescent="0.25">
      <c r="A620" t="s">
        <v>1777</v>
      </c>
      <c r="B620" t="s">
        <v>1309</v>
      </c>
      <c r="C620" t="s">
        <v>1452</v>
      </c>
      <c r="D620" t="s">
        <v>1706</v>
      </c>
      <c r="E620" s="31">
        <v>14.152173913043478</v>
      </c>
      <c r="F620" s="31">
        <v>63.826413043478254</v>
      </c>
      <c r="G620" s="31">
        <v>0</v>
      </c>
      <c r="H620" s="36">
        <v>0</v>
      </c>
      <c r="I620" s="31">
        <v>36.482934782608694</v>
      </c>
      <c r="J620" s="31">
        <v>0</v>
      </c>
      <c r="K620" s="36">
        <v>0</v>
      </c>
      <c r="L620" s="31">
        <v>12.741630434782607</v>
      </c>
      <c r="M620" s="31">
        <v>0</v>
      </c>
      <c r="N620" s="36">
        <v>0</v>
      </c>
      <c r="O620" s="31">
        <v>19.116304347826084</v>
      </c>
      <c r="P620" s="31">
        <v>0</v>
      </c>
      <c r="Q620" s="36">
        <v>0</v>
      </c>
      <c r="R620" s="31">
        <v>4.625</v>
      </c>
      <c r="S620" s="31">
        <v>0</v>
      </c>
      <c r="T620" s="36">
        <v>0</v>
      </c>
      <c r="U620" s="31">
        <v>13.516304347826088</v>
      </c>
      <c r="V620" s="31">
        <v>0</v>
      </c>
      <c r="W620" s="36">
        <v>0</v>
      </c>
      <c r="X620" s="31">
        <v>0</v>
      </c>
      <c r="Y620" s="31">
        <v>0</v>
      </c>
      <c r="Z620" s="36" t="s">
        <v>1933</v>
      </c>
      <c r="AA620" s="31">
        <v>13.827173913043477</v>
      </c>
      <c r="AB620" s="31">
        <v>0</v>
      </c>
      <c r="AC620" s="36">
        <v>0</v>
      </c>
      <c r="AD620" s="31">
        <v>0</v>
      </c>
      <c r="AE620" s="31">
        <v>0</v>
      </c>
      <c r="AF620" s="36" t="s">
        <v>1933</v>
      </c>
      <c r="AG620" s="31">
        <v>0</v>
      </c>
      <c r="AH620" s="31">
        <v>0</v>
      </c>
      <c r="AI620" s="36" t="s">
        <v>1933</v>
      </c>
      <c r="AJ620" t="s">
        <v>633</v>
      </c>
      <c r="AK620" s="37">
        <v>3</v>
      </c>
      <c r="AT620"/>
    </row>
    <row r="621" spans="1:46" x14ac:dyDescent="0.25">
      <c r="A621" t="s">
        <v>1777</v>
      </c>
      <c r="B621" t="s">
        <v>1256</v>
      </c>
      <c r="C621" t="s">
        <v>1403</v>
      </c>
      <c r="D621" t="s">
        <v>1734</v>
      </c>
      <c r="E621" s="31">
        <v>10.804347826086957</v>
      </c>
      <c r="F621" s="31">
        <v>60.163804347826087</v>
      </c>
      <c r="G621" s="31">
        <v>0</v>
      </c>
      <c r="H621" s="36">
        <v>0</v>
      </c>
      <c r="I621" s="31">
        <v>27.34402173913044</v>
      </c>
      <c r="J621" s="31">
        <v>0</v>
      </c>
      <c r="K621" s="36">
        <v>0</v>
      </c>
      <c r="L621" s="31">
        <v>18.788586956521744</v>
      </c>
      <c r="M621" s="31">
        <v>0</v>
      </c>
      <c r="N621" s="36">
        <v>0</v>
      </c>
      <c r="O621" s="31">
        <v>3.7293478260869581</v>
      </c>
      <c r="P621" s="31">
        <v>0</v>
      </c>
      <c r="Q621" s="36">
        <v>0</v>
      </c>
      <c r="R621" s="31">
        <v>4.8260869565217392</v>
      </c>
      <c r="S621" s="31">
        <v>0</v>
      </c>
      <c r="T621" s="36">
        <v>0</v>
      </c>
      <c r="U621" s="31">
        <v>17.528478260869569</v>
      </c>
      <c r="V621" s="31">
        <v>0</v>
      </c>
      <c r="W621" s="36">
        <v>0</v>
      </c>
      <c r="X621" s="31">
        <v>0</v>
      </c>
      <c r="Y621" s="31">
        <v>0</v>
      </c>
      <c r="Z621" s="36" t="s">
        <v>1933</v>
      </c>
      <c r="AA621" s="31">
        <v>15.291304347826076</v>
      </c>
      <c r="AB621" s="31">
        <v>0</v>
      </c>
      <c r="AC621" s="36">
        <v>0</v>
      </c>
      <c r="AD621" s="31">
        <v>0</v>
      </c>
      <c r="AE621" s="31">
        <v>0</v>
      </c>
      <c r="AF621" s="36" t="s">
        <v>1933</v>
      </c>
      <c r="AG621" s="31">
        <v>0</v>
      </c>
      <c r="AH621" s="31">
        <v>0</v>
      </c>
      <c r="AI621" s="36" t="s">
        <v>1933</v>
      </c>
      <c r="AJ621" t="s">
        <v>578</v>
      </c>
      <c r="AK621" s="37">
        <v>3</v>
      </c>
      <c r="AT621"/>
    </row>
    <row r="622" spans="1:46" x14ac:dyDescent="0.25">
      <c r="A622" t="s">
        <v>1777</v>
      </c>
      <c r="B622" t="s">
        <v>746</v>
      </c>
      <c r="C622" t="s">
        <v>1477</v>
      </c>
      <c r="D622" t="s">
        <v>1707</v>
      </c>
      <c r="E622" s="31">
        <v>152.19565217391303</v>
      </c>
      <c r="F622" s="31">
        <v>425.25086956521744</v>
      </c>
      <c r="G622" s="31">
        <v>85.959239130434781</v>
      </c>
      <c r="H622" s="36">
        <v>0.20213771512876796</v>
      </c>
      <c r="I622" s="31">
        <v>106.66282608695653</v>
      </c>
      <c r="J622" s="31">
        <v>10.597826086956522</v>
      </c>
      <c r="K622" s="36">
        <v>9.9358197000299589E-2</v>
      </c>
      <c r="L622" s="31">
        <v>87.054130434782607</v>
      </c>
      <c r="M622" s="31">
        <v>10.597826086956522</v>
      </c>
      <c r="N622" s="36">
        <v>0.12173834870358023</v>
      </c>
      <c r="O622" s="31">
        <v>14.798913043478262</v>
      </c>
      <c r="P622" s="31">
        <v>0</v>
      </c>
      <c r="Q622" s="36">
        <v>0</v>
      </c>
      <c r="R622" s="31">
        <v>4.8097826086956523</v>
      </c>
      <c r="S622" s="31">
        <v>0</v>
      </c>
      <c r="T622" s="36">
        <v>0</v>
      </c>
      <c r="U622" s="31">
        <v>99.048913043478265</v>
      </c>
      <c r="V622" s="31">
        <v>33.114130434782609</v>
      </c>
      <c r="W622" s="36">
        <v>0.334320987654321</v>
      </c>
      <c r="X622" s="31">
        <v>0</v>
      </c>
      <c r="Y622" s="31">
        <v>0</v>
      </c>
      <c r="Z622" s="36" t="s">
        <v>1933</v>
      </c>
      <c r="AA622" s="31">
        <v>219.53913043478263</v>
      </c>
      <c r="AB622" s="31">
        <v>42.247282608695649</v>
      </c>
      <c r="AC622" s="36">
        <v>0.19243623004713428</v>
      </c>
      <c r="AD622" s="31">
        <v>0</v>
      </c>
      <c r="AE622" s="31">
        <v>0</v>
      </c>
      <c r="AF622" s="36" t="s">
        <v>1933</v>
      </c>
      <c r="AG622" s="31">
        <v>0</v>
      </c>
      <c r="AH622" s="31">
        <v>0</v>
      </c>
      <c r="AI622" s="36" t="s">
        <v>1933</v>
      </c>
      <c r="AJ622" t="s">
        <v>58</v>
      </c>
      <c r="AK622" s="37">
        <v>3</v>
      </c>
      <c r="AT622"/>
    </row>
    <row r="623" spans="1:46" x14ac:dyDescent="0.25">
      <c r="A623" t="s">
        <v>1777</v>
      </c>
      <c r="B623" t="s">
        <v>1149</v>
      </c>
      <c r="C623" t="s">
        <v>1386</v>
      </c>
      <c r="D623" t="s">
        <v>1727</v>
      </c>
      <c r="E623" s="31">
        <v>103.81521739130434</v>
      </c>
      <c r="F623" s="31">
        <v>463.54130434782604</v>
      </c>
      <c r="G623" s="31">
        <v>1.1168478260869565</v>
      </c>
      <c r="H623" s="36">
        <v>2.4093814631218082E-3</v>
      </c>
      <c r="I623" s="31">
        <v>71.16358695652174</v>
      </c>
      <c r="J623" s="31">
        <v>9.7826086956521743E-2</v>
      </c>
      <c r="K623" s="36">
        <v>1.3746649254244279E-3</v>
      </c>
      <c r="L623" s="31">
        <v>45.73880434782609</v>
      </c>
      <c r="M623" s="31">
        <v>9.7826086956521743E-2</v>
      </c>
      <c r="N623" s="36">
        <v>2.1387985180502714E-3</v>
      </c>
      <c r="O623" s="31">
        <v>19.529782608695651</v>
      </c>
      <c r="P623" s="31">
        <v>0</v>
      </c>
      <c r="Q623" s="36">
        <v>0</v>
      </c>
      <c r="R623" s="31">
        <v>5.8949999999999987</v>
      </c>
      <c r="S623" s="31">
        <v>0</v>
      </c>
      <c r="T623" s="36">
        <v>0</v>
      </c>
      <c r="U623" s="31">
        <v>125.47097826086959</v>
      </c>
      <c r="V623" s="31">
        <v>0.39402173913043476</v>
      </c>
      <c r="W623" s="36">
        <v>3.1403416518456973E-3</v>
      </c>
      <c r="X623" s="31">
        <v>4.8402173913043471</v>
      </c>
      <c r="Y623" s="31">
        <v>0</v>
      </c>
      <c r="Z623" s="36">
        <v>0</v>
      </c>
      <c r="AA623" s="31">
        <v>251.85836956521732</v>
      </c>
      <c r="AB623" s="31">
        <v>0.625</v>
      </c>
      <c r="AC623" s="36">
        <v>2.481553426550551E-3</v>
      </c>
      <c r="AD623" s="31">
        <v>10.208152173913044</v>
      </c>
      <c r="AE623" s="31">
        <v>0</v>
      </c>
      <c r="AF623" s="36">
        <v>0</v>
      </c>
      <c r="AG623" s="31">
        <v>0</v>
      </c>
      <c r="AH623" s="31">
        <v>0</v>
      </c>
      <c r="AI623" s="36" t="s">
        <v>1933</v>
      </c>
      <c r="AJ623" t="s">
        <v>470</v>
      </c>
      <c r="AK623" s="37">
        <v>3</v>
      </c>
      <c r="AT623"/>
    </row>
    <row r="624" spans="1:46" x14ac:dyDescent="0.25">
      <c r="A624" t="s">
        <v>1777</v>
      </c>
      <c r="B624" t="s">
        <v>1219</v>
      </c>
      <c r="C624" t="s">
        <v>1538</v>
      </c>
      <c r="D624" t="s">
        <v>1731</v>
      </c>
      <c r="E624" s="31">
        <v>111.08695652173913</v>
      </c>
      <c r="F624" s="31">
        <v>458.9103260869565</v>
      </c>
      <c r="G624" s="31">
        <v>0</v>
      </c>
      <c r="H624" s="36">
        <v>0</v>
      </c>
      <c r="I624" s="31">
        <v>59.913043478260867</v>
      </c>
      <c r="J624" s="31">
        <v>0</v>
      </c>
      <c r="K624" s="36">
        <v>0</v>
      </c>
      <c r="L624" s="31">
        <v>51.410326086956523</v>
      </c>
      <c r="M624" s="31">
        <v>0</v>
      </c>
      <c r="N624" s="36">
        <v>0</v>
      </c>
      <c r="O624" s="31">
        <v>3.6114130434782608</v>
      </c>
      <c r="P624" s="31">
        <v>0</v>
      </c>
      <c r="Q624" s="36">
        <v>0</v>
      </c>
      <c r="R624" s="31">
        <v>4.8913043478260869</v>
      </c>
      <c r="S624" s="31">
        <v>0</v>
      </c>
      <c r="T624" s="36">
        <v>0</v>
      </c>
      <c r="U624" s="31">
        <v>121.63858695652173</v>
      </c>
      <c r="V624" s="31">
        <v>0</v>
      </c>
      <c r="W624" s="36">
        <v>0</v>
      </c>
      <c r="X624" s="31">
        <v>14.448369565217391</v>
      </c>
      <c r="Y624" s="31">
        <v>0</v>
      </c>
      <c r="Z624" s="36">
        <v>0</v>
      </c>
      <c r="AA624" s="31">
        <v>262.9103260869565</v>
      </c>
      <c r="AB624" s="31">
        <v>0</v>
      </c>
      <c r="AC624" s="36">
        <v>0</v>
      </c>
      <c r="AD624" s="31">
        <v>0</v>
      </c>
      <c r="AE624" s="31">
        <v>0</v>
      </c>
      <c r="AF624" s="36" t="s">
        <v>1933</v>
      </c>
      <c r="AG624" s="31">
        <v>0</v>
      </c>
      <c r="AH624" s="31">
        <v>0</v>
      </c>
      <c r="AI624" s="36" t="s">
        <v>1933</v>
      </c>
      <c r="AJ624" t="s">
        <v>541</v>
      </c>
      <c r="AK624" s="37">
        <v>3</v>
      </c>
      <c r="AT624"/>
    </row>
    <row r="625" spans="1:46" x14ac:dyDescent="0.25">
      <c r="A625" t="s">
        <v>1777</v>
      </c>
      <c r="B625" t="s">
        <v>1331</v>
      </c>
      <c r="C625" t="s">
        <v>1541</v>
      </c>
      <c r="D625" t="s">
        <v>1693</v>
      </c>
      <c r="E625" s="31">
        <v>36.358695652173914</v>
      </c>
      <c r="F625" s="31">
        <v>160.62793478260869</v>
      </c>
      <c r="G625" s="31">
        <v>70.57902173913044</v>
      </c>
      <c r="H625" s="36">
        <v>0.43939444178654835</v>
      </c>
      <c r="I625" s="31">
        <v>40.094456521739119</v>
      </c>
      <c r="J625" s="31">
        <v>16.858043478260871</v>
      </c>
      <c r="K625" s="36">
        <v>0.42045821145176215</v>
      </c>
      <c r="L625" s="31">
        <v>32.178695652173907</v>
      </c>
      <c r="M625" s="31">
        <v>16.858043478260871</v>
      </c>
      <c r="N625" s="36">
        <v>0.52388834092229553</v>
      </c>
      <c r="O625" s="31">
        <v>6.3668478260869561</v>
      </c>
      <c r="P625" s="31">
        <v>0</v>
      </c>
      <c r="Q625" s="36">
        <v>0</v>
      </c>
      <c r="R625" s="31">
        <v>1.548913043478261</v>
      </c>
      <c r="S625" s="31">
        <v>0</v>
      </c>
      <c r="T625" s="36">
        <v>0</v>
      </c>
      <c r="U625" s="31">
        <v>44.216304347826082</v>
      </c>
      <c r="V625" s="31">
        <v>20.104891304347824</v>
      </c>
      <c r="W625" s="36">
        <v>0.45469406819243346</v>
      </c>
      <c r="X625" s="31">
        <v>3.4239130434782608</v>
      </c>
      <c r="Y625" s="31">
        <v>0</v>
      </c>
      <c r="Z625" s="36">
        <v>0</v>
      </c>
      <c r="AA625" s="31">
        <v>72.893260869565225</v>
      </c>
      <c r="AB625" s="31">
        <v>33.616086956521748</v>
      </c>
      <c r="AC625" s="36">
        <v>0.46116865339134955</v>
      </c>
      <c r="AD625" s="31">
        <v>0</v>
      </c>
      <c r="AE625" s="31">
        <v>0</v>
      </c>
      <c r="AF625" s="36" t="s">
        <v>1933</v>
      </c>
      <c r="AG625" s="31">
        <v>0</v>
      </c>
      <c r="AH625" s="31">
        <v>0</v>
      </c>
      <c r="AI625" s="36" t="s">
        <v>1933</v>
      </c>
      <c r="AJ625" t="s">
        <v>656</v>
      </c>
      <c r="AK625" s="37">
        <v>3</v>
      </c>
      <c r="AT625"/>
    </row>
    <row r="626" spans="1:46" x14ac:dyDescent="0.25">
      <c r="A626" t="s">
        <v>1777</v>
      </c>
      <c r="B626" t="s">
        <v>1342</v>
      </c>
      <c r="C626" t="s">
        <v>1435</v>
      </c>
      <c r="D626" t="s">
        <v>1736</v>
      </c>
      <c r="E626" s="31">
        <v>11.913043478260869</v>
      </c>
      <c r="F626" s="31">
        <v>60.054891304347819</v>
      </c>
      <c r="G626" s="31">
        <v>1.8016304347826086</v>
      </c>
      <c r="H626" s="36">
        <v>2.9999728509244261E-2</v>
      </c>
      <c r="I626" s="31">
        <v>28.132065217391304</v>
      </c>
      <c r="J626" s="31">
        <v>1.8016304347826086</v>
      </c>
      <c r="K626" s="36">
        <v>6.4041883198423577E-2</v>
      </c>
      <c r="L626" s="31">
        <v>20.328804347826086</v>
      </c>
      <c r="M626" s="31">
        <v>1.8016304347826086</v>
      </c>
      <c r="N626" s="36">
        <v>8.8624515439112414E-2</v>
      </c>
      <c r="O626" s="31">
        <v>1.1945652173913044</v>
      </c>
      <c r="P626" s="31">
        <v>0</v>
      </c>
      <c r="Q626" s="36">
        <v>0</v>
      </c>
      <c r="R626" s="31">
        <v>6.6086956521739131</v>
      </c>
      <c r="S626" s="31">
        <v>0</v>
      </c>
      <c r="T626" s="36">
        <v>0</v>
      </c>
      <c r="U626" s="31">
        <v>6.2630434782608715</v>
      </c>
      <c r="V626" s="31">
        <v>0</v>
      </c>
      <c r="W626" s="36">
        <v>0</v>
      </c>
      <c r="X626" s="31">
        <v>0</v>
      </c>
      <c r="Y626" s="31">
        <v>0</v>
      </c>
      <c r="Z626" s="36" t="s">
        <v>1933</v>
      </c>
      <c r="AA626" s="31">
        <v>25.65978260869564</v>
      </c>
      <c r="AB626" s="31">
        <v>0</v>
      </c>
      <c r="AC626" s="36">
        <v>0</v>
      </c>
      <c r="AD626" s="31">
        <v>0</v>
      </c>
      <c r="AE626" s="31">
        <v>0</v>
      </c>
      <c r="AF626" s="36" t="s">
        <v>1933</v>
      </c>
      <c r="AG626" s="31">
        <v>0</v>
      </c>
      <c r="AH626" s="31">
        <v>0</v>
      </c>
      <c r="AI626" s="36" t="s">
        <v>1933</v>
      </c>
      <c r="AJ626" t="s">
        <v>667</v>
      </c>
      <c r="AK626" s="37">
        <v>3</v>
      </c>
      <c r="AT626"/>
    </row>
    <row r="627" spans="1:46" x14ac:dyDescent="0.25">
      <c r="A627" t="s">
        <v>1777</v>
      </c>
      <c r="B627" t="s">
        <v>1305</v>
      </c>
      <c r="C627" t="s">
        <v>1621</v>
      </c>
      <c r="D627" t="s">
        <v>1735</v>
      </c>
      <c r="E627" s="31">
        <v>31</v>
      </c>
      <c r="F627" s="31">
        <v>136.94586956521738</v>
      </c>
      <c r="G627" s="31">
        <v>0</v>
      </c>
      <c r="H627" s="36">
        <v>0</v>
      </c>
      <c r="I627" s="31">
        <v>33.269565217391296</v>
      </c>
      <c r="J627" s="31">
        <v>0</v>
      </c>
      <c r="K627" s="36">
        <v>0</v>
      </c>
      <c r="L627" s="31">
        <v>23.965217391304339</v>
      </c>
      <c r="M627" s="31">
        <v>0</v>
      </c>
      <c r="N627" s="36">
        <v>0</v>
      </c>
      <c r="O627" s="31">
        <v>0</v>
      </c>
      <c r="P627" s="31">
        <v>0</v>
      </c>
      <c r="Q627" s="36" t="s">
        <v>1933</v>
      </c>
      <c r="R627" s="31">
        <v>9.304347826086957</v>
      </c>
      <c r="S627" s="31">
        <v>0</v>
      </c>
      <c r="T627" s="36">
        <v>0</v>
      </c>
      <c r="U627" s="31">
        <v>21.351086956521737</v>
      </c>
      <c r="V627" s="31">
        <v>0</v>
      </c>
      <c r="W627" s="36">
        <v>0</v>
      </c>
      <c r="X627" s="31">
        <v>0</v>
      </c>
      <c r="Y627" s="31">
        <v>0</v>
      </c>
      <c r="Z627" s="36" t="s">
        <v>1933</v>
      </c>
      <c r="AA627" s="31">
        <v>82.325217391304335</v>
      </c>
      <c r="AB627" s="31">
        <v>0</v>
      </c>
      <c r="AC627" s="36">
        <v>0</v>
      </c>
      <c r="AD627" s="31">
        <v>0</v>
      </c>
      <c r="AE627" s="31">
        <v>0</v>
      </c>
      <c r="AF627" s="36" t="s">
        <v>1933</v>
      </c>
      <c r="AG627" s="31">
        <v>0</v>
      </c>
      <c r="AH627" s="31">
        <v>0</v>
      </c>
      <c r="AI627" s="36" t="s">
        <v>1933</v>
      </c>
      <c r="AJ627" t="s">
        <v>629</v>
      </c>
      <c r="AK627" s="37">
        <v>3</v>
      </c>
      <c r="AT627"/>
    </row>
    <row r="628" spans="1:46" x14ac:dyDescent="0.25">
      <c r="A628" t="s">
        <v>1777</v>
      </c>
      <c r="B628" t="s">
        <v>1184</v>
      </c>
      <c r="C628" t="s">
        <v>1452</v>
      </c>
      <c r="D628" t="s">
        <v>1706</v>
      </c>
      <c r="E628" s="31">
        <v>41.967391304347828</v>
      </c>
      <c r="F628" s="31">
        <v>184.07163043478261</v>
      </c>
      <c r="G628" s="31">
        <v>15.407608695652176</v>
      </c>
      <c r="H628" s="36">
        <v>8.3704417998900479E-2</v>
      </c>
      <c r="I628" s="31">
        <v>43.540760869565219</v>
      </c>
      <c r="J628" s="31">
        <v>0.58695652173913049</v>
      </c>
      <c r="K628" s="36">
        <v>1.3480621606440743E-2</v>
      </c>
      <c r="L628" s="31">
        <v>22.179347826086957</v>
      </c>
      <c r="M628" s="31">
        <v>0.58695652173913049</v>
      </c>
      <c r="N628" s="36">
        <v>2.6464101935800052E-2</v>
      </c>
      <c r="O628" s="31">
        <v>15.790760869565217</v>
      </c>
      <c r="P628" s="31">
        <v>0</v>
      </c>
      <c r="Q628" s="36">
        <v>0</v>
      </c>
      <c r="R628" s="31">
        <v>5.5706521739130439</v>
      </c>
      <c r="S628" s="31">
        <v>0</v>
      </c>
      <c r="T628" s="36">
        <v>0</v>
      </c>
      <c r="U628" s="31">
        <v>27.301630434782609</v>
      </c>
      <c r="V628" s="31">
        <v>5.4782608695652177</v>
      </c>
      <c r="W628" s="36">
        <v>0.20065691251119738</v>
      </c>
      <c r="X628" s="31">
        <v>0</v>
      </c>
      <c r="Y628" s="31">
        <v>0</v>
      </c>
      <c r="Z628" s="36" t="s">
        <v>1933</v>
      </c>
      <c r="AA628" s="31">
        <v>113.22923913043478</v>
      </c>
      <c r="AB628" s="31">
        <v>9.3423913043478262</v>
      </c>
      <c r="AC628" s="36">
        <v>8.2508646848592077E-2</v>
      </c>
      <c r="AD628" s="31">
        <v>0</v>
      </c>
      <c r="AE628" s="31">
        <v>0</v>
      </c>
      <c r="AF628" s="36" t="s">
        <v>1933</v>
      </c>
      <c r="AG628" s="31">
        <v>0</v>
      </c>
      <c r="AH628" s="31">
        <v>0</v>
      </c>
      <c r="AI628" s="36" t="s">
        <v>1933</v>
      </c>
      <c r="AJ628" t="s">
        <v>506</v>
      </c>
      <c r="AK628" s="37">
        <v>3</v>
      </c>
      <c r="AT628"/>
    </row>
    <row r="629" spans="1:46" x14ac:dyDescent="0.25">
      <c r="A629" t="s">
        <v>1777</v>
      </c>
      <c r="B629" t="s">
        <v>704</v>
      </c>
      <c r="C629" t="s">
        <v>1452</v>
      </c>
      <c r="D629" t="s">
        <v>1706</v>
      </c>
      <c r="E629" s="31">
        <v>130.93478260869566</v>
      </c>
      <c r="F629" s="31">
        <v>570.99836956521744</v>
      </c>
      <c r="G629" s="31">
        <v>103.96195652173913</v>
      </c>
      <c r="H629" s="36">
        <v>0.1820704962798759</v>
      </c>
      <c r="I629" s="31">
        <v>162.15489130434781</v>
      </c>
      <c r="J629" s="31">
        <v>29.190217391304348</v>
      </c>
      <c r="K629" s="36">
        <v>0.18001441187806883</v>
      </c>
      <c r="L629" s="31">
        <v>95.796195652173907</v>
      </c>
      <c r="M629" s="31">
        <v>29.190217391304348</v>
      </c>
      <c r="N629" s="36">
        <v>0.30471165574561032</v>
      </c>
      <c r="O629" s="31">
        <v>62.119565217391305</v>
      </c>
      <c r="P629" s="31">
        <v>0</v>
      </c>
      <c r="Q629" s="36">
        <v>0</v>
      </c>
      <c r="R629" s="31">
        <v>4.2391304347826084</v>
      </c>
      <c r="S629" s="31">
        <v>0</v>
      </c>
      <c r="T629" s="36">
        <v>0</v>
      </c>
      <c r="U629" s="31">
        <v>59.600543478260867</v>
      </c>
      <c r="V629" s="31">
        <v>8.0380434782608692</v>
      </c>
      <c r="W629" s="36">
        <v>0.13486527150868555</v>
      </c>
      <c r="X629" s="31">
        <v>5.9402173913043477</v>
      </c>
      <c r="Y629" s="31">
        <v>0</v>
      </c>
      <c r="Z629" s="36">
        <v>0</v>
      </c>
      <c r="AA629" s="31">
        <v>335.41141304347826</v>
      </c>
      <c r="AB629" s="31">
        <v>66.733695652173907</v>
      </c>
      <c r="AC629" s="36">
        <v>0.19896071826131762</v>
      </c>
      <c r="AD629" s="31">
        <v>7.8913043478260869</v>
      </c>
      <c r="AE629" s="31">
        <v>0</v>
      </c>
      <c r="AF629" s="36">
        <v>0</v>
      </c>
      <c r="AG629" s="31">
        <v>0</v>
      </c>
      <c r="AH629" s="31">
        <v>0</v>
      </c>
      <c r="AI629" s="36" t="s">
        <v>1933</v>
      </c>
      <c r="AJ629" t="s">
        <v>16</v>
      </c>
      <c r="AK629" s="37">
        <v>3</v>
      </c>
      <c r="AT629"/>
    </row>
    <row r="630" spans="1:46" x14ac:dyDescent="0.25">
      <c r="A630" t="s">
        <v>1777</v>
      </c>
      <c r="B630" t="s">
        <v>761</v>
      </c>
      <c r="C630" t="s">
        <v>1456</v>
      </c>
      <c r="D630" t="s">
        <v>1701</v>
      </c>
      <c r="E630" s="31">
        <v>105.80434782608695</v>
      </c>
      <c r="F630" s="31">
        <v>355.41304347826087</v>
      </c>
      <c r="G630" s="31">
        <v>78.782608695652186</v>
      </c>
      <c r="H630" s="36">
        <v>0.22166493363508474</v>
      </c>
      <c r="I630" s="31">
        <v>76.5625</v>
      </c>
      <c r="J630" s="31">
        <v>12.4375</v>
      </c>
      <c r="K630" s="36">
        <v>0.16244897959183674</v>
      </c>
      <c r="L630" s="31">
        <v>54.720108695652172</v>
      </c>
      <c r="M630" s="31">
        <v>11.703804347826088</v>
      </c>
      <c r="N630" s="36">
        <v>0.21388488851368131</v>
      </c>
      <c r="O630" s="31">
        <v>17.663043478260871</v>
      </c>
      <c r="P630" s="31">
        <v>0.73369565217391308</v>
      </c>
      <c r="Q630" s="36">
        <v>4.1538461538461538E-2</v>
      </c>
      <c r="R630" s="31">
        <v>4.1793478260869561</v>
      </c>
      <c r="S630" s="31">
        <v>0</v>
      </c>
      <c r="T630" s="36">
        <v>0</v>
      </c>
      <c r="U630" s="31">
        <v>78.8125</v>
      </c>
      <c r="V630" s="31">
        <v>34.315217391304351</v>
      </c>
      <c r="W630" s="36">
        <v>0.4354032341481916</v>
      </c>
      <c r="X630" s="31">
        <v>0</v>
      </c>
      <c r="Y630" s="31">
        <v>0</v>
      </c>
      <c r="Z630" s="36" t="s">
        <v>1933</v>
      </c>
      <c r="AA630" s="31">
        <v>167.65760869565219</v>
      </c>
      <c r="AB630" s="31">
        <v>32.029891304347828</v>
      </c>
      <c r="AC630" s="36">
        <v>0.19104346980453174</v>
      </c>
      <c r="AD630" s="31">
        <v>32.380434782608695</v>
      </c>
      <c r="AE630" s="31">
        <v>0</v>
      </c>
      <c r="AF630" s="36">
        <v>0</v>
      </c>
      <c r="AG630" s="31">
        <v>0</v>
      </c>
      <c r="AH630" s="31">
        <v>0</v>
      </c>
      <c r="AI630" s="36" t="s">
        <v>1933</v>
      </c>
      <c r="AJ630" t="s">
        <v>73</v>
      </c>
      <c r="AK630" s="37">
        <v>3</v>
      </c>
      <c r="AT630"/>
    </row>
    <row r="631" spans="1:46" x14ac:dyDescent="0.25">
      <c r="A631" t="s">
        <v>1777</v>
      </c>
      <c r="B631" t="s">
        <v>1054</v>
      </c>
      <c r="C631" t="s">
        <v>1358</v>
      </c>
      <c r="D631" t="s">
        <v>1689</v>
      </c>
      <c r="E631" s="31">
        <v>95.065217391304344</v>
      </c>
      <c r="F631" s="31">
        <v>343.69108695652176</v>
      </c>
      <c r="G631" s="31">
        <v>63.079673913043479</v>
      </c>
      <c r="H631" s="36">
        <v>0.18353596094571781</v>
      </c>
      <c r="I631" s="31">
        <v>67.108695652173893</v>
      </c>
      <c r="J631" s="31">
        <v>1.0652173913043479</v>
      </c>
      <c r="K631" s="36">
        <v>1.5873015873015879E-2</v>
      </c>
      <c r="L631" s="31">
        <v>20.624999999999996</v>
      </c>
      <c r="M631" s="31">
        <v>0</v>
      </c>
      <c r="N631" s="36">
        <v>0</v>
      </c>
      <c r="O631" s="31">
        <v>40.44021739130433</v>
      </c>
      <c r="P631" s="31">
        <v>1.0652173913043479</v>
      </c>
      <c r="Q631" s="36">
        <v>2.634054562558797E-2</v>
      </c>
      <c r="R631" s="31">
        <v>6.0434782608695654</v>
      </c>
      <c r="S631" s="31">
        <v>0</v>
      </c>
      <c r="T631" s="36">
        <v>0</v>
      </c>
      <c r="U631" s="31">
        <v>60.763586956521728</v>
      </c>
      <c r="V631" s="31">
        <v>0</v>
      </c>
      <c r="W631" s="36">
        <v>0</v>
      </c>
      <c r="X631" s="31">
        <v>0</v>
      </c>
      <c r="Y631" s="31">
        <v>0</v>
      </c>
      <c r="Z631" s="36" t="s">
        <v>1933</v>
      </c>
      <c r="AA631" s="31">
        <v>205.81717391304352</v>
      </c>
      <c r="AB631" s="31">
        <v>62.014456521739127</v>
      </c>
      <c r="AC631" s="36">
        <v>0.30130846392799004</v>
      </c>
      <c r="AD631" s="31">
        <v>10.001630434782612</v>
      </c>
      <c r="AE631" s="31">
        <v>0</v>
      </c>
      <c r="AF631" s="36">
        <v>0</v>
      </c>
      <c r="AG631" s="31">
        <v>0</v>
      </c>
      <c r="AH631" s="31">
        <v>0</v>
      </c>
      <c r="AI631" s="36" t="s">
        <v>1933</v>
      </c>
      <c r="AJ631" t="s">
        <v>372</v>
      </c>
      <c r="AK631" s="37">
        <v>3</v>
      </c>
      <c r="AT631"/>
    </row>
    <row r="632" spans="1:46" x14ac:dyDescent="0.25">
      <c r="A632" t="s">
        <v>1777</v>
      </c>
      <c r="B632" t="s">
        <v>1173</v>
      </c>
      <c r="C632" t="s">
        <v>1637</v>
      </c>
      <c r="D632" t="s">
        <v>1708</v>
      </c>
      <c r="E632" s="31">
        <v>92.217391304347828</v>
      </c>
      <c r="F632" s="31">
        <v>300.87717391304352</v>
      </c>
      <c r="G632" s="31">
        <v>56.113043478260863</v>
      </c>
      <c r="H632" s="36">
        <v>0.1864981738178586</v>
      </c>
      <c r="I632" s="31">
        <v>49.660869565217382</v>
      </c>
      <c r="J632" s="31">
        <v>5.4532608695652183</v>
      </c>
      <c r="K632" s="36">
        <v>0.10981001575906151</v>
      </c>
      <c r="L632" s="31">
        <v>34.284782608695643</v>
      </c>
      <c r="M632" s="31">
        <v>5.4532608695652183</v>
      </c>
      <c r="N632" s="36">
        <v>0.15905776425084023</v>
      </c>
      <c r="O632" s="31">
        <v>11.169565217391304</v>
      </c>
      <c r="P632" s="31">
        <v>0</v>
      </c>
      <c r="Q632" s="36">
        <v>0</v>
      </c>
      <c r="R632" s="31">
        <v>4.2065217391304346</v>
      </c>
      <c r="S632" s="31">
        <v>0</v>
      </c>
      <c r="T632" s="36">
        <v>0</v>
      </c>
      <c r="U632" s="31">
        <v>78.359782608695653</v>
      </c>
      <c r="V632" s="31">
        <v>21.540217391304346</v>
      </c>
      <c r="W632" s="36">
        <v>0.27488868235979524</v>
      </c>
      <c r="X632" s="31">
        <v>0</v>
      </c>
      <c r="Y632" s="31">
        <v>0</v>
      </c>
      <c r="Z632" s="36" t="s">
        <v>1933</v>
      </c>
      <c r="AA632" s="31">
        <v>172.85652173913047</v>
      </c>
      <c r="AB632" s="31">
        <v>29.119565217391294</v>
      </c>
      <c r="AC632" s="36">
        <v>0.16846089996730126</v>
      </c>
      <c r="AD632" s="31">
        <v>0</v>
      </c>
      <c r="AE632" s="31">
        <v>0</v>
      </c>
      <c r="AF632" s="36" t="s">
        <v>1933</v>
      </c>
      <c r="AG632" s="31">
        <v>0</v>
      </c>
      <c r="AH632" s="31">
        <v>0</v>
      </c>
      <c r="AI632" s="36" t="s">
        <v>1933</v>
      </c>
      <c r="AJ632" t="s">
        <v>495</v>
      </c>
      <c r="AK632" s="37">
        <v>3</v>
      </c>
      <c r="AT632"/>
    </row>
    <row r="633" spans="1:46" x14ac:dyDescent="0.25">
      <c r="A633" t="s">
        <v>1777</v>
      </c>
      <c r="B633" t="s">
        <v>1102</v>
      </c>
      <c r="C633" t="s">
        <v>1619</v>
      </c>
      <c r="D633" t="s">
        <v>1673</v>
      </c>
      <c r="E633" s="31">
        <v>24.782608695652176</v>
      </c>
      <c r="F633" s="31">
        <v>169.0045652173913</v>
      </c>
      <c r="G633" s="31">
        <v>0</v>
      </c>
      <c r="H633" s="36">
        <v>0</v>
      </c>
      <c r="I633" s="31">
        <v>66.807065217391298</v>
      </c>
      <c r="J633" s="31">
        <v>0</v>
      </c>
      <c r="K633" s="36">
        <v>0</v>
      </c>
      <c r="L633" s="31">
        <v>51.980978260869563</v>
      </c>
      <c r="M633" s="31">
        <v>0</v>
      </c>
      <c r="N633" s="36">
        <v>0</v>
      </c>
      <c r="O633" s="31">
        <v>10.130434782608695</v>
      </c>
      <c r="P633" s="31">
        <v>0</v>
      </c>
      <c r="Q633" s="36">
        <v>0</v>
      </c>
      <c r="R633" s="31">
        <v>4.6956521739130439</v>
      </c>
      <c r="S633" s="31">
        <v>0</v>
      </c>
      <c r="T633" s="36">
        <v>0</v>
      </c>
      <c r="U633" s="31">
        <v>0</v>
      </c>
      <c r="V633" s="31">
        <v>0</v>
      </c>
      <c r="W633" s="36" t="s">
        <v>1933</v>
      </c>
      <c r="X633" s="31">
        <v>0</v>
      </c>
      <c r="Y633" s="31">
        <v>0</v>
      </c>
      <c r="Z633" s="36" t="s">
        <v>1933</v>
      </c>
      <c r="AA633" s="31">
        <v>102.19750000000001</v>
      </c>
      <c r="AB633" s="31">
        <v>0</v>
      </c>
      <c r="AC633" s="36">
        <v>0</v>
      </c>
      <c r="AD633" s="31">
        <v>0</v>
      </c>
      <c r="AE633" s="31">
        <v>0</v>
      </c>
      <c r="AF633" s="36" t="s">
        <v>1933</v>
      </c>
      <c r="AG633" s="31">
        <v>0</v>
      </c>
      <c r="AH633" s="31">
        <v>0</v>
      </c>
      <c r="AI633" s="36" t="s">
        <v>1933</v>
      </c>
      <c r="AJ633" t="s">
        <v>421</v>
      </c>
      <c r="AK633" s="37">
        <v>3</v>
      </c>
      <c r="AT633"/>
    </row>
    <row r="634" spans="1:46" x14ac:dyDescent="0.25">
      <c r="A634" t="s">
        <v>1777</v>
      </c>
      <c r="B634" t="s">
        <v>829</v>
      </c>
      <c r="C634" t="s">
        <v>1423</v>
      </c>
      <c r="D634" t="s">
        <v>1716</v>
      </c>
      <c r="E634" s="31">
        <v>102.94565217391305</v>
      </c>
      <c r="F634" s="31">
        <v>360.73804347826092</v>
      </c>
      <c r="G634" s="31">
        <v>72.790217391304353</v>
      </c>
      <c r="H634" s="36">
        <v>0.20178137212658828</v>
      </c>
      <c r="I634" s="31">
        <v>88.608913043478253</v>
      </c>
      <c r="J634" s="31">
        <v>4.8227173913043471</v>
      </c>
      <c r="K634" s="36">
        <v>5.4427000915110609E-2</v>
      </c>
      <c r="L634" s="31">
        <v>73.461304347826072</v>
      </c>
      <c r="M634" s="31">
        <v>4.8227173913043471</v>
      </c>
      <c r="N634" s="36">
        <v>6.564976533046088E-2</v>
      </c>
      <c r="O634" s="31">
        <v>10.130434782608695</v>
      </c>
      <c r="P634" s="31">
        <v>0</v>
      </c>
      <c r="Q634" s="36">
        <v>0</v>
      </c>
      <c r="R634" s="31">
        <v>5.0171739130434778</v>
      </c>
      <c r="S634" s="31">
        <v>0</v>
      </c>
      <c r="T634" s="36">
        <v>0</v>
      </c>
      <c r="U634" s="31">
        <v>74.153804347826068</v>
      </c>
      <c r="V634" s="31">
        <v>23.513913043478258</v>
      </c>
      <c r="W634" s="36">
        <v>0.31709651649406717</v>
      </c>
      <c r="X634" s="31">
        <v>5.3731521739130423</v>
      </c>
      <c r="Y634" s="31">
        <v>0</v>
      </c>
      <c r="Z634" s="36">
        <v>0</v>
      </c>
      <c r="AA634" s="31">
        <v>192.60217391304357</v>
      </c>
      <c r="AB634" s="31">
        <v>44.453586956521747</v>
      </c>
      <c r="AC634" s="36">
        <v>0.23080521913834548</v>
      </c>
      <c r="AD634" s="31">
        <v>0</v>
      </c>
      <c r="AE634" s="31">
        <v>0</v>
      </c>
      <c r="AF634" s="36" t="s">
        <v>1933</v>
      </c>
      <c r="AG634" s="31">
        <v>0</v>
      </c>
      <c r="AH634" s="31">
        <v>0</v>
      </c>
      <c r="AI634" s="36" t="s">
        <v>1933</v>
      </c>
      <c r="AJ634" t="s">
        <v>142</v>
      </c>
      <c r="AK634" s="37">
        <v>3</v>
      </c>
      <c r="AT634"/>
    </row>
    <row r="635" spans="1:46" x14ac:dyDescent="0.25">
      <c r="A635" t="s">
        <v>1777</v>
      </c>
      <c r="B635" t="s">
        <v>1243</v>
      </c>
      <c r="C635" t="s">
        <v>1655</v>
      </c>
      <c r="D635" t="s">
        <v>1690</v>
      </c>
      <c r="E635" s="31">
        <v>67.293478260869563</v>
      </c>
      <c r="F635" s="31">
        <v>240.68260869565216</v>
      </c>
      <c r="G635" s="31">
        <v>0</v>
      </c>
      <c r="H635" s="36">
        <v>0</v>
      </c>
      <c r="I635" s="31">
        <v>33.135869565217391</v>
      </c>
      <c r="J635" s="31">
        <v>0</v>
      </c>
      <c r="K635" s="36">
        <v>0</v>
      </c>
      <c r="L635" s="31">
        <v>22.701086956521738</v>
      </c>
      <c r="M635" s="31">
        <v>0</v>
      </c>
      <c r="N635" s="36">
        <v>0</v>
      </c>
      <c r="O635" s="31">
        <v>4.9565217391304346</v>
      </c>
      <c r="P635" s="31">
        <v>0</v>
      </c>
      <c r="Q635" s="36">
        <v>0</v>
      </c>
      <c r="R635" s="31">
        <v>5.4782608695652177</v>
      </c>
      <c r="S635" s="31">
        <v>0</v>
      </c>
      <c r="T635" s="36">
        <v>0</v>
      </c>
      <c r="U635" s="31">
        <v>64.639130434782615</v>
      </c>
      <c r="V635" s="31">
        <v>0</v>
      </c>
      <c r="W635" s="36">
        <v>0</v>
      </c>
      <c r="X635" s="31">
        <v>4.7119565217391308</v>
      </c>
      <c r="Y635" s="31">
        <v>0</v>
      </c>
      <c r="Z635" s="36">
        <v>0</v>
      </c>
      <c r="AA635" s="31">
        <v>138.19565217391303</v>
      </c>
      <c r="AB635" s="31">
        <v>0</v>
      </c>
      <c r="AC635" s="36">
        <v>0</v>
      </c>
      <c r="AD635" s="31">
        <v>0</v>
      </c>
      <c r="AE635" s="31">
        <v>0</v>
      </c>
      <c r="AF635" s="36" t="s">
        <v>1933</v>
      </c>
      <c r="AG635" s="31">
        <v>0</v>
      </c>
      <c r="AH635" s="31">
        <v>0</v>
      </c>
      <c r="AI635" s="36" t="s">
        <v>1933</v>
      </c>
      <c r="AJ635" t="s">
        <v>565</v>
      </c>
      <c r="AK635" s="37">
        <v>3</v>
      </c>
      <c r="AT635"/>
    </row>
    <row r="636" spans="1:46" x14ac:dyDescent="0.25">
      <c r="A636" t="s">
        <v>1777</v>
      </c>
      <c r="B636" t="s">
        <v>1069</v>
      </c>
      <c r="C636" t="s">
        <v>1600</v>
      </c>
      <c r="D636" t="s">
        <v>1684</v>
      </c>
      <c r="E636" s="31">
        <v>107.09782608695652</v>
      </c>
      <c r="F636" s="31">
        <v>334.08967391304344</v>
      </c>
      <c r="G636" s="31">
        <v>0</v>
      </c>
      <c r="H636" s="36">
        <v>0</v>
      </c>
      <c r="I636" s="31">
        <v>52.005434782608688</v>
      </c>
      <c r="J636" s="31">
        <v>0</v>
      </c>
      <c r="K636" s="36">
        <v>0</v>
      </c>
      <c r="L636" s="31">
        <v>37.75</v>
      </c>
      <c r="M636" s="31">
        <v>0</v>
      </c>
      <c r="N636" s="36">
        <v>0</v>
      </c>
      <c r="O636" s="31">
        <v>9.6902173913043477</v>
      </c>
      <c r="P636" s="31">
        <v>0</v>
      </c>
      <c r="Q636" s="36">
        <v>0</v>
      </c>
      <c r="R636" s="31">
        <v>4.5652173913043477</v>
      </c>
      <c r="S636" s="31">
        <v>0</v>
      </c>
      <c r="T636" s="36">
        <v>0</v>
      </c>
      <c r="U636" s="31">
        <v>87.991847826086953</v>
      </c>
      <c r="V636" s="31">
        <v>0</v>
      </c>
      <c r="W636" s="36">
        <v>0</v>
      </c>
      <c r="X636" s="31">
        <v>0</v>
      </c>
      <c r="Y636" s="31">
        <v>0</v>
      </c>
      <c r="Z636" s="36" t="s">
        <v>1933</v>
      </c>
      <c r="AA636" s="31">
        <v>133.42391304347825</v>
      </c>
      <c r="AB636" s="31">
        <v>0</v>
      </c>
      <c r="AC636" s="36">
        <v>0</v>
      </c>
      <c r="AD636" s="31">
        <v>60.668478260869563</v>
      </c>
      <c r="AE636" s="31">
        <v>0</v>
      </c>
      <c r="AF636" s="36">
        <v>0</v>
      </c>
      <c r="AG636" s="31">
        <v>0</v>
      </c>
      <c r="AH636" s="31">
        <v>0</v>
      </c>
      <c r="AI636" s="36" t="s">
        <v>1933</v>
      </c>
      <c r="AJ636" t="s">
        <v>387</v>
      </c>
      <c r="AK636" s="37">
        <v>3</v>
      </c>
      <c r="AT636"/>
    </row>
    <row r="637" spans="1:46" x14ac:dyDescent="0.25">
      <c r="A637" t="s">
        <v>1777</v>
      </c>
      <c r="B637" t="s">
        <v>923</v>
      </c>
      <c r="C637" t="s">
        <v>1563</v>
      </c>
      <c r="D637" t="s">
        <v>1698</v>
      </c>
      <c r="E637" s="31">
        <v>174.15217391304347</v>
      </c>
      <c r="F637" s="31">
        <v>542.22195652173912</v>
      </c>
      <c r="G637" s="31">
        <v>97.277173913043484</v>
      </c>
      <c r="H637" s="36">
        <v>0.17940471193210225</v>
      </c>
      <c r="I637" s="31">
        <v>72.276304347826084</v>
      </c>
      <c r="J637" s="31">
        <v>0.3125</v>
      </c>
      <c r="K637" s="36">
        <v>4.3236853740627008E-3</v>
      </c>
      <c r="L637" s="31">
        <v>46.078804347826086</v>
      </c>
      <c r="M637" s="31">
        <v>0.3125</v>
      </c>
      <c r="N637" s="36">
        <v>6.7818599988205466E-3</v>
      </c>
      <c r="O637" s="31">
        <v>20.838804347826088</v>
      </c>
      <c r="P637" s="31">
        <v>0</v>
      </c>
      <c r="Q637" s="36">
        <v>0</v>
      </c>
      <c r="R637" s="31">
        <v>5.3586956521739131</v>
      </c>
      <c r="S637" s="31">
        <v>0</v>
      </c>
      <c r="T637" s="36">
        <v>0</v>
      </c>
      <c r="U637" s="31">
        <v>165.2608695652174</v>
      </c>
      <c r="V637" s="31">
        <v>31.301630434782609</v>
      </c>
      <c r="W637" s="36">
        <v>0.18940739279137067</v>
      </c>
      <c r="X637" s="31">
        <v>5.0434782608695654</v>
      </c>
      <c r="Y637" s="31">
        <v>0</v>
      </c>
      <c r="Z637" s="36">
        <v>0</v>
      </c>
      <c r="AA637" s="31">
        <v>253.44293478260869</v>
      </c>
      <c r="AB637" s="31">
        <v>65.663043478260875</v>
      </c>
      <c r="AC637" s="36">
        <v>0.25908413479580134</v>
      </c>
      <c r="AD637" s="31">
        <v>46.198369565217391</v>
      </c>
      <c r="AE637" s="31">
        <v>0</v>
      </c>
      <c r="AF637" s="36">
        <v>0</v>
      </c>
      <c r="AG637" s="31">
        <v>0</v>
      </c>
      <c r="AH637" s="31">
        <v>0</v>
      </c>
      <c r="AI637" s="36" t="s">
        <v>1933</v>
      </c>
      <c r="AJ637" t="s">
        <v>237</v>
      </c>
      <c r="AK637" s="37">
        <v>3</v>
      </c>
      <c r="AT637"/>
    </row>
    <row r="638" spans="1:46" x14ac:dyDescent="0.25">
      <c r="A638" t="s">
        <v>1777</v>
      </c>
      <c r="B638" t="s">
        <v>807</v>
      </c>
      <c r="C638" t="s">
        <v>1430</v>
      </c>
      <c r="D638" t="s">
        <v>1683</v>
      </c>
      <c r="E638" s="31">
        <v>169.91304347826087</v>
      </c>
      <c r="F638" s="31">
        <v>614.05086956521734</v>
      </c>
      <c r="G638" s="31">
        <v>47.45652173913043</v>
      </c>
      <c r="H638" s="36">
        <v>7.7284349051947962E-2</v>
      </c>
      <c r="I638" s="31">
        <v>88.332499999999996</v>
      </c>
      <c r="J638" s="31">
        <v>0</v>
      </c>
      <c r="K638" s="36">
        <v>0</v>
      </c>
      <c r="L638" s="31">
        <v>56.755108695652169</v>
      </c>
      <c r="M638" s="31">
        <v>0</v>
      </c>
      <c r="N638" s="36">
        <v>0</v>
      </c>
      <c r="O638" s="31">
        <v>26.191521739130433</v>
      </c>
      <c r="P638" s="31">
        <v>0</v>
      </c>
      <c r="Q638" s="36">
        <v>0</v>
      </c>
      <c r="R638" s="31">
        <v>5.3858695652173916</v>
      </c>
      <c r="S638" s="31">
        <v>0</v>
      </c>
      <c r="T638" s="36">
        <v>0</v>
      </c>
      <c r="U638" s="31">
        <v>175.27760869565219</v>
      </c>
      <c r="V638" s="31">
        <v>18.024456521739129</v>
      </c>
      <c r="W638" s="36">
        <v>0.10283376556692053</v>
      </c>
      <c r="X638" s="31">
        <v>31.052173913043486</v>
      </c>
      <c r="Y638" s="31">
        <v>0</v>
      </c>
      <c r="Z638" s="36">
        <v>0</v>
      </c>
      <c r="AA638" s="31">
        <v>317.65489130434781</v>
      </c>
      <c r="AB638" s="31">
        <v>27.698369565217391</v>
      </c>
      <c r="AC638" s="36">
        <v>8.7196420780687275E-2</v>
      </c>
      <c r="AD638" s="31">
        <v>1.7336956521739131</v>
      </c>
      <c r="AE638" s="31">
        <v>1.7336956521739131</v>
      </c>
      <c r="AF638" s="36">
        <v>1</v>
      </c>
      <c r="AG638" s="31">
        <v>0</v>
      </c>
      <c r="AH638" s="31">
        <v>0</v>
      </c>
      <c r="AI638" s="36" t="s">
        <v>1933</v>
      </c>
      <c r="AJ638" t="s">
        <v>120</v>
      </c>
      <c r="AK638" s="37">
        <v>3</v>
      </c>
      <c r="AT638"/>
    </row>
    <row r="639" spans="1:46" x14ac:dyDescent="0.25">
      <c r="A639" t="s">
        <v>1777</v>
      </c>
      <c r="B639" t="s">
        <v>1099</v>
      </c>
      <c r="C639" t="s">
        <v>1429</v>
      </c>
      <c r="D639" t="s">
        <v>1711</v>
      </c>
      <c r="E639" s="31">
        <v>113.53260869565217</v>
      </c>
      <c r="F639" s="31">
        <v>343.66576086956525</v>
      </c>
      <c r="G639" s="31">
        <v>0</v>
      </c>
      <c r="H639" s="36">
        <v>0</v>
      </c>
      <c r="I639" s="31">
        <v>63.201086956521735</v>
      </c>
      <c r="J639" s="31">
        <v>0</v>
      </c>
      <c r="K639" s="36">
        <v>0</v>
      </c>
      <c r="L639" s="31">
        <v>51.5625</v>
      </c>
      <c r="M639" s="31">
        <v>0</v>
      </c>
      <c r="N639" s="36">
        <v>0</v>
      </c>
      <c r="O639" s="31">
        <v>6.8342391304347823</v>
      </c>
      <c r="P639" s="31">
        <v>0</v>
      </c>
      <c r="Q639" s="36">
        <v>0</v>
      </c>
      <c r="R639" s="31">
        <v>4.8043478260869561</v>
      </c>
      <c r="S639" s="31">
        <v>0</v>
      </c>
      <c r="T639" s="36">
        <v>0</v>
      </c>
      <c r="U639" s="31">
        <v>85.953804347826093</v>
      </c>
      <c r="V639" s="31">
        <v>0</v>
      </c>
      <c r="W639" s="36">
        <v>0</v>
      </c>
      <c r="X639" s="31">
        <v>0</v>
      </c>
      <c r="Y639" s="31">
        <v>0</v>
      </c>
      <c r="Z639" s="36" t="s">
        <v>1933</v>
      </c>
      <c r="AA639" s="31">
        <v>194.5108695652174</v>
      </c>
      <c r="AB639" s="31">
        <v>0</v>
      </c>
      <c r="AC639" s="36">
        <v>0</v>
      </c>
      <c r="AD639" s="31">
        <v>0</v>
      </c>
      <c r="AE639" s="31">
        <v>0</v>
      </c>
      <c r="AF639" s="36" t="s">
        <v>1933</v>
      </c>
      <c r="AG639" s="31">
        <v>0</v>
      </c>
      <c r="AH639" s="31">
        <v>0</v>
      </c>
      <c r="AI639" s="36" t="s">
        <v>1933</v>
      </c>
      <c r="AJ639" t="s">
        <v>418</v>
      </c>
      <c r="AK639" s="37">
        <v>3</v>
      </c>
      <c r="AT639"/>
    </row>
    <row r="640" spans="1:46" x14ac:dyDescent="0.25">
      <c r="A640" t="s">
        <v>1777</v>
      </c>
      <c r="B640" t="s">
        <v>964</v>
      </c>
      <c r="C640" t="s">
        <v>1440</v>
      </c>
      <c r="D640" t="s">
        <v>1705</v>
      </c>
      <c r="E640" s="31">
        <v>50.217391304347828</v>
      </c>
      <c r="F640" s="31">
        <v>191.17119565217394</v>
      </c>
      <c r="G640" s="31">
        <v>0</v>
      </c>
      <c r="H640" s="36">
        <v>0</v>
      </c>
      <c r="I640" s="31">
        <v>49.880434782608695</v>
      </c>
      <c r="J640" s="31">
        <v>0</v>
      </c>
      <c r="K640" s="36">
        <v>0</v>
      </c>
      <c r="L640" s="31">
        <v>40.663043478260867</v>
      </c>
      <c r="M640" s="31">
        <v>0</v>
      </c>
      <c r="N640" s="36">
        <v>0</v>
      </c>
      <c r="O640" s="31">
        <v>4.6956521739130439</v>
      </c>
      <c r="P640" s="31">
        <v>0</v>
      </c>
      <c r="Q640" s="36">
        <v>0</v>
      </c>
      <c r="R640" s="31">
        <v>4.5217391304347823</v>
      </c>
      <c r="S640" s="31">
        <v>0</v>
      </c>
      <c r="T640" s="36">
        <v>0</v>
      </c>
      <c r="U640" s="31">
        <v>57.429347826086953</v>
      </c>
      <c r="V640" s="31">
        <v>0</v>
      </c>
      <c r="W640" s="36">
        <v>0</v>
      </c>
      <c r="X640" s="31">
        <v>0</v>
      </c>
      <c r="Y640" s="31">
        <v>0</v>
      </c>
      <c r="Z640" s="36" t="s">
        <v>1933</v>
      </c>
      <c r="AA640" s="31">
        <v>83.861413043478265</v>
      </c>
      <c r="AB640" s="31">
        <v>0</v>
      </c>
      <c r="AC640" s="36">
        <v>0</v>
      </c>
      <c r="AD640" s="31">
        <v>0</v>
      </c>
      <c r="AE640" s="31">
        <v>0</v>
      </c>
      <c r="AF640" s="36" t="s">
        <v>1933</v>
      </c>
      <c r="AG640" s="31">
        <v>0</v>
      </c>
      <c r="AH640" s="31">
        <v>0</v>
      </c>
      <c r="AI640" s="36" t="s">
        <v>1933</v>
      </c>
      <c r="AJ640" t="s">
        <v>278</v>
      </c>
      <c r="AK640" s="37">
        <v>3</v>
      </c>
      <c r="AT640"/>
    </row>
    <row r="641" spans="1:46" x14ac:dyDescent="0.25">
      <c r="A641" t="s">
        <v>1777</v>
      </c>
      <c r="B641" t="s">
        <v>951</v>
      </c>
      <c r="C641" t="s">
        <v>1574</v>
      </c>
      <c r="D641" t="s">
        <v>1694</v>
      </c>
      <c r="E641" s="31">
        <v>57.119565217391305</v>
      </c>
      <c r="F641" s="31">
        <v>200.86956521739131</v>
      </c>
      <c r="G641" s="31">
        <v>0</v>
      </c>
      <c r="H641" s="36">
        <v>0</v>
      </c>
      <c r="I641" s="31">
        <v>53.263586956521735</v>
      </c>
      <c r="J641" s="31">
        <v>0</v>
      </c>
      <c r="K641" s="36">
        <v>0</v>
      </c>
      <c r="L641" s="31">
        <v>39.1875</v>
      </c>
      <c r="M641" s="31">
        <v>0</v>
      </c>
      <c r="N641" s="36">
        <v>0</v>
      </c>
      <c r="O641" s="31">
        <v>9.554347826086957</v>
      </c>
      <c r="P641" s="31">
        <v>0</v>
      </c>
      <c r="Q641" s="36">
        <v>0</v>
      </c>
      <c r="R641" s="31">
        <v>4.5217391304347823</v>
      </c>
      <c r="S641" s="31">
        <v>0</v>
      </c>
      <c r="T641" s="36">
        <v>0</v>
      </c>
      <c r="U641" s="31">
        <v>43.932065217391305</v>
      </c>
      <c r="V641" s="31">
        <v>0</v>
      </c>
      <c r="W641" s="36">
        <v>0</v>
      </c>
      <c r="X641" s="31">
        <v>0</v>
      </c>
      <c r="Y641" s="31">
        <v>0</v>
      </c>
      <c r="Z641" s="36" t="s">
        <v>1933</v>
      </c>
      <c r="AA641" s="31">
        <v>103.67391304347827</v>
      </c>
      <c r="AB641" s="31">
        <v>0</v>
      </c>
      <c r="AC641" s="36">
        <v>0</v>
      </c>
      <c r="AD641" s="31">
        <v>0</v>
      </c>
      <c r="AE641" s="31">
        <v>0</v>
      </c>
      <c r="AF641" s="36" t="s">
        <v>1933</v>
      </c>
      <c r="AG641" s="31">
        <v>0</v>
      </c>
      <c r="AH641" s="31">
        <v>0</v>
      </c>
      <c r="AI641" s="36" t="s">
        <v>1933</v>
      </c>
      <c r="AJ641" t="s">
        <v>265</v>
      </c>
      <c r="AK641" s="37">
        <v>3</v>
      </c>
      <c r="AT641"/>
    </row>
    <row r="642" spans="1:46" x14ac:dyDescent="0.25">
      <c r="A642" t="s">
        <v>1777</v>
      </c>
      <c r="B642" t="s">
        <v>889</v>
      </c>
      <c r="C642" t="s">
        <v>1429</v>
      </c>
      <c r="D642" t="s">
        <v>1711</v>
      </c>
      <c r="E642" s="31">
        <v>98.858695652173907</v>
      </c>
      <c r="F642" s="31">
        <v>350.67934782608694</v>
      </c>
      <c r="G642" s="31">
        <v>0</v>
      </c>
      <c r="H642" s="36">
        <v>0</v>
      </c>
      <c r="I642" s="31">
        <v>73.638586956521735</v>
      </c>
      <c r="J642" s="31">
        <v>0</v>
      </c>
      <c r="K642" s="36">
        <v>0</v>
      </c>
      <c r="L642" s="31">
        <v>58.855978260869563</v>
      </c>
      <c r="M642" s="31">
        <v>0</v>
      </c>
      <c r="N642" s="36">
        <v>0</v>
      </c>
      <c r="O642" s="31">
        <v>9.8260869565217384</v>
      </c>
      <c r="P642" s="31">
        <v>0</v>
      </c>
      <c r="Q642" s="36">
        <v>0</v>
      </c>
      <c r="R642" s="31">
        <v>4.9565217391304346</v>
      </c>
      <c r="S642" s="31">
        <v>0</v>
      </c>
      <c r="T642" s="36">
        <v>0</v>
      </c>
      <c r="U642" s="31">
        <v>86.078804347826093</v>
      </c>
      <c r="V642" s="31">
        <v>0</v>
      </c>
      <c r="W642" s="36">
        <v>0</v>
      </c>
      <c r="X642" s="31">
        <v>0</v>
      </c>
      <c r="Y642" s="31">
        <v>0</v>
      </c>
      <c r="Z642" s="36" t="s">
        <v>1933</v>
      </c>
      <c r="AA642" s="31">
        <v>190.96195652173913</v>
      </c>
      <c r="AB642" s="31">
        <v>0</v>
      </c>
      <c r="AC642" s="36">
        <v>0</v>
      </c>
      <c r="AD642" s="31">
        <v>0</v>
      </c>
      <c r="AE642" s="31">
        <v>0</v>
      </c>
      <c r="AF642" s="36" t="s">
        <v>1933</v>
      </c>
      <c r="AG642" s="31">
        <v>0</v>
      </c>
      <c r="AH642" s="31">
        <v>0</v>
      </c>
      <c r="AI642" s="36" t="s">
        <v>1933</v>
      </c>
      <c r="AJ642" t="s">
        <v>203</v>
      </c>
      <c r="AK642" s="37">
        <v>3</v>
      </c>
      <c r="AT642"/>
    </row>
    <row r="643" spans="1:46" x14ac:dyDescent="0.25">
      <c r="A643" t="s">
        <v>1777</v>
      </c>
      <c r="B643" t="s">
        <v>678</v>
      </c>
      <c r="C643" t="s">
        <v>1592</v>
      </c>
      <c r="D643" t="s">
        <v>1715</v>
      </c>
      <c r="E643" s="31">
        <v>153.03260869565219</v>
      </c>
      <c r="F643" s="31">
        <v>554.5432608695653</v>
      </c>
      <c r="G643" s="31">
        <v>98.004999999999995</v>
      </c>
      <c r="H643" s="36">
        <v>0.17673102698303614</v>
      </c>
      <c r="I643" s="31">
        <v>103.42195652173915</v>
      </c>
      <c r="J643" s="31">
        <v>0</v>
      </c>
      <c r="K643" s="36">
        <v>0</v>
      </c>
      <c r="L643" s="31">
        <v>32.382608695652173</v>
      </c>
      <c r="M643" s="31">
        <v>0</v>
      </c>
      <c r="N643" s="36">
        <v>0</v>
      </c>
      <c r="O643" s="31">
        <v>65.387173913043483</v>
      </c>
      <c r="P643" s="31">
        <v>0</v>
      </c>
      <c r="Q643" s="36">
        <v>0</v>
      </c>
      <c r="R643" s="31">
        <v>5.6521739130434785</v>
      </c>
      <c r="S643" s="31">
        <v>0</v>
      </c>
      <c r="T643" s="36">
        <v>0</v>
      </c>
      <c r="U643" s="31">
        <v>161.41597826086957</v>
      </c>
      <c r="V643" s="31">
        <v>50.339347826086957</v>
      </c>
      <c r="W643" s="36">
        <v>0.31186099646673093</v>
      </c>
      <c r="X643" s="31">
        <v>22.228260869565219</v>
      </c>
      <c r="Y643" s="31">
        <v>0</v>
      </c>
      <c r="Z643" s="36">
        <v>0</v>
      </c>
      <c r="AA643" s="31">
        <v>260.6129347826087</v>
      </c>
      <c r="AB643" s="31">
        <v>47.665652173913038</v>
      </c>
      <c r="AC643" s="36">
        <v>0.1828982594961126</v>
      </c>
      <c r="AD643" s="31">
        <v>6.8641304347826084</v>
      </c>
      <c r="AE643" s="31">
        <v>0</v>
      </c>
      <c r="AF643" s="36">
        <v>0</v>
      </c>
      <c r="AG643" s="31">
        <v>0</v>
      </c>
      <c r="AH643" s="31">
        <v>0</v>
      </c>
      <c r="AI643" s="36" t="s">
        <v>1933</v>
      </c>
      <c r="AJ643" t="s">
        <v>335</v>
      </c>
      <c r="AK643" s="37">
        <v>3</v>
      </c>
      <c r="AT643"/>
    </row>
    <row r="644" spans="1:46" x14ac:dyDescent="0.25">
      <c r="A644" t="s">
        <v>1777</v>
      </c>
      <c r="B644" t="s">
        <v>1033</v>
      </c>
      <c r="C644" t="s">
        <v>1593</v>
      </c>
      <c r="D644" t="s">
        <v>1706</v>
      </c>
      <c r="E644" s="31">
        <v>100.8804347826087</v>
      </c>
      <c r="F644" s="31">
        <v>368.07891304347828</v>
      </c>
      <c r="G644" s="31">
        <v>100.3425</v>
      </c>
      <c r="H644" s="36">
        <v>0.27261137882176728</v>
      </c>
      <c r="I644" s="31">
        <v>73.163695652173914</v>
      </c>
      <c r="J644" s="31">
        <v>13.978913043478268</v>
      </c>
      <c r="K644" s="36">
        <v>0.1910635174846162</v>
      </c>
      <c r="L644" s="31">
        <v>43.141956521739132</v>
      </c>
      <c r="M644" s="31">
        <v>13.978913043478268</v>
      </c>
      <c r="N644" s="36">
        <v>0.32402130479257069</v>
      </c>
      <c r="O644" s="31">
        <v>25.239130434782609</v>
      </c>
      <c r="P644" s="31">
        <v>0</v>
      </c>
      <c r="Q644" s="36">
        <v>0</v>
      </c>
      <c r="R644" s="31">
        <v>4.7826086956521738</v>
      </c>
      <c r="S644" s="31">
        <v>0</v>
      </c>
      <c r="T644" s="36">
        <v>0</v>
      </c>
      <c r="U644" s="31">
        <v>85.984456521739148</v>
      </c>
      <c r="V644" s="31">
        <v>37.565978260869578</v>
      </c>
      <c r="W644" s="36">
        <v>0.4368926638661943</v>
      </c>
      <c r="X644" s="31">
        <v>19.489130434782609</v>
      </c>
      <c r="Y644" s="31">
        <v>0</v>
      </c>
      <c r="Z644" s="36">
        <v>0</v>
      </c>
      <c r="AA644" s="31">
        <v>189.44163043478261</v>
      </c>
      <c r="AB644" s="31">
        <v>48.797608695652166</v>
      </c>
      <c r="AC644" s="36">
        <v>0.25758651138959282</v>
      </c>
      <c r="AD644" s="31">
        <v>0</v>
      </c>
      <c r="AE644" s="31">
        <v>0</v>
      </c>
      <c r="AF644" s="36" t="s">
        <v>1933</v>
      </c>
      <c r="AG644" s="31">
        <v>0</v>
      </c>
      <c r="AH644" s="31">
        <v>0</v>
      </c>
      <c r="AI644" s="36" t="s">
        <v>1933</v>
      </c>
      <c r="AJ644" t="s">
        <v>350</v>
      </c>
      <c r="AK644" s="37">
        <v>3</v>
      </c>
      <c r="AT644"/>
    </row>
    <row r="645" spans="1:46" x14ac:dyDescent="0.25">
      <c r="A645" t="s">
        <v>1777</v>
      </c>
      <c r="B645" t="s">
        <v>790</v>
      </c>
      <c r="C645" t="s">
        <v>1456</v>
      </c>
      <c r="D645" t="s">
        <v>1701</v>
      </c>
      <c r="E645" s="31">
        <v>68.304347826086953</v>
      </c>
      <c r="F645" s="31">
        <v>213.22554347826087</v>
      </c>
      <c r="G645" s="31">
        <v>35.733695652173907</v>
      </c>
      <c r="H645" s="36">
        <v>0.16758637388966058</v>
      </c>
      <c r="I645" s="31">
        <v>41.228260869565219</v>
      </c>
      <c r="J645" s="31">
        <v>4.9864130434782608</v>
      </c>
      <c r="K645" s="36">
        <v>0.12094648035855522</v>
      </c>
      <c r="L645" s="31">
        <v>30.236413043478262</v>
      </c>
      <c r="M645" s="31">
        <v>2.5733695652173911</v>
      </c>
      <c r="N645" s="36">
        <v>8.5108295137952719E-2</v>
      </c>
      <c r="O645" s="31">
        <v>6.2309782608695654</v>
      </c>
      <c r="P645" s="31">
        <v>2.4130434782608696</v>
      </c>
      <c r="Q645" s="36">
        <v>0.38726559092891411</v>
      </c>
      <c r="R645" s="31">
        <v>4.7608695652173916</v>
      </c>
      <c r="S645" s="31">
        <v>0</v>
      </c>
      <c r="T645" s="36">
        <v>0</v>
      </c>
      <c r="U645" s="31">
        <v>64.823369565217391</v>
      </c>
      <c r="V645" s="31">
        <v>27.078804347826086</v>
      </c>
      <c r="W645" s="36">
        <v>0.41773213162858941</v>
      </c>
      <c r="X645" s="31">
        <v>0</v>
      </c>
      <c r="Y645" s="31">
        <v>0</v>
      </c>
      <c r="Z645" s="36" t="s">
        <v>1933</v>
      </c>
      <c r="AA645" s="31">
        <v>86.668478260869563</v>
      </c>
      <c r="AB645" s="31">
        <v>3.6684782608695654</v>
      </c>
      <c r="AC645" s="36">
        <v>4.2327710541167622E-2</v>
      </c>
      <c r="AD645" s="31">
        <v>20.505434782608695</v>
      </c>
      <c r="AE645" s="31">
        <v>0</v>
      </c>
      <c r="AF645" s="36">
        <v>0</v>
      </c>
      <c r="AG645" s="31">
        <v>0</v>
      </c>
      <c r="AH645" s="31">
        <v>0</v>
      </c>
      <c r="AI645" s="36" t="s">
        <v>1933</v>
      </c>
      <c r="AJ645" t="s">
        <v>102</v>
      </c>
      <c r="AK645" s="37">
        <v>3</v>
      </c>
      <c r="AT645"/>
    </row>
    <row r="646" spans="1:46" x14ac:dyDescent="0.25">
      <c r="A646" t="s">
        <v>1777</v>
      </c>
      <c r="B646" t="s">
        <v>750</v>
      </c>
      <c r="C646" t="s">
        <v>1479</v>
      </c>
      <c r="D646" t="s">
        <v>1694</v>
      </c>
      <c r="E646" s="31">
        <v>103.14130434782609</v>
      </c>
      <c r="F646" s="31">
        <v>333.84021739130424</v>
      </c>
      <c r="G646" s="31">
        <v>1.9782608695652175</v>
      </c>
      <c r="H646" s="36">
        <v>5.9257715712736853E-3</v>
      </c>
      <c r="I646" s="31">
        <v>83.520652173913035</v>
      </c>
      <c r="J646" s="31">
        <v>0.2608695652173913</v>
      </c>
      <c r="K646" s="36">
        <v>3.1234138913832821E-3</v>
      </c>
      <c r="L646" s="31">
        <v>63.607608695652168</v>
      </c>
      <c r="M646" s="31">
        <v>0.2608695652173913</v>
      </c>
      <c r="N646" s="36">
        <v>4.1012320784702405E-3</v>
      </c>
      <c r="O646" s="31">
        <v>14.272826086956524</v>
      </c>
      <c r="P646" s="31">
        <v>0</v>
      </c>
      <c r="Q646" s="36">
        <v>0</v>
      </c>
      <c r="R646" s="31">
        <v>5.6402173913043478</v>
      </c>
      <c r="S646" s="31">
        <v>0</v>
      </c>
      <c r="T646" s="36">
        <v>0</v>
      </c>
      <c r="U646" s="31">
        <v>57.089130434782618</v>
      </c>
      <c r="V646" s="31">
        <v>1.7173913043478262</v>
      </c>
      <c r="W646" s="36">
        <v>3.0082632039907083E-2</v>
      </c>
      <c r="X646" s="31">
        <v>0</v>
      </c>
      <c r="Y646" s="31">
        <v>0</v>
      </c>
      <c r="Z646" s="36" t="s">
        <v>1933</v>
      </c>
      <c r="AA646" s="31">
        <v>193.23043478260863</v>
      </c>
      <c r="AB646" s="31">
        <v>0</v>
      </c>
      <c r="AC646" s="36">
        <v>0</v>
      </c>
      <c r="AD646" s="31">
        <v>0</v>
      </c>
      <c r="AE646" s="31">
        <v>0</v>
      </c>
      <c r="AF646" s="36" t="s">
        <v>1933</v>
      </c>
      <c r="AG646" s="31">
        <v>0</v>
      </c>
      <c r="AH646" s="31">
        <v>0</v>
      </c>
      <c r="AI646" s="36" t="s">
        <v>1933</v>
      </c>
      <c r="AJ646" t="s">
        <v>62</v>
      </c>
      <c r="AK646" s="37">
        <v>3</v>
      </c>
      <c r="AT646"/>
    </row>
    <row r="647" spans="1:46" x14ac:dyDescent="0.25">
      <c r="A647" t="s">
        <v>1777</v>
      </c>
      <c r="B647" t="s">
        <v>1269</v>
      </c>
      <c r="C647" t="s">
        <v>1510</v>
      </c>
      <c r="D647" t="s">
        <v>1724</v>
      </c>
      <c r="E647" s="31">
        <v>44.804347826086953</v>
      </c>
      <c r="F647" s="31">
        <v>177.09239130434781</v>
      </c>
      <c r="G647" s="31">
        <v>0</v>
      </c>
      <c r="H647" s="36">
        <v>0</v>
      </c>
      <c r="I647" s="31">
        <v>41.198369565217391</v>
      </c>
      <c r="J647" s="31">
        <v>0</v>
      </c>
      <c r="K647" s="36">
        <v>0</v>
      </c>
      <c r="L647" s="31">
        <v>29.125</v>
      </c>
      <c r="M647" s="31">
        <v>0</v>
      </c>
      <c r="N647" s="36">
        <v>0</v>
      </c>
      <c r="O647" s="31">
        <v>5.9646739130434785</v>
      </c>
      <c r="P647" s="31">
        <v>0</v>
      </c>
      <c r="Q647" s="36">
        <v>0</v>
      </c>
      <c r="R647" s="31">
        <v>6.1086956521739131</v>
      </c>
      <c r="S647" s="31">
        <v>0</v>
      </c>
      <c r="T647" s="36">
        <v>0</v>
      </c>
      <c r="U647" s="31">
        <v>34.744565217391305</v>
      </c>
      <c r="V647" s="31">
        <v>0</v>
      </c>
      <c r="W647" s="36">
        <v>0</v>
      </c>
      <c r="X647" s="31">
        <v>0</v>
      </c>
      <c r="Y647" s="31">
        <v>0</v>
      </c>
      <c r="Z647" s="36" t="s">
        <v>1933</v>
      </c>
      <c r="AA647" s="31">
        <v>99.057065217391298</v>
      </c>
      <c r="AB647" s="31">
        <v>0</v>
      </c>
      <c r="AC647" s="36">
        <v>0</v>
      </c>
      <c r="AD647" s="31">
        <v>2.0923913043478262</v>
      </c>
      <c r="AE647" s="31">
        <v>0</v>
      </c>
      <c r="AF647" s="36">
        <v>0</v>
      </c>
      <c r="AG647" s="31">
        <v>0</v>
      </c>
      <c r="AH647" s="31">
        <v>0</v>
      </c>
      <c r="AI647" s="36" t="s">
        <v>1933</v>
      </c>
      <c r="AJ647" t="s">
        <v>592</v>
      </c>
      <c r="AK647" s="37">
        <v>3</v>
      </c>
      <c r="AT647"/>
    </row>
    <row r="648" spans="1:46" x14ac:dyDescent="0.25">
      <c r="A648" t="s">
        <v>1777</v>
      </c>
      <c r="B648" t="s">
        <v>905</v>
      </c>
      <c r="C648" t="s">
        <v>1392</v>
      </c>
      <c r="D648" t="s">
        <v>1719</v>
      </c>
      <c r="E648" s="31">
        <v>291.78260869565219</v>
      </c>
      <c r="F648" s="31">
        <v>939.12717391304341</v>
      </c>
      <c r="G648" s="31">
        <v>137.36043478260871</v>
      </c>
      <c r="H648" s="36">
        <v>0.14626393378680716</v>
      </c>
      <c r="I648" s="31">
        <v>191.99315217391307</v>
      </c>
      <c r="J648" s="31">
        <v>0</v>
      </c>
      <c r="K648" s="36">
        <v>0</v>
      </c>
      <c r="L648" s="31">
        <v>124.94423913043481</v>
      </c>
      <c r="M648" s="31">
        <v>0</v>
      </c>
      <c r="N648" s="36">
        <v>0</v>
      </c>
      <c r="O648" s="31">
        <v>52.505434782608702</v>
      </c>
      <c r="P648" s="31">
        <v>0</v>
      </c>
      <c r="Q648" s="36">
        <v>0</v>
      </c>
      <c r="R648" s="31">
        <v>14.543478260869565</v>
      </c>
      <c r="S648" s="31">
        <v>0</v>
      </c>
      <c r="T648" s="36">
        <v>0</v>
      </c>
      <c r="U648" s="31">
        <v>267.91163043478258</v>
      </c>
      <c r="V648" s="31">
        <v>48.179347826086953</v>
      </c>
      <c r="W648" s="36">
        <v>0.17983298353975416</v>
      </c>
      <c r="X648" s="31">
        <v>8.3119565217391305</v>
      </c>
      <c r="Y648" s="31">
        <v>0</v>
      </c>
      <c r="Z648" s="36">
        <v>0</v>
      </c>
      <c r="AA648" s="31">
        <v>444.75065217391295</v>
      </c>
      <c r="AB648" s="31">
        <v>89.181086956521739</v>
      </c>
      <c r="AC648" s="36">
        <v>0.20051929439700705</v>
      </c>
      <c r="AD648" s="31">
        <v>26.15978260869565</v>
      </c>
      <c r="AE648" s="31">
        <v>0</v>
      </c>
      <c r="AF648" s="36">
        <v>0</v>
      </c>
      <c r="AG648" s="31">
        <v>0</v>
      </c>
      <c r="AH648" s="31">
        <v>0</v>
      </c>
      <c r="AI648" s="36" t="s">
        <v>1933</v>
      </c>
      <c r="AJ648" t="s">
        <v>219</v>
      </c>
      <c r="AK648" s="37">
        <v>3</v>
      </c>
      <c r="AT648"/>
    </row>
    <row r="649" spans="1:46" x14ac:dyDescent="0.25">
      <c r="A649" t="s">
        <v>1777</v>
      </c>
      <c r="B649" t="s">
        <v>812</v>
      </c>
      <c r="C649" t="s">
        <v>1512</v>
      </c>
      <c r="D649" t="s">
        <v>1706</v>
      </c>
      <c r="E649" s="31">
        <v>110.55434782608695</v>
      </c>
      <c r="F649" s="31">
        <v>373.53239130434781</v>
      </c>
      <c r="G649" s="31">
        <v>26.914456521739133</v>
      </c>
      <c r="H649" s="36">
        <v>7.2053875777026502E-2</v>
      </c>
      <c r="I649" s="31">
        <v>96.612173913043492</v>
      </c>
      <c r="J649" s="31">
        <v>3.9431521739130431</v>
      </c>
      <c r="K649" s="36">
        <v>4.0814237111175107E-2</v>
      </c>
      <c r="L649" s="31">
        <v>90.26706521739132</v>
      </c>
      <c r="M649" s="31">
        <v>3.7447826086956519</v>
      </c>
      <c r="N649" s="36">
        <v>4.1485591668201954E-2</v>
      </c>
      <c r="O649" s="31">
        <v>0.58152173913043481</v>
      </c>
      <c r="P649" s="31">
        <v>0</v>
      </c>
      <c r="Q649" s="36">
        <v>0</v>
      </c>
      <c r="R649" s="31">
        <v>5.7635869565217392</v>
      </c>
      <c r="S649" s="31">
        <v>0.1983695652173913</v>
      </c>
      <c r="T649" s="36">
        <v>3.4417727487034415E-2</v>
      </c>
      <c r="U649" s="31">
        <v>48.038586956521748</v>
      </c>
      <c r="V649" s="31">
        <v>5.8655434782608706</v>
      </c>
      <c r="W649" s="36">
        <v>0.12210066635743458</v>
      </c>
      <c r="X649" s="31">
        <v>4.3152173913043494</v>
      </c>
      <c r="Y649" s="31">
        <v>0</v>
      </c>
      <c r="Z649" s="36">
        <v>0</v>
      </c>
      <c r="AA649" s="31">
        <v>155.77358695652171</v>
      </c>
      <c r="AB649" s="31">
        <v>17.10576086956522</v>
      </c>
      <c r="AC649" s="36">
        <v>0.10981169018300672</v>
      </c>
      <c r="AD649" s="31">
        <v>68.792826086956524</v>
      </c>
      <c r="AE649" s="31">
        <v>0</v>
      </c>
      <c r="AF649" s="36">
        <v>0</v>
      </c>
      <c r="AG649" s="31">
        <v>0</v>
      </c>
      <c r="AH649" s="31">
        <v>0</v>
      </c>
      <c r="AI649" s="36" t="s">
        <v>1933</v>
      </c>
      <c r="AJ649" t="s">
        <v>125</v>
      </c>
      <c r="AK649" s="37">
        <v>3</v>
      </c>
      <c r="AT649"/>
    </row>
    <row r="650" spans="1:46" x14ac:dyDescent="0.25">
      <c r="A650" t="s">
        <v>1777</v>
      </c>
      <c r="B650" t="s">
        <v>1329</v>
      </c>
      <c r="C650" t="s">
        <v>1570</v>
      </c>
      <c r="D650" t="s">
        <v>1681</v>
      </c>
      <c r="E650" s="31">
        <v>48.586956521739133</v>
      </c>
      <c r="F650" s="31">
        <v>182.2323913043478</v>
      </c>
      <c r="G650" s="31">
        <v>16.289456521739133</v>
      </c>
      <c r="H650" s="36">
        <v>8.9388370558854041E-2</v>
      </c>
      <c r="I650" s="31">
        <v>38.891630434782606</v>
      </c>
      <c r="J650" s="31">
        <v>1.8155434782608695</v>
      </c>
      <c r="K650" s="36">
        <v>4.6682112782732398E-2</v>
      </c>
      <c r="L650" s="31">
        <v>28.290760869565219</v>
      </c>
      <c r="M650" s="31">
        <v>0.92119565217391308</v>
      </c>
      <c r="N650" s="36">
        <v>3.2561713572183265E-2</v>
      </c>
      <c r="O650" s="31">
        <v>6.4021739130434785</v>
      </c>
      <c r="P650" s="31">
        <v>0</v>
      </c>
      <c r="Q650" s="36">
        <v>0</v>
      </c>
      <c r="R650" s="31">
        <v>4.1986956521739129</v>
      </c>
      <c r="S650" s="31">
        <v>0.89434782608695651</v>
      </c>
      <c r="T650" s="36">
        <v>0.21300610955783369</v>
      </c>
      <c r="U650" s="31">
        <v>48.598695652173909</v>
      </c>
      <c r="V650" s="31">
        <v>5.4193478260869581</v>
      </c>
      <c r="W650" s="36">
        <v>0.11151220734140302</v>
      </c>
      <c r="X650" s="31">
        <v>7.6956521739130439</v>
      </c>
      <c r="Y650" s="31">
        <v>0</v>
      </c>
      <c r="Z650" s="36">
        <v>0</v>
      </c>
      <c r="AA650" s="31">
        <v>83.706739130434769</v>
      </c>
      <c r="AB650" s="31">
        <v>8.0301086956521761</v>
      </c>
      <c r="AC650" s="36">
        <v>9.5931448041947726E-2</v>
      </c>
      <c r="AD650" s="31">
        <v>3.339673913043478</v>
      </c>
      <c r="AE650" s="31">
        <v>1.0244565217391304</v>
      </c>
      <c r="AF650" s="36">
        <v>0.30675345809601301</v>
      </c>
      <c r="AG650" s="31">
        <v>0</v>
      </c>
      <c r="AH650" s="31">
        <v>0</v>
      </c>
      <c r="AI650" s="36" t="s">
        <v>1933</v>
      </c>
      <c r="AJ650" t="s">
        <v>654</v>
      </c>
      <c r="AK650" s="37">
        <v>3</v>
      </c>
      <c r="AT650"/>
    </row>
    <row r="651" spans="1:46" x14ac:dyDescent="0.25">
      <c r="A651" t="s">
        <v>1777</v>
      </c>
      <c r="B651" t="s">
        <v>826</v>
      </c>
      <c r="C651" t="s">
        <v>1521</v>
      </c>
      <c r="D651" t="s">
        <v>1694</v>
      </c>
      <c r="E651" s="31">
        <v>56.510869565217391</v>
      </c>
      <c r="F651" s="31">
        <v>340.65282608695651</v>
      </c>
      <c r="G651" s="31">
        <v>0</v>
      </c>
      <c r="H651" s="36">
        <v>0</v>
      </c>
      <c r="I651" s="31">
        <v>98.756086956521742</v>
      </c>
      <c r="J651" s="31">
        <v>0</v>
      </c>
      <c r="K651" s="36">
        <v>0</v>
      </c>
      <c r="L651" s="31">
        <v>49.476195652173907</v>
      </c>
      <c r="M651" s="31">
        <v>0</v>
      </c>
      <c r="N651" s="36">
        <v>0</v>
      </c>
      <c r="O651" s="31">
        <v>44.388586956521742</v>
      </c>
      <c r="P651" s="31">
        <v>0</v>
      </c>
      <c r="Q651" s="36">
        <v>0</v>
      </c>
      <c r="R651" s="31">
        <v>4.8913043478260869</v>
      </c>
      <c r="S651" s="31">
        <v>0</v>
      </c>
      <c r="T651" s="36">
        <v>0</v>
      </c>
      <c r="U651" s="31">
        <v>65.584239130434781</v>
      </c>
      <c r="V651" s="31">
        <v>0</v>
      </c>
      <c r="W651" s="36">
        <v>0</v>
      </c>
      <c r="X651" s="31">
        <v>0</v>
      </c>
      <c r="Y651" s="31">
        <v>0</v>
      </c>
      <c r="Z651" s="36" t="s">
        <v>1933</v>
      </c>
      <c r="AA651" s="31">
        <v>176.3125</v>
      </c>
      <c r="AB651" s="31">
        <v>0</v>
      </c>
      <c r="AC651" s="36">
        <v>0</v>
      </c>
      <c r="AD651" s="31">
        <v>0</v>
      </c>
      <c r="AE651" s="31">
        <v>0</v>
      </c>
      <c r="AF651" s="36" t="s">
        <v>1933</v>
      </c>
      <c r="AG651" s="31">
        <v>0</v>
      </c>
      <c r="AH651" s="31">
        <v>0</v>
      </c>
      <c r="AI651" s="36" t="s">
        <v>1933</v>
      </c>
      <c r="AJ651" t="s">
        <v>139</v>
      </c>
      <c r="AK651" s="37">
        <v>3</v>
      </c>
      <c r="AT651"/>
    </row>
    <row r="652" spans="1:46" x14ac:dyDescent="0.25">
      <c r="A652" t="s">
        <v>1777</v>
      </c>
      <c r="B652" t="s">
        <v>1278</v>
      </c>
      <c r="C652" t="s">
        <v>1663</v>
      </c>
      <c r="D652" t="s">
        <v>1719</v>
      </c>
      <c r="E652" s="31">
        <v>89.869565217391298</v>
      </c>
      <c r="F652" s="31">
        <v>289.70652173913038</v>
      </c>
      <c r="G652" s="31">
        <v>40.984130434782614</v>
      </c>
      <c r="H652" s="36">
        <v>0.14146775222301433</v>
      </c>
      <c r="I652" s="31">
        <v>99.29543478260868</v>
      </c>
      <c r="J652" s="31">
        <v>31.981739130434786</v>
      </c>
      <c r="K652" s="36">
        <v>0.32208670217773494</v>
      </c>
      <c r="L652" s="31">
        <v>73.888260869565201</v>
      </c>
      <c r="M652" s="31">
        <v>31.981739130434786</v>
      </c>
      <c r="N652" s="36">
        <v>0.43283924610016311</v>
      </c>
      <c r="O652" s="31">
        <v>21.015434782608697</v>
      </c>
      <c r="P652" s="31">
        <v>0</v>
      </c>
      <c r="Q652" s="36">
        <v>0</v>
      </c>
      <c r="R652" s="31">
        <v>4.3917391304347833</v>
      </c>
      <c r="S652" s="31">
        <v>0</v>
      </c>
      <c r="T652" s="36">
        <v>0</v>
      </c>
      <c r="U652" s="31">
        <v>40.714565217391304</v>
      </c>
      <c r="V652" s="31">
        <v>0.26358695652173914</v>
      </c>
      <c r="W652" s="36">
        <v>6.4740211546984042E-3</v>
      </c>
      <c r="X652" s="31">
        <v>0</v>
      </c>
      <c r="Y652" s="31">
        <v>0</v>
      </c>
      <c r="Z652" s="36" t="s">
        <v>1933</v>
      </c>
      <c r="AA652" s="31">
        <v>149.69652173913042</v>
      </c>
      <c r="AB652" s="31">
        <v>8.7388043478260862</v>
      </c>
      <c r="AC652" s="36">
        <v>5.837680292301526E-2</v>
      </c>
      <c r="AD652" s="31">
        <v>0</v>
      </c>
      <c r="AE652" s="31">
        <v>0</v>
      </c>
      <c r="AF652" s="36" t="s">
        <v>1933</v>
      </c>
      <c r="AG652" s="31">
        <v>0</v>
      </c>
      <c r="AH652" s="31">
        <v>0</v>
      </c>
      <c r="AI652" s="36" t="s">
        <v>1933</v>
      </c>
      <c r="AJ652" t="s">
        <v>601</v>
      </c>
      <c r="AK652" s="37">
        <v>3</v>
      </c>
      <c r="AT652"/>
    </row>
    <row r="653" spans="1:46" x14ac:dyDescent="0.25">
      <c r="A653" t="s">
        <v>1777</v>
      </c>
      <c r="B653" t="s">
        <v>832</v>
      </c>
      <c r="C653" t="s">
        <v>1432</v>
      </c>
      <c r="D653" t="s">
        <v>1727</v>
      </c>
      <c r="E653" s="31">
        <v>116.08695652173913</v>
      </c>
      <c r="F653" s="31">
        <v>380.47304347826088</v>
      </c>
      <c r="G653" s="31">
        <v>0</v>
      </c>
      <c r="H653" s="36">
        <v>0</v>
      </c>
      <c r="I653" s="31">
        <v>61.731195652173916</v>
      </c>
      <c r="J653" s="31">
        <v>0</v>
      </c>
      <c r="K653" s="36">
        <v>0</v>
      </c>
      <c r="L653" s="31">
        <v>30.043478260869566</v>
      </c>
      <c r="M653" s="31">
        <v>0</v>
      </c>
      <c r="N653" s="36">
        <v>0</v>
      </c>
      <c r="O653" s="31">
        <v>26.829021739130436</v>
      </c>
      <c r="P653" s="31">
        <v>0</v>
      </c>
      <c r="Q653" s="36">
        <v>0</v>
      </c>
      <c r="R653" s="31">
        <v>4.8586956521739131</v>
      </c>
      <c r="S653" s="31">
        <v>0</v>
      </c>
      <c r="T653" s="36">
        <v>0</v>
      </c>
      <c r="U653" s="31">
        <v>96.510869565217391</v>
      </c>
      <c r="V653" s="31">
        <v>0</v>
      </c>
      <c r="W653" s="36">
        <v>0</v>
      </c>
      <c r="X653" s="31">
        <v>0</v>
      </c>
      <c r="Y653" s="31">
        <v>0</v>
      </c>
      <c r="Z653" s="36" t="s">
        <v>1933</v>
      </c>
      <c r="AA653" s="31">
        <v>217.97282608695653</v>
      </c>
      <c r="AB653" s="31">
        <v>0</v>
      </c>
      <c r="AC653" s="36">
        <v>0</v>
      </c>
      <c r="AD653" s="31">
        <v>4.2581521739130439</v>
      </c>
      <c r="AE653" s="31">
        <v>0</v>
      </c>
      <c r="AF653" s="36">
        <v>0</v>
      </c>
      <c r="AG653" s="31">
        <v>0</v>
      </c>
      <c r="AH653" s="31">
        <v>0</v>
      </c>
      <c r="AI653" s="36" t="s">
        <v>1933</v>
      </c>
      <c r="AJ653" t="s">
        <v>145</v>
      </c>
      <c r="AK653" s="37">
        <v>3</v>
      </c>
      <c r="AT653"/>
    </row>
    <row r="654" spans="1:46" x14ac:dyDescent="0.25">
      <c r="A654" t="s">
        <v>1777</v>
      </c>
      <c r="B654" t="s">
        <v>1071</v>
      </c>
      <c r="C654" t="s">
        <v>1396</v>
      </c>
      <c r="D654" t="s">
        <v>1731</v>
      </c>
      <c r="E654" s="31">
        <v>109.60869565217391</v>
      </c>
      <c r="F654" s="31">
        <v>333.89130434782612</v>
      </c>
      <c r="G654" s="31">
        <v>13.385869565217391</v>
      </c>
      <c r="H654" s="36">
        <v>4.0090500683638251E-2</v>
      </c>
      <c r="I654" s="31">
        <v>57.826086956521742</v>
      </c>
      <c r="J654" s="31">
        <v>0</v>
      </c>
      <c r="K654" s="36">
        <v>0</v>
      </c>
      <c r="L654" s="31">
        <v>44.752717391304351</v>
      </c>
      <c r="M654" s="31">
        <v>0</v>
      </c>
      <c r="N654" s="36">
        <v>0</v>
      </c>
      <c r="O654" s="31">
        <v>8.7255434782608692</v>
      </c>
      <c r="P654" s="31">
        <v>0</v>
      </c>
      <c r="Q654" s="36">
        <v>0</v>
      </c>
      <c r="R654" s="31">
        <v>4.3478260869565215</v>
      </c>
      <c r="S654" s="31">
        <v>0</v>
      </c>
      <c r="T654" s="36">
        <v>0</v>
      </c>
      <c r="U654" s="31">
        <v>72.396739130434781</v>
      </c>
      <c r="V654" s="31">
        <v>3.4456521739130435</v>
      </c>
      <c r="W654" s="36">
        <v>4.7594024472637192E-2</v>
      </c>
      <c r="X654" s="31">
        <v>0</v>
      </c>
      <c r="Y654" s="31">
        <v>0</v>
      </c>
      <c r="Z654" s="36" t="s">
        <v>1933</v>
      </c>
      <c r="AA654" s="31">
        <v>203.66847826086956</v>
      </c>
      <c r="AB654" s="31">
        <v>9.9402173913043477</v>
      </c>
      <c r="AC654" s="36">
        <v>4.8805870580386927E-2</v>
      </c>
      <c r="AD654" s="31">
        <v>0</v>
      </c>
      <c r="AE654" s="31">
        <v>0</v>
      </c>
      <c r="AF654" s="36" t="s">
        <v>1933</v>
      </c>
      <c r="AG654" s="31">
        <v>0</v>
      </c>
      <c r="AH654" s="31">
        <v>0</v>
      </c>
      <c r="AI654" s="36" t="s">
        <v>1933</v>
      </c>
      <c r="AJ654" t="s">
        <v>389</v>
      </c>
      <c r="AK654" s="37">
        <v>3</v>
      </c>
      <c r="AT654"/>
    </row>
    <row r="655" spans="1:46" x14ac:dyDescent="0.25">
      <c r="A655" t="s">
        <v>1777</v>
      </c>
      <c r="B655" t="s">
        <v>854</v>
      </c>
      <c r="C655" t="s">
        <v>1396</v>
      </c>
      <c r="D655" t="s">
        <v>1731</v>
      </c>
      <c r="E655" s="31">
        <v>82.739130434782609</v>
      </c>
      <c r="F655" s="31">
        <v>274.61521739130438</v>
      </c>
      <c r="G655" s="31">
        <v>0</v>
      </c>
      <c r="H655" s="36">
        <v>0</v>
      </c>
      <c r="I655" s="31">
        <v>57.063043478260873</v>
      </c>
      <c r="J655" s="31">
        <v>0</v>
      </c>
      <c r="K655" s="36">
        <v>0</v>
      </c>
      <c r="L655" s="31">
        <v>48.889130434782608</v>
      </c>
      <c r="M655" s="31">
        <v>0</v>
      </c>
      <c r="N655" s="36">
        <v>0</v>
      </c>
      <c r="O655" s="31">
        <v>4.9565217391304346</v>
      </c>
      <c r="P655" s="31">
        <v>0</v>
      </c>
      <c r="Q655" s="36">
        <v>0</v>
      </c>
      <c r="R655" s="31">
        <v>3.2173913043478262</v>
      </c>
      <c r="S655" s="31">
        <v>0</v>
      </c>
      <c r="T655" s="36">
        <v>0</v>
      </c>
      <c r="U655" s="31">
        <v>57.735869565217406</v>
      </c>
      <c r="V655" s="31">
        <v>0</v>
      </c>
      <c r="W655" s="36">
        <v>0</v>
      </c>
      <c r="X655" s="31">
        <v>0</v>
      </c>
      <c r="Y655" s="31">
        <v>0</v>
      </c>
      <c r="Z655" s="36" t="s">
        <v>1933</v>
      </c>
      <c r="AA655" s="31">
        <v>157.83695652173915</v>
      </c>
      <c r="AB655" s="31">
        <v>0</v>
      </c>
      <c r="AC655" s="36">
        <v>0</v>
      </c>
      <c r="AD655" s="31">
        <v>1.9793478260869561</v>
      </c>
      <c r="AE655" s="31">
        <v>0</v>
      </c>
      <c r="AF655" s="36">
        <v>0</v>
      </c>
      <c r="AG655" s="31">
        <v>0</v>
      </c>
      <c r="AH655" s="31">
        <v>0</v>
      </c>
      <c r="AI655" s="36" t="s">
        <v>1933</v>
      </c>
      <c r="AJ655" t="s">
        <v>168</v>
      </c>
      <c r="AK655" s="37">
        <v>3</v>
      </c>
      <c r="AT655"/>
    </row>
    <row r="656" spans="1:46" x14ac:dyDescent="0.25">
      <c r="A656" t="s">
        <v>1777</v>
      </c>
      <c r="B656" t="s">
        <v>876</v>
      </c>
      <c r="C656" t="s">
        <v>1396</v>
      </c>
      <c r="D656" t="s">
        <v>1731</v>
      </c>
      <c r="E656" s="31">
        <v>81.260869565217391</v>
      </c>
      <c r="F656" s="31">
        <v>266.53804347826082</v>
      </c>
      <c r="G656" s="31">
        <v>59.796739130434759</v>
      </c>
      <c r="H656" s="36">
        <v>0.22434598209734311</v>
      </c>
      <c r="I656" s="31">
        <v>47.818478260869561</v>
      </c>
      <c r="J656" s="31">
        <v>14.381521739130426</v>
      </c>
      <c r="K656" s="36">
        <v>0.30075239242606761</v>
      </c>
      <c r="L656" s="31">
        <v>35.003260869565217</v>
      </c>
      <c r="M656" s="31">
        <v>14.381521739130426</v>
      </c>
      <c r="N656" s="36">
        <v>0.41086234201782418</v>
      </c>
      <c r="O656" s="31">
        <v>8.0326086956521738</v>
      </c>
      <c r="P656" s="31">
        <v>0</v>
      </c>
      <c r="Q656" s="36">
        <v>0</v>
      </c>
      <c r="R656" s="31">
        <v>4.7826086956521738</v>
      </c>
      <c r="S656" s="31">
        <v>0</v>
      </c>
      <c r="T656" s="36">
        <v>0</v>
      </c>
      <c r="U656" s="31">
        <v>66.176086956521715</v>
      </c>
      <c r="V656" s="31">
        <v>17.068478260869554</v>
      </c>
      <c r="W656" s="36">
        <v>0.25792516671594223</v>
      </c>
      <c r="X656" s="31">
        <v>0</v>
      </c>
      <c r="Y656" s="31">
        <v>0</v>
      </c>
      <c r="Z656" s="36" t="s">
        <v>1933</v>
      </c>
      <c r="AA656" s="31">
        <v>149.16630434782604</v>
      </c>
      <c r="AB656" s="31">
        <v>28.346739130434777</v>
      </c>
      <c r="AC656" s="36">
        <v>0.19003446692850848</v>
      </c>
      <c r="AD656" s="31">
        <v>3.3771739130434777</v>
      </c>
      <c r="AE656" s="31">
        <v>0</v>
      </c>
      <c r="AF656" s="36">
        <v>0</v>
      </c>
      <c r="AG656" s="31">
        <v>0</v>
      </c>
      <c r="AH656" s="31">
        <v>0</v>
      </c>
      <c r="AI656" s="36" t="s">
        <v>1933</v>
      </c>
      <c r="AJ656" t="s">
        <v>190</v>
      </c>
      <c r="AK656" s="37">
        <v>3</v>
      </c>
      <c r="AT656"/>
    </row>
    <row r="657" spans="1:46" x14ac:dyDescent="0.25">
      <c r="A657" t="s">
        <v>1777</v>
      </c>
      <c r="B657" t="s">
        <v>1328</v>
      </c>
      <c r="C657" t="s">
        <v>1429</v>
      </c>
      <c r="D657" t="s">
        <v>1711</v>
      </c>
      <c r="E657" s="31">
        <v>162.7608695652174</v>
      </c>
      <c r="F657" s="31">
        <v>522.11978260869569</v>
      </c>
      <c r="G657" s="31">
        <v>131.33021739130433</v>
      </c>
      <c r="H657" s="36">
        <v>0.25153273590809366</v>
      </c>
      <c r="I657" s="31">
        <v>65.74173913043478</v>
      </c>
      <c r="J657" s="31">
        <v>9.000108695652175</v>
      </c>
      <c r="K657" s="36">
        <v>0.13690098276523421</v>
      </c>
      <c r="L657" s="31">
        <v>14.057717391304342</v>
      </c>
      <c r="M657" s="31">
        <v>0</v>
      </c>
      <c r="N657" s="36">
        <v>0</v>
      </c>
      <c r="O657" s="31">
        <v>47.118804347826092</v>
      </c>
      <c r="P657" s="31">
        <v>9.000108695652175</v>
      </c>
      <c r="Q657" s="36">
        <v>0.19100885135400111</v>
      </c>
      <c r="R657" s="31">
        <v>4.5652173913043477</v>
      </c>
      <c r="S657" s="31">
        <v>0</v>
      </c>
      <c r="T657" s="36">
        <v>0</v>
      </c>
      <c r="U657" s="31">
        <v>134.2545652173913</v>
      </c>
      <c r="V657" s="31">
        <v>36.849891304347828</v>
      </c>
      <c r="W657" s="36">
        <v>0.27447775235559962</v>
      </c>
      <c r="X657" s="31">
        <v>14.978260869565217</v>
      </c>
      <c r="Y657" s="31">
        <v>0</v>
      </c>
      <c r="Z657" s="36">
        <v>0</v>
      </c>
      <c r="AA657" s="31">
        <v>303.36836956521739</v>
      </c>
      <c r="AB657" s="31">
        <v>85.480217391304322</v>
      </c>
      <c r="AC657" s="36">
        <v>0.28177036885491119</v>
      </c>
      <c r="AD657" s="31">
        <v>3.7768478260869576</v>
      </c>
      <c r="AE657" s="31">
        <v>0</v>
      </c>
      <c r="AF657" s="36">
        <v>0</v>
      </c>
      <c r="AG657" s="31">
        <v>0</v>
      </c>
      <c r="AH657" s="31">
        <v>0</v>
      </c>
      <c r="AI657" s="36" t="s">
        <v>1933</v>
      </c>
      <c r="AJ657" t="s">
        <v>653</v>
      </c>
      <c r="AK657" s="37">
        <v>3</v>
      </c>
      <c r="AT657"/>
    </row>
    <row r="658" spans="1:46" x14ac:dyDescent="0.25">
      <c r="A658" t="s">
        <v>1777</v>
      </c>
      <c r="B658" t="s">
        <v>945</v>
      </c>
      <c r="C658" t="s">
        <v>1438</v>
      </c>
      <c r="D658" t="s">
        <v>1694</v>
      </c>
      <c r="E658" s="31">
        <v>39.032608695652172</v>
      </c>
      <c r="F658" s="31">
        <v>150.19021739130434</v>
      </c>
      <c r="G658" s="31">
        <v>0</v>
      </c>
      <c r="H658" s="36">
        <v>0</v>
      </c>
      <c r="I658" s="31">
        <v>35.130434782608695</v>
      </c>
      <c r="J658" s="31">
        <v>0</v>
      </c>
      <c r="K658" s="36">
        <v>0</v>
      </c>
      <c r="L658" s="31">
        <v>19.698369565217391</v>
      </c>
      <c r="M658" s="31">
        <v>0</v>
      </c>
      <c r="N658" s="36">
        <v>0</v>
      </c>
      <c r="O658" s="31">
        <v>8.9538043478260878</v>
      </c>
      <c r="P658" s="31">
        <v>0</v>
      </c>
      <c r="Q658" s="36">
        <v>0</v>
      </c>
      <c r="R658" s="31">
        <v>6.4782608695652177</v>
      </c>
      <c r="S658" s="31">
        <v>0</v>
      </c>
      <c r="T658" s="36">
        <v>0</v>
      </c>
      <c r="U658" s="31">
        <v>26.682065217391305</v>
      </c>
      <c r="V658" s="31">
        <v>0</v>
      </c>
      <c r="W658" s="36">
        <v>0</v>
      </c>
      <c r="X658" s="31">
        <v>0</v>
      </c>
      <c r="Y658" s="31">
        <v>0</v>
      </c>
      <c r="Z658" s="36" t="s">
        <v>1933</v>
      </c>
      <c r="AA658" s="31">
        <v>88.377717391304344</v>
      </c>
      <c r="AB658" s="31">
        <v>0</v>
      </c>
      <c r="AC658" s="36">
        <v>0</v>
      </c>
      <c r="AD658" s="31">
        <v>0</v>
      </c>
      <c r="AE658" s="31">
        <v>0</v>
      </c>
      <c r="AF658" s="36" t="s">
        <v>1933</v>
      </c>
      <c r="AG658" s="31">
        <v>0</v>
      </c>
      <c r="AH658" s="31">
        <v>0</v>
      </c>
      <c r="AI658" s="36" t="s">
        <v>1933</v>
      </c>
      <c r="AJ658" t="s">
        <v>259</v>
      </c>
      <c r="AK658" s="37">
        <v>3</v>
      </c>
      <c r="AT658"/>
    </row>
    <row r="659" spans="1:46" x14ac:dyDescent="0.25">
      <c r="A659" t="s">
        <v>1777</v>
      </c>
      <c r="B659" t="s">
        <v>1130</v>
      </c>
      <c r="C659" t="s">
        <v>1495</v>
      </c>
      <c r="D659" t="s">
        <v>1673</v>
      </c>
      <c r="E659" s="31">
        <v>75.684782608695656</v>
      </c>
      <c r="F659" s="31">
        <v>274.85597826086962</v>
      </c>
      <c r="G659" s="31">
        <v>0</v>
      </c>
      <c r="H659" s="36">
        <v>0</v>
      </c>
      <c r="I659" s="31">
        <v>83.100543478260875</v>
      </c>
      <c r="J659" s="31">
        <v>0</v>
      </c>
      <c r="K659" s="36">
        <v>0</v>
      </c>
      <c r="L659" s="31">
        <v>64.684782608695656</v>
      </c>
      <c r="M659" s="31">
        <v>0</v>
      </c>
      <c r="N659" s="36">
        <v>0</v>
      </c>
      <c r="O659" s="31">
        <v>12.9375</v>
      </c>
      <c r="P659" s="31">
        <v>0</v>
      </c>
      <c r="Q659" s="36">
        <v>0</v>
      </c>
      <c r="R659" s="31">
        <v>5.4782608695652177</v>
      </c>
      <c r="S659" s="31">
        <v>0</v>
      </c>
      <c r="T659" s="36">
        <v>0</v>
      </c>
      <c r="U659" s="31">
        <v>40.097826086956523</v>
      </c>
      <c r="V659" s="31">
        <v>0</v>
      </c>
      <c r="W659" s="36">
        <v>0</v>
      </c>
      <c r="X659" s="31">
        <v>0</v>
      </c>
      <c r="Y659" s="31">
        <v>0</v>
      </c>
      <c r="Z659" s="36" t="s">
        <v>1933</v>
      </c>
      <c r="AA659" s="31">
        <v>151.65760869565219</v>
      </c>
      <c r="AB659" s="31">
        <v>0</v>
      </c>
      <c r="AC659" s="36">
        <v>0</v>
      </c>
      <c r="AD659" s="31">
        <v>0</v>
      </c>
      <c r="AE659" s="31">
        <v>0</v>
      </c>
      <c r="AF659" s="36" t="s">
        <v>1933</v>
      </c>
      <c r="AG659" s="31">
        <v>0</v>
      </c>
      <c r="AH659" s="31">
        <v>0</v>
      </c>
      <c r="AI659" s="36" t="s">
        <v>1933</v>
      </c>
      <c r="AJ659" t="s">
        <v>450</v>
      </c>
      <c r="AK659" s="37">
        <v>3</v>
      </c>
      <c r="AT659"/>
    </row>
    <row r="660" spans="1:46" x14ac:dyDescent="0.25">
      <c r="A660" t="s">
        <v>1777</v>
      </c>
      <c r="B660" t="s">
        <v>1114</v>
      </c>
      <c r="C660" t="s">
        <v>1574</v>
      </c>
      <c r="D660" t="s">
        <v>1694</v>
      </c>
      <c r="E660" s="31">
        <v>46.782608695652172</v>
      </c>
      <c r="F660" s="31">
        <v>178.57608695652175</v>
      </c>
      <c r="G660" s="31">
        <v>0</v>
      </c>
      <c r="H660" s="36">
        <v>0</v>
      </c>
      <c r="I660" s="31">
        <v>50.255434782608695</v>
      </c>
      <c r="J660" s="31">
        <v>0</v>
      </c>
      <c r="K660" s="36">
        <v>0</v>
      </c>
      <c r="L660" s="31">
        <v>35.201086956521742</v>
      </c>
      <c r="M660" s="31">
        <v>0</v>
      </c>
      <c r="N660" s="36">
        <v>0</v>
      </c>
      <c r="O660" s="31">
        <v>10.445652173913043</v>
      </c>
      <c r="P660" s="31">
        <v>0</v>
      </c>
      <c r="Q660" s="36">
        <v>0</v>
      </c>
      <c r="R660" s="31">
        <v>4.6086956521739131</v>
      </c>
      <c r="S660" s="31">
        <v>0</v>
      </c>
      <c r="T660" s="36">
        <v>0</v>
      </c>
      <c r="U660" s="31">
        <v>36.399456521739133</v>
      </c>
      <c r="V660" s="31">
        <v>0</v>
      </c>
      <c r="W660" s="36">
        <v>0</v>
      </c>
      <c r="X660" s="31">
        <v>0</v>
      </c>
      <c r="Y660" s="31">
        <v>0</v>
      </c>
      <c r="Z660" s="36" t="s">
        <v>1933</v>
      </c>
      <c r="AA660" s="31">
        <v>91.921195652173907</v>
      </c>
      <c r="AB660" s="31">
        <v>0</v>
      </c>
      <c r="AC660" s="36">
        <v>0</v>
      </c>
      <c r="AD660" s="31">
        <v>0</v>
      </c>
      <c r="AE660" s="31">
        <v>0</v>
      </c>
      <c r="AF660" s="36" t="s">
        <v>1933</v>
      </c>
      <c r="AG660" s="31">
        <v>0</v>
      </c>
      <c r="AH660" s="31">
        <v>0</v>
      </c>
      <c r="AI660" s="36" t="s">
        <v>1933</v>
      </c>
      <c r="AJ660" t="s">
        <v>434</v>
      </c>
      <c r="AK660" s="37">
        <v>3</v>
      </c>
      <c r="AT660"/>
    </row>
    <row r="661" spans="1:46" x14ac:dyDescent="0.25">
      <c r="A661" t="s">
        <v>1777</v>
      </c>
      <c r="B661" t="s">
        <v>943</v>
      </c>
      <c r="C661" t="s">
        <v>1569</v>
      </c>
      <c r="D661" t="s">
        <v>1705</v>
      </c>
      <c r="E661" s="31">
        <v>76.543478260869563</v>
      </c>
      <c r="F661" s="31">
        <v>292.07336956521738</v>
      </c>
      <c r="G661" s="31">
        <v>0</v>
      </c>
      <c r="H661" s="36">
        <v>0</v>
      </c>
      <c r="I661" s="31">
        <v>68.491847826086968</v>
      </c>
      <c r="J661" s="31">
        <v>0</v>
      </c>
      <c r="K661" s="36">
        <v>0</v>
      </c>
      <c r="L661" s="31">
        <v>54.315217391304351</v>
      </c>
      <c r="M661" s="31">
        <v>0</v>
      </c>
      <c r="N661" s="36">
        <v>0</v>
      </c>
      <c r="O661" s="31">
        <v>9.3070652173913047</v>
      </c>
      <c r="P661" s="31">
        <v>0</v>
      </c>
      <c r="Q661" s="36">
        <v>0</v>
      </c>
      <c r="R661" s="31">
        <v>4.8695652173913047</v>
      </c>
      <c r="S661" s="31">
        <v>0</v>
      </c>
      <c r="T661" s="36">
        <v>0</v>
      </c>
      <c r="U661" s="31">
        <v>43.385869565217391</v>
      </c>
      <c r="V661" s="31">
        <v>0</v>
      </c>
      <c r="W661" s="36">
        <v>0</v>
      </c>
      <c r="X661" s="31">
        <v>0</v>
      </c>
      <c r="Y661" s="31">
        <v>0</v>
      </c>
      <c r="Z661" s="36" t="s">
        <v>1933</v>
      </c>
      <c r="AA661" s="31">
        <v>180.19565217391303</v>
      </c>
      <c r="AB661" s="31">
        <v>0</v>
      </c>
      <c r="AC661" s="36">
        <v>0</v>
      </c>
      <c r="AD661" s="31">
        <v>0</v>
      </c>
      <c r="AE661" s="31">
        <v>0</v>
      </c>
      <c r="AF661" s="36" t="s">
        <v>1933</v>
      </c>
      <c r="AG661" s="31">
        <v>0</v>
      </c>
      <c r="AH661" s="31">
        <v>0</v>
      </c>
      <c r="AI661" s="36" t="s">
        <v>1933</v>
      </c>
      <c r="AJ661" t="s">
        <v>257</v>
      </c>
      <c r="AK661" s="37">
        <v>3</v>
      </c>
      <c r="AT661"/>
    </row>
    <row r="662" spans="1:46" x14ac:dyDescent="0.25">
      <c r="A662" t="s">
        <v>1777</v>
      </c>
      <c r="B662" t="s">
        <v>948</v>
      </c>
      <c r="C662" t="s">
        <v>1572</v>
      </c>
      <c r="D662" t="s">
        <v>1673</v>
      </c>
      <c r="E662" s="31">
        <v>11.097826086956522</v>
      </c>
      <c r="F662" s="31">
        <v>52.238369565217411</v>
      </c>
      <c r="G662" s="31">
        <v>0</v>
      </c>
      <c r="H662" s="36">
        <v>0</v>
      </c>
      <c r="I662" s="31">
        <v>15.804999999999998</v>
      </c>
      <c r="J662" s="31">
        <v>0</v>
      </c>
      <c r="K662" s="36">
        <v>0</v>
      </c>
      <c r="L662" s="31">
        <v>12.620869565217388</v>
      </c>
      <c r="M662" s="31">
        <v>0</v>
      </c>
      <c r="N662" s="36">
        <v>0</v>
      </c>
      <c r="O662" s="31">
        <v>2.0625000000000009</v>
      </c>
      <c r="P662" s="31">
        <v>0</v>
      </c>
      <c r="Q662" s="36">
        <v>0</v>
      </c>
      <c r="R662" s="31">
        <v>1.1216304347826085</v>
      </c>
      <c r="S662" s="31">
        <v>0</v>
      </c>
      <c r="T662" s="36">
        <v>0</v>
      </c>
      <c r="U662" s="31">
        <v>6.5949999999999989</v>
      </c>
      <c r="V662" s="31">
        <v>0</v>
      </c>
      <c r="W662" s="36">
        <v>0</v>
      </c>
      <c r="X662" s="31">
        <v>0</v>
      </c>
      <c r="Y662" s="31">
        <v>0</v>
      </c>
      <c r="Z662" s="36" t="s">
        <v>1933</v>
      </c>
      <c r="AA662" s="31">
        <v>29.838369565217409</v>
      </c>
      <c r="AB662" s="31">
        <v>0</v>
      </c>
      <c r="AC662" s="36">
        <v>0</v>
      </c>
      <c r="AD662" s="31">
        <v>0</v>
      </c>
      <c r="AE662" s="31">
        <v>0</v>
      </c>
      <c r="AF662" s="36" t="s">
        <v>1933</v>
      </c>
      <c r="AG662" s="31">
        <v>0</v>
      </c>
      <c r="AH662" s="31">
        <v>0</v>
      </c>
      <c r="AI662" s="36" t="s">
        <v>1933</v>
      </c>
      <c r="AJ662" t="s">
        <v>262</v>
      </c>
      <c r="AK662" s="37">
        <v>3</v>
      </c>
      <c r="AT662"/>
    </row>
    <row r="663" spans="1:46" x14ac:dyDescent="0.25">
      <c r="A663" t="s">
        <v>1777</v>
      </c>
      <c r="B663" t="s">
        <v>949</v>
      </c>
      <c r="C663" t="s">
        <v>1412</v>
      </c>
      <c r="D663" t="s">
        <v>1673</v>
      </c>
      <c r="E663" s="31">
        <v>32.815217391304351</v>
      </c>
      <c r="F663" s="31">
        <v>124.03532608695653</v>
      </c>
      <c r="G663" s="31">
        <v>0</v>
      </c>
      <c r="H663" s="36">
        <v>0</v>
      </c>
      <c r="I663" s="31">
        <v>34.942934782608695</v>
      </c>
      <c r="J663" s="31">
        <v>0</v>
      </c>
      <c r="K663" s="36">
        <v>0</v>
      </c>
      <c r="L663" s="31">
        <v>29.508152173913043</v>
      </c>
      <c r="M663" s="31">
        <v>0</v>
      </c>
      <c r="N663" s="36">
        <v>0</v>
      </c>
      <c r="O663" s="31">
        <v>1.3043478260869565</v>
      </c>
      <c r="P663" s="31">
        <v>0</v>
      </c>
      <c r="Q663" s="36">
        <v>0</v>
      </c>
      <c r="R663" s="31">
        <v>4.1304347826086953</v>
      </c>
      <c r="S663" s="31">
        <v>0</v>
      </c>
      <c r="T663" s="36">
        <v>0</v>
      </c>
      <c r="U663" s="31">
        <v>10.5625</v>
      </c>
      <c r="V663" s="31">
        <v>0</v>
      </c>
      <c r="W663" s="36">
        <v>0</v>
      </c>
      <c r="X663" s="31">
        <v>5.8858695652173916</v>
      </c>
      <c r="Y663" s="31">
        <v>0</v>
      </c>
      <c r="Z663" s="36">
        <v>0</v>
      </c>
      <c r="AA663" s="31">
        <v>72.644021739130437</v>
      </c>
      <c r="AB663" s="31">
        <v>0</v>
      </c>
      <c r="AC663" s="36">
        <v>0</v>
      </c>
      <c r="AD663" s="31">
        <v>0</v>
      </c>
      <c r="AE663" s="31">
        <v>0</v>
      </c>
      <c r="AF663" s="36" t="s">
        <v>1933</v>
      </c>
      <c r="AG663" s="31">
        <v>0</v>
      </c>
      <c r="AH663" s="31">
        <v>0</v>
      </c>
      <c r="AI663" s="36" t="s">
        <v>1933</v>
      </c>
      <c r="AJ663" t="s">
        <v>263</v>
      </c>
      <c r="AK663" s="37">
        <v>3</v>
      </c>
      <c r="AT663"/>
    </row>
    <row r="664" spans="1:46" x14ac:dyDescent="0.25">
      <c r="A664" t="s">
        <v>1777</v>
      </c>
      <c r="B664" t="s">
        <v>1063</v>
      </c>
      <c r="C664" t="s">
        <v>1610</v>
      </c>
      <c r="D664" t="s">
        <v>1673</v>
      </c>
      <c r="E664" s="31">
        <v>62.358695652173914</v>
      </c>
      <c r="F664" s="31">
        <v>237.61684782608694</v>
      </c>
      <c r="G664" s="31">
        <v>0</v>
      </c>
      <c r="H664" s="36">
        <v>0</v>
      </c>
      <c r="I664" s="31">
        <v>63.923913043478258</v>
      </c>
      <c r="J664" s="31">
        <v>0</v>
      </c>
      <c r="K664" s="36">
        <v>0</v>
      </c>
      <c r="L664" s="31">
        <v>50.845108695652172</v>
      </c>
      <c r="M664" s="31">
        <v>0</v>
      </c>
      <c r="N664" s="36">
        <v>0</v>
      </c>
      <c r="O664" s="31">
        <v>8.8179347826086953</v>
      </c>
      <c r="P664" s="31">
        <v>0</v>
      </c>
      <c r="Q664" s="36">
        <v>0</v>
      </c>
      <c r="R664" s="31">
        <v>4.2608695652173916</v>
      </c>
      <c r="S664" s="31">
        <v>0</v>
      </c>
      <c r="T664" s="36">
        <v>0</v>
      </c>
      <c r="U664" s="31">
        <v>41.418478260869563</v>
      </c>
      <c r="V664" s="31">
        <v>0</v>
      </c>
      <c r="W664" s="36">
        <v>0</v>
      </c>
      <c r="X664" s="31">
        <v>0</v>
      </c>
      <c r="Y664" s="31">
        <v>0</v>
      </c>
      <c r="Z664" s="36" t="s">
        <v>1933</v>
      </c>
      <c r="AA664" s="31">
        <v>132.27445652173913</v>
      </c>
      <c r="AB664" s="31">
        <v>0</v>
      </c>
      <c r="AC664" s="36">
        <v>0</v>
      </c>
      <c r="AD664" s="31">
        <v>0</v>
      </c>
      <c r="AE664" s="31">
        <v>0</v>
      </c>
      <c r="AF664" s="36" t="s">
        <v>1933</v>
      </c>
      <c r="AG664" s="31">
        <v>0</v>
      </c>
      <c r="AH664" s="31">
        <v>0</v>
      </c>
      <c r="AI664" s="36" t="s">
        <v>1933</v>
      </c>
      <c r="AJ664" t="s">
        <v>381</v>
      </c>
      <c r="AK664" s="37">
        <v>3</v>
      </c>
      <c r="AT664"/>
    </row>
    <row r="665" spans="1:46" x14ac:dyDescent="0.25">
      <c r="A665" t="s">
        <v>1777</v>
      </c>
      <c r="B665" t="s">
        <v>961</v>
      </c>
      <c r="C665" t="s">
        <v>1429</v>
      </c>
      <c r="D665" t="s">
        <v>1711</v>
      </c>
      <c r="E665" s="31">
        <v>26.032608695652176</v>
      </c>
      <c r="F665" s="31">
        <v>145.77913043478259</v>
      </c>
      <c r="G665" s="31">
        <v>0</v>
      </c>
      <c r="H665" s="36">
        <v>0</v>
      </c>
      <c r="I665" s="31">
        <v>50.83793478260867</v>
      </c>
      <c r="J665" s="31">
        <v>0</v>
      </c>
      <c r="K665" s="36">
        <v>0</v>
      </c>
      <c r="L665" s="31">
        <v>41.185760869565193</v>
      </c>
      <c r="M665" s="31">
        <v>0</v>
      </c>
      <c r="N665" s="36">
        <v>0</v>
      </c>
      <c r="O665" s="31">
        <v>5.0434782608695654</v>
      </c>
      <c r="P665" s="31">
        <v>0</v>
      </c>
      <c r="Q665" s="36">
        <v>0</v>
      </c>
      <c r="R665" s="31">
        <v>4.6086956521739131</v>
      </c>
      <c r="S665" s="31">
        <v>0</v>
      </c>
      <c r="T665" s="36">
        <v>0</v>
      </c>
      <c r="U665" s="31">
        <v>29.477065217391292</v>
      </c>
      <c r="V665" s="31">
        <v>0</v>
      </c>
      <c r="W665" s="36">
        <v>0</v>
      </c>
      <c r="X665" s="31">
        <v>0</v>
      </c>
      <c r="Y665" s="31">
        <v>0</v>
      </c>
      <c r="Z665" s="36" t="s">
        <v>1933</v>
      </c>
      <c r="AA665" s="31">
        <v>65.464130434782604</v>
      </c>
      <c r="AB665" s="31">
        <v>0</v>
      </c>
      <c r="AC665" s="36">
        <v>0</v>
      </c>
      <c r="AD665" s="31">
        <v>0</v>
      </c>
      <c r="AE665" s="31">
        <v>0</v>
      </c>
      <c r="AF665" s="36" t="s">
        <v>1933</v>
      </c>
      <c r="AG665" s="31">
        <v>0</v>
      </c>
      <c r="AH665" s="31">
        <v>0</v>
      </c>
      <c r="AI665" s="36" t="s">
        <v>1933</v>
      </c>
      <c r="AJ665" t="s">
        <v>275</v>
      </c>
      <c r="AK665" s="37">
        <v>3</v>
      </c>
      <c r="AT665"/>
    </row>
    <row r="666" spans="1:46" x14ac:dyDescent="0.25">
      <c r="A666" t="s">
        <v>1777</v>
      </c>
      <c r="B666" t="s">
        <v>1098</v>
      </c>
      <c r="C666" t="s">
        <v>1457</v>
      </c>
      <c r="D666" t="s">
        <v>1706</v>
      </c>
      <c r="E666" s="31">
        <v>167.94565217391303</v>
      </c>
      <c r="F666" s="31">
        <v>614.28782608695656</v>
      </c>
      <c r="G666" s="31">
        <v>108.64923913043476</v>
      </c>
      <c r="H666" s="36">
        <v>0.17687024635102364</v>
      </c>
      <c r="I666" s="31">
        <v>119.42858695652174</v>
      </c>
      <c r="J666" s="31">
        <v>6.8986956521739122</v>
      </c>
      <c r="K666" s="36">
        <v>5.7764190534092132E-2</v>
      </c>
      <c r="L666" s="31">
        <v>85.181304347826085</v>
      </c>
      <c r="M666" s="31">
        <v>6.8986956521739122</v>
      </c>
      <c r="N666" s="36">
        <v>8.0988377731386244E-2</v>
      </c>
      <c r="O666" s="31">
        <v>29.116847826086957</v>
      </c>
      <c r="P666" s="31">
        <v>0</v>
      </c>
      <c r="Q666" s="36">
        <v>0</v>
      </c>
      <c r="R666" s="31">
        <v>5.1304347826086953</v>
      </c>
      <c r="S666" s="31">
        <v>0</v>
      </c>
      <c r="T666" s="36">
        <v>0</v>
      </c>
      <c r="U666" s="31">
        <v>130.00521739130434</v>
      </c>
      <c r="V666" s="31">
        <v>5.2253260869565219</v>
      </c>
      <c r="W666" s="36">
        <v>4.0193202948376659E-2</v>
      </c>
      <c r="X666" s="31">
        <v>11.032608695652174</v>
      </c>
      <c r="Y666" s="31">
        <v>0</v>
      </c>
      <c r="Z666" s="36">
        <v>0</v>
      </c>
      <c r="AA666" s="31">
        <v>353.55782608695654</v>
      </c>
      <c r="AB666" s="31">
        <v>96.261630434782603</v>
      </c>
      <c r="AC666" s="36">
        <v>0.27226559089405455</v>
      </c>
      <c r="AD666" s="31">
        <v>0.26358695652173914</v>
      </c>
      <c r="AE666" s="31">
        <v>0.26358695652173914</v>
      </c>
      <c r="AF666" s="36">
        <v>1</v>
      </c>
      <c r="AG666" s="31">
        <v>0</v>
      </c>
      <c r="AH666" s="31">
        <v>0</v>
      </c>
      <c r="AI666" s="36" t="s">
        <v>1933</v>
      </c>
      <c r="AJ666" t="s">
        <v>417</v>
      </c>
      <c r="AK666" s="37">
        <v>3</v>
      </c>
      <c r="AT666"/>
    </row>
    <row r="667" spans="1:46" x14ac:dyDescent="0.25">
      <c r="A667" t="s">
        <v>1777</v>
      </c>
      <c r="B667" t="s">
        <v>722</v>
      </c>
      <c r="C667" t="s">
        <v>1464</v>
      </c>
      <c r="D667" t="s">
        <v>1697</v>
      </c>
      <c r="E667" s="31">
        <v>82.565217391304344</v>
      </c>
      <c r="F667" s="31">
        <v>344.36641304347836</v>
      </c>
      <c r="G667" s="31">
        <v>1.0869565217391304</v>
      </c>
      <c r="H667" s="36">
        <v>3.1563952829566323E-3</v>
      </c>
      <c r="I667" s="31">
        <v>65.962173913043443</v>
      </c>
      <c r="J667" s="31">
        <v>0</v>
      </c>
      <c r="K667" s="36">
        <v>0</v>
      </c>
      <c r="L667" s="31">
        <v>41.467608695652146</v>
      </c>
      <c r="M667" s="31">
        <v>0</v>
      </c>
      <c r="N667" s="36">
        <v>0</v>
      </c>
      <c r="O667" s="31">
        <v>19.451086956521738</v>
      </c>
      <c r="P667" s="31">
        <v>0</v>
      </c>
      <c r="Q667" s="36">
        <v>0</v>
      </c>
      <c r="R667" s="31">
        <v>5.0434782608695654</v>
      </c>
      <c r="S667" s="31">
        <v>0</v>
      </c>
      <c r="T667" s="36">
        <v>0</v>
      </c>
      <c r="U667" s="31">
        <v>86.112391304347824</v>
      </c>
      <c r="V667" s="31">
        <v>0</v>
      </c>
      <c r="W667" s="36">
        <v>0</v>
      </c>
      <c r="X667" s="31">
        <v>0</v>
      </c>
      <c r="Y667" s="31">
        <v>0</v>
      </c>
      <c r="Z667" s="36" t="s">
        <v>1933</v>
      </c>
      <c r="AA667" s="31">
        <v>192.29184782608706</v>
      </c>
      <c r="AB667" s="31">
        <v>1.0869565217391304</v>
      </c>
      <c r="AC667" s="36">
        <v>5.6526396413965375E-3</v>
      </c>
      <c r="AD667" s="31">
        <v>0</v>
      </c>
      <c r="AE667" s="31">
        <v>0</v>
      </c>
      <c r="AF667" s="36" t="s">
        <v>1933</v>
      </c>
      <c r="AG667" s="31">
        <v>0</v>
      </c>
      <c r="AH667" s="31">
        <v>0</v>
      </c>
      <c r="AI667" s="36" t="s">
        <v>1933</v>
      </c>
      <c r="AJ667" t="s">
        <v>34</v>
      </c>
      <c r="AK667" s="37">
        <v>3</v>
      </c>
      <c r="AT667"/>
    </row>
    <row r="668" spans="1:46" x14ac:dyDescent="0.25">
      <c r="A668" t="s">
        <v>1777</v>
      </c>
      <c r="B668" t="s">
        <v>970</v>
      </c>
      <c r="C668" t="s">
        <v>1577</v>
      </c>
      <c r="D668" t="s">
        <v>1735</v>
      </c>
      <c r="E668" s="31">
        <v>72.739130434782609</v>
      </c>
      <c r="F668" s="31">
        <v>256.95652173913044</v>
      </c>
      <c r="G668" s="31">
        <v>0</v>
      </c>
      <c r="H668" s="36">
        <v>0</v>
      </c>
      <c r="I668" s="31">
        <v>51.413043478260867</v>
      </c>
      <c r="J668" s="31">
        <v>0</v>
      </c>
      <c r="K668" s="36">
        <v>0</v>
      </c>
      <c r="L668" s="31">
        <v>33.570652173913047</v>
      </c>
      <c r="M668" s="31">
        <v>0</v>
      </c>
      <c r="N668" s="36">
        <v>0</v>
      </c>
      <c r="O668" s="31">
        <v>6.1114130434782608</v>
      </c>
      <c r="P668" s="31">
        <v>0</v>
      </c>
      <c r="Q668" s="36">
        <v>0</v>
      </c>
      <c r="R668" s="31">
        <v>11.730978260869565</v>
      </c>
      <c r="S668" s="31">
        <v>0</v>
      </c>
      <c r="T668" s="36">
        <v>0</v>
      </c>
      <c r="U668" s="31">
        <v>59.611413043478258</v>
      </c>
      <c r="V668" s="31">
        <v>0</v>
      </c>
      <c r="W668" s="36">
        <v>0</v>
      </c>
      <c r="X668" s="31">
        <v>0</v>
      </c>
      <c r="Y668" s="31">
        <v>0</v>
      </c>
      <c r="Z668" s="36" t="s">
        <v>1933</v>
      </c>
      <c r="AA668" s="31">
        <v>135.74728260869566</v>
      </c>
      <c r="AB668" s="31">
        <v>0</v>
      </c>
      <c r="AC668" s="36">
        <v>0</v>
      </c>
      <c r="AD668" s="31">
        <v>10.184782608695652</v>
      </c>
      <c r="AE668" s="31">
        <v>0</v>
      </c>
      <c r="AF668" s="36">
        <v>0</v>
      </c>
      <c r="AG668" s="31">
        <v>0</v>
      </c>
      <c r="AH668" s="31">
        <v>0</v>
      </c>
      <c r="AI668" s="36" t="s">
        <v>1933</v>
      </c>
      <c r="AJ668" t="s">
        <v>284</v>
      </c>
      <c r="AK668" s="37">
        <v>3</v>
      </c>
      <c r="AT668"/>
    </row>
    <row r="669" spans="1:46" x14ac:dyDescent="0.25">
      <c r="A669" t="s">
        <v>1777</v>
      </c>
      <c r="B669" t="s">
        <v>1057</v>
      </c>
      <c r="C669" t="s">
        <v>1356</v>
      </c>
      <c r="D669" t="s">
        <v>1706</v>
      </c>
      <c r="E669" s="31">
        <v>87.5</v>
      </c>
      <c r="F669" s="31">
        <v>294.73054347826076</v>
      </c>
      <c r="G669" s="31">
        <v>100.80391304347827</v>
      </c>
      <c r="H669" s="36">
        <v>0.34202058549426706</v>
      </c>
      <c r="I669" s="31">
        <v>79.47586956521738</v>
      </c>
      <c r="J669" s="31">
        <v>24.782934782608699</v>
      </c>
      <c r="K669" s="36">
        <v>0.31182967758876778</v>
      </c>
      <c r="L669" s="31">
        <v>42.451413043478261</v>
      </c>
      <c r="M669" s="31">
        <v>24.782934782608699</v>
      </c>
      <c r="N669" s="36">
        <v>0.58379528514695833</v>
      </c>
      <c r="O669" s="31">
        <v>31.459239130434781</v>
      </c>
      <c r="P669" s="31">
        <v>0</v>
      </c>
      <c r="Q669" s="36">
        <v>0</v>
      </c>
      <c r="R669" s="31">
        <v>5.5652173913043477</v>
      </c>
      <c r="S669" s="31">
        <v>0</v>
      </c>
      <c r="T669" s="36">
        <v>0</v>
      </c>
      <c r="U669" s="31">
        <v>64.80923913043479</v>
      </c>
      <c r="V669" s="31">
        <v>26.602717391304346</v>
      </c>
      <c r="W669" s="36">
        <v>0.41047723670638742</v>
      </c>
      <c r="X669" s="31">
        <v>0</v>
      </c>
      <c r="Y669" s="31">
        <v>0</v>
      </c>
      <c r="Z669" s="36" t="s">
        <v>1933</v>
      </c>
      <c r="AA669" s="31">
        <v>150.4454347826086</v>
      </c>
      <c r="AB669" s="31">
        <v>49.418260869565231</v>
      </c>
      <c r="AC669" s="36">
        <v>0.32847963077758974</v>
      </c>
      <c r="AD669" s="31">
        <v>0</v>
      </c>
      <c r="AE669" s="31">
        <v>0</v>
      </c>
      <c r="AF669" s="36" t="s">
        <v>1933</v>
      </c>
      <c r="AG669" s="31">
        <v>0</v>
      </c>
      <c r="AH669" s="31">
        <v>0</v>
      </c>
      <c r="AI669" s="36" t="s">
        <v>1933</v>
      </c>
      <c r="AJ669" t="s">
        <v>375</v>
      </c>
      <c r="AK669" s="37">
        <v>3</v>
      </c>
      <c r="AT669"/>
    </row>
    <row r="670" spans="1:46" x14ac:dyDescent="0.25">
      <c r="A670" t="s">
        <v>1777</v>
      </c>
      <c r="B670" t="s">
        <v>1320</v>
      </c>
      <c r="C670" t="s">
        <v>1524</v>
      </c>
      <c r="D670" t="s">
        <v>1673</v>
      </c>
      <c r="E670" s="31">
        <v>52.913043478260867</v>
      </c>
      <c r="F670" s="31">
        <v>174.10326086956522</v>
      </c>
      <c r="G670" s="31">
        <v>41.084239130434781</v>
      </c>
      <c r="H670" s="36">
        <v>0.23597627594818166</v>
      </c>
      <c r="I670" s="31">
        <v>38.877717391304344</v>
      </c>
      <c r="J670" s="31">
        <v>5.2690217391304346</v>
      </c>
      <c r="K670" s="36">
        <v>0.13552806318585309</v>
      </c>
      <c r="L670" s="31">
        <v>25.279891304347824</v>
      </c>
      <c r="M670" s="31">
        <v>5.2690217391304346</v>
      </c>
      <c r="N670" s="36">
        <v>0.20842738901429647</v>
      </c>
      <c r="O670" s="31">
        <v>3.7663043478260869</v>
      </c>
      <c r="P670" s="31">
        <v>0</v>
      </c>
      <c r="Q670" s="36">
        <v>0</v>
      </c>
      <c r="R670" s="31">
        <v>9.8315217391304355</v>
      </c>
      <c r="S670" s="31">
        <v>0</v>
      </c>
      <c r="T670" s="36">
        <v>0</v>
      </c>
      <c r="U670" s="31">
        <v>57.690217391304351</v>
      </c>
      <c r="V670" s="31">
        <v>9.7010869565217384</v>
      </c>
      <c r="W670" s="36">
        <v>0.16815826660386243</v>
      </c>
      <c r="X670" s="31">
        <v>3.7173913043478262</v>
      </c>
      <c r="Y670" s="31">
        <v>0</v>
      </c>
      <c r="Z670" s="36">
        <v>0</v>
      </c>
      <c r="AA670" s="31">
        <v>73.817934782608702</v>
      </c>
      <c r="AB670" s="31">
        <v>26.114130434782609</v>
      </c>
      <c r="AC670" s="36">
        <v>0.35376403460334988</v>
      </c>
      <c r="AD670" s="31">
        <v>0</v>
      </c>
      <c r="AE670" s="31">
        <v>0</v>
      </c>
      <c r="AF670" s="36" t="s">
        <v>1933</v>
      </c>
      <c r="AG670" s="31">
        <v>0</v>
      </c>
      <c r="AH670" s="31">
        <v>0</v>
      </c>
      <c r="AI670" s="36" t="s">
        <v>1933</v>
      </c>
      <c r="AJ670" t="s">
        <v>644</v>
      </c>
      <c r="AK670" s="37">
        <v>3</v>
      </c>
      <c r="AT670"/>
    </row>
    <row r="671" spans="1:46" x14ac:dyDescent="0.25">
      <c r="A671" t="s">
        <v>1777</v>
      </c>
      <c r="B671" t="s">
        <v>775</v>
      </c>
      <c r="C671" t="s">
        <v>1415</v>
      </c>
      <c r="D671" t="s">
        <v>1713</v>
      </c>
      <c r="E671" s="31">
        <v>80.173913043478265</v>
      </c>
      <c r="F671" s="31">
        <v>244.50576086956522</v>
      </c>
      <c r="G671" s="31">
        <v>47.736413043478258</v>
      </c>
      <c r="H671" s="36">
        <v>0.19523635301559977</v>
      </c>
      <c r="I671" s="31">
        <v>39.834565217391301</v>
      </c>
      <c r="J671" s="31">
        <v>1.6467391304347827</v>
      </c>
      <c r="K671" s="36">
        <v>4.1339452845736993E-2</v>
      </c>
      <c r="L671" s="31">
        <v>20.155217391304351</v>
      </c>
      <c r="M671" s="31">
        <v>1.6467391304347827</v>
      </c>
      <c r="N671" s="36">
        <v>8.1702871195288726E-2</v>
      </c>
      <c r="O671" s="31">
        <v>8.8532608695652169</v>
      </c>
      <c r="P671" s="31">
        <v>0</v>
      </c>
      <c r="Q671" s="36">
        <v>0</v>
      </c>
      <c r="R671" s="31">
        <v>10.826086956521738</v>
      </c>
      <c r="S671" s="31">
        <v>0</v>
      </c>
      <c r="T671" s="36">
        <v>0</v>
      </c>
      <c r="U671" s="31">
        <v>83.021739130434781</v>
      </c>
      <c r="V671" s="31">
        <v>22.331521739130434</v>
      </c>
      <c r="W671" s="36">
        <v>0.26898402723225973</v>
      </c>
      <c r="X671" s="31">
        <v>4.3804347826086953</v>
      </c>
      <c r="Y671" s="31">
        <v>0</v>
      </c>
      <c r="Z671" s="36">
        <v>0</v>
      </c>
      <c r="AA671" s="31">
        <v>114.27445652173913</v>
      </c>
      <c r="AB671" s="31">
        <v>23.758152173913043</v>
      </c>
      <c r="AC671" s="36">
        <v>0.20790431122630967</v>
      </c>
      <c r="AD671" s="31">
        <v>2.9945652173913042</v>
      </c>
      <c r="AE671" s="31">
        <v>0</v>
      </c>
      <c r="AF671" s="36">
        <v>0</v>
      </c>
      <c r="AG671" s="31">
        <v>0</v>
      </c>
      <c r="AH671" s="31">
        <v>0</v>
      </c>
      <c r="AI671" s="36" t="s">
        <v>1933</v>
      </c>
      <c r="AJ671" t="s">
        <v>87</v>
      </c>
      <c r="AK671" s="37">
        <v>3</v>
      </c>
      <c r="AT671"/>
    </row>
    <row r="672" spans="1:46" x14ac:dyDescent="0.25">
      <c r="A672" t="s">
        <v>1777</v>
      </c>
      <c r="B672" t="s">
        <v>862</v>
      </c>
      <c r="C672" t="s">
        <v>1536</v>
      </c>
      <c r="D672" t="s">
        <v>1694</v>
      </c>
      <c r="E672" s="31">
        <v>127.17391304347827</v>
      </c>
      <c r="F672" s="31">
        <v>383.67500000000007</v>
      </c>
      <c r="G672" s="31">
        <v>25.766304347826086</v>
      </c>
      <c r="H672" s="36">
        <v>6.7156589164855882E-2</v>
      </c>
      <c r="I672" s="31">
        <v>58.757608695652166</v>
      </c>
      <c r="J672" s="31">
        <v>0.50543478260869557</v>
      </c>
      <c r="K672" s="36">
        <v>8.6020311893001827E-3</v>
      </c>
      <c r="L672" s="31">
        <v>46.06195652173912</v>
      </c>
      <c r="M672" s="31">
        <v>0.50543478260869557</v>
      </c>
      <c r="N672" s="36">
        <v>1.0972933430870521E-2</v>
      </c>
      <c r="O672" s="31">
        <v>8.2608695652173907</v>
      </c>
      <c r="P672" s="31">
        <v>0</v>
      </c>
      <c r="Q672" s="36">
        <v>0</v>
      </c>
      <c r="R672" s="31">
        <v>4.4347826086956523</v>
      </c>
      <c r="S672" s="31">
        <v>0</v>
      </c>
      <c r="T672" s="36">
        <v>0</v>
      </c>
      <c r="U672" s="31">
        <v>124.1565217391305</v>
      </c>
      <c r="V672" s="31">
        <v>11.532608695652174</v>
      </c>
      <c r="W672" s="36">
        <v>9.2887659336041414E-2</v>
      </c>
      <c r="X672" s="31">
        <v>0</v>
      </c>
      <c r="Y672" s="31">
        <v>0</v>
      </c>
      <c r="Z672" s="36" t="s">
        <v>1933</v>
      </c>
      <c r="AA672" s="31">
        <v>200.00217391304349</v>
      </c>
      <c r="AB672" s="31">
        <v>13.728260869565217</v>
      </c>
      <c r="AC672" s="36">
        <v>6.8640558254801573E-2</v>
      </c>
      <c r="AD672" s="31">
        <v>0.75869565217391288</v>
      </c>
      <c r="AE672" s="31">
        <v>0</v>
      </c>
      <c r="AF672" s="36">
        <v>0</v>
      </c>
      <c r="AG672" s="31">
        <v>0</v>
      </c>
      <c r="AH672" s="31">
        <v>0</v>
      </c>
      <c r="AI672" s="36" t="s">
        <v>1933</v>
      </c>
      <c r="AJ672" t="s">
        <v>176</v>
      </c>
      <c r="AK672" s="37">
        <v>3</v>
      </c>
      <c r="AT672"/>
    </row>
    <row r="673" spans="1:46" x14ac:dyDescent="0.25">
      <c r="A673" t="s">
        <v>1777</v>
      </c>
      <c r="B673" t="s">
        <v>1078</v>
      </c>
      <c r="C673" t="s">
        <v>1613</v>
      </c>
      <c r="D673" t="s">
        <v>1673</v>
      </c>
      <c r="E673" s="31">
        <v>183.86956521739131</v>
      </c>
      <c r="F673" s="31">
        <v>602.83369565217379</v>
      </c>
      <c r="G673" s="31">
        <v>264.22826086956525</v>
      </c>
      <c r="H673" s="36">
        <v>0.43831037112766352</v>
      </c>
      <c r="I673" s="31">
        <v>85.705434782608705</v>
      </c>
      <c r="J673" s="31">
        <v>14.083695652173908</v>
      </c>
      <c r="K673" s="36">
        <v>0.16432675113191028</v>
      </c>
      <c r="L673" s="31">
        <v>59.515217391304361</v>
      </c>
      <c r="M673" s="31">
        <v>14.083695652173908</v>
      </c>
      <c r="N673" s="36">
        <v>0.23664024546151866</v>
      </c>
      <c r="O673" s="31">
        <v>26.086956521739129</v>
      </c>
      <c r="P673" s="31">
        <v>0</v>
      </c>
      <c r="Q673" s="36">
        <v>0</v>
      </c>
      <c r="R673" s="31">
        <v>0.10326086956521739</v>
      </c>
      <c r="S673" s="31">
        <v>0</v>
      </c>
      <c r="T673" s="36">
        <v>0</v>
      </c>
      <c r="U673" s="31">
        <v>154.46304347826089</v>
      </c>
      <c r="V673" s="31">
        <v>78.868478260869566</v>
      </c>
      <c r="W673" s="36">
        <v>0.5105977228266223</v>
      </c>
      <c r="X673" s="31">
        <v>0</v>
      </c>
      <c r="Y673" s="31">
        <v>0</v>
      </c>
      <c r="Z673" s="36" t="s">
        <v>1933</v>
      </c>
      <c r="AA673" s="31">
        <v>362.66521739130417</v>
      </c>
      <c r="AB673" s="31">
        <v>171.27608695652174</v>
      </c>
      <c r="AC673" s="36">
        <v>0.47227050939302051</v>
      </c>
      <c r="AD673" s="31">
        <v>0</v>
      </c>
      <c r="AE673" s="31">
        <v>0</v>
      </c>
      <c r="AF673" s="36" t="s">
        <v>1933</v>
      </c>
      <c r="AG673" s="31">
        <v>0</v>
      </c>
      <c r="AH673" s="31">
        <v>0</v>
      </c>
      <c r="AI673" s="36" t="s">
        <v>1933</v>
      </c>
      <c r="AJ673" t="s">
        <v>397</v>
      </c>
      <c r="AK673" s="37">
        <v>3</v>
      </c>
      <c r="AT673"/>
    </row>
    <row r="674" spans="1:46" x14ac:dyDescent="0.25">
      <c r="A674" t="s">
        <v>1777</v>
      </c>
      <c r="B674" t="s">
        <v>747</v>
      </c>
      <c r="C674" t="s">
        <v>1350</v>
      </c>
      <c r="D674" t="s">
        <v>1696</v>
      </c>
      <c r="E674" s="31">
        <v>160.13043478260869</v>
      </c>
      <c r="F674" s="31">
        <v>489.62108695652171</v>
      </c>
      <c r="G674" s="31">
        <v>0</v>
      </c>
      <c r="H674" s="36">
        <v>0</v>
      </c>
      <c r="I674" s="31">
        <v>101.11119565217392</v>
      </c>
      <c r="J674" s="31">
        <v>0</v>
      </c>
      <c r="K674" s="36">
        <v>0</v>
      </c>
      <c r="L674" s="31">
        <v>24.801630434782609</v>
      </c>
      <c r="M674" s="31">
        <v>0</v>
      </c>
      <c r="N674" s="36">
        <v>0</v>
      </c>
      <c r="O674" s="31">
        <v>69.782391304347826</v>
      </c>
      <c r="P674" s="31">
        <v>0</v>
      </c>
      <c r="Q674" s="36">
        <v>0</v>
      </c>
      <c r="R674" s="31">
        <v>6.5271739130434785</v>
      </c>
      <c r="S674" s="31">
        <v>0</v>
      </c>
      <c r="T674" s="36">
        <v>0</v>
      </c>
      <c r="U674" s="31">
        <v>140.45173913043479</v>
      </c>
      <c r="V674" s="31">
        <v>0</v>
      </c>
      <c r="W674" s="36">
        <v>0</v>
      </c>
      <c r="X674" s="31">
        <v>7.3396739130434785</v>
      </c>
      <c r="Y674" s="31">
        <v>0</v>
      </c>
      <c r="Z674" s="36">
        <v>0</v>
      </c>
      <c r="AA674" s="31">
        <v>216.63815217391303</v>
      </c>
      <c r="AB674" s="31">
        <v>0</v>
      </c>
      <c r="AC674" s="36">
        <v>0</v>
      </c>
      <c r="AD674" s="31">
        <v>24.080326086956525</v>
      </c>
      <c r="AE674" s="31">
        <v>0</v>
      </c>
      <c r="AF674" s="36">
        <v>0</v>
      </c>
      <c r="AG674" s="31">
        <v>0</v>
      </c>
      <c r="AH674" s="31">
        <v>0</v>
      </c>
      <c r="AI674" s="36" t="s">
        <v>1933</v>
      </c>
      <c r="AJ674" t="s">
        <v>59</v>
      </c>
      <c r="AK674" s="37">
        <v>3</v>
      </c>
      <c r="AT674"/>
    </row>
    <row r="675" spans="1:46" x14ac:dyDescent="0.25">
      <c r="A675" t="s">
        <v>1777</v>
      </c>
      <c r="B675" t="s">
        <v>824</v>
      </c>
      <c r="C675" t="s">
        <v>1520</v>
      </c>
      <c r="D675" t="s">
        <v>1699</v>
      </c>
      <c r="E675" s="31">
        <v>74.326086956521735</v>
      </c>
      <c r="F675" s="31">
        <v>290.23097826086962</v>
      </c>
      <c r="G675" s="31">
        <v>49.349673913043468</v>
      </c>
      <c r="H675" s="36">
        <v>0.17003585974439392</v>
      </c>
      <c r="I675" s="31">
        <v>43.575869565217388</v>
      </c>
      <c r="J675" s="31">
        <v>3.1113043478260871</v>
      </c>
      <c r="K675" s="36">
        <v>7.1399707656311595E-2</v>
      </c>
      <c r="L675" s="31">
        <v>32.494456521739131</v>
      </c>
      <c r="M675" s="31">
        <v>3.1113043478260871</v>
      </c>
      <c r="N675" s="36">
        <v>9.5748773202118095E-2</v>
      </c>
      <c r="O675" s="31">
        <v>5.6520652173913044</v>
      </c>
      <c r="P675" s="31">
        <v>0</v>
      </c>
      <c r="Q675" s="36">
        <v>0</v>
      </c>
      <c r="R675" s="31">
        <v>5.4293478260869561</v>
      </c>
      <c r="S675" s="31">
        <v>0</v>
      </c>
      <c r="T675" s="36">
        <v>0</v>
      </c>
      <c r="U675" s="31">
        <v>85.569999999999979</v>
      </c>
      <c r="V675" s="31">
        <v>15.406956521739126</v>
      </c>
      <c r="W675" s="36">
        <v>0.18005091178846711</v>
      </c>
      <c r="X675" s="31">
        <v>5.3342391304347823</v>
      </c>
      <c r="Y675" s="31">
        <v>0</v>
      </c>
      <c r="Z675" s="36">
        <v>0</v>
      </c>
      <c r="AA675" s="31">
        <v>155.75086956521744</v>
      </c>
      <c r="AB675" s="31">
        <v>30.831413043478253</v>
      </c>
      <c r="AC675" s="36">
        <v>0.1979533926811769</v>
      </c>
      <c r="AD675" s="31">
        <v>0</v>
      </c>
      <c r="AE675" s="31">
        <v>0</v>
      </c>
      <c r="AF675" s="36" t="s">
        <v>1933</v>
      </c>
      <c r="AG675" s="31">
        <v>0</v>
      </c>
      <c r="AH675" s="31">
        <v>0</v>
      </c>
      <c r="AI675" s="36" t="s">
        <v>1933</v>
      </c>
      <c r="AJ675" t="s">
        <v>137</v>
      </c>
      <c r="AK675" s="37">
        <v>3</v>
      </c>
      <c r="AT675"/>
    </row>
    <row r="676" spans="1:46" x14ac:dyDescent="0.25">
      <c r="E676" s="31"/>
      <c r="F676" s="31"/>
      <c r="G676" s="31"/>
      <c r="I676" s="31"/>
      <c r="J676" s="31"/>
      <c r="L676" s="31"/>
      <c r="M676" s="31"/>
      <c r="O676" s="31"/>
      <c r="R676" s="31"/>
      <c r="U676" s="31"/>
      <c r="X676" s="31"/>
      <c r="AA676" s="31"/>
      <c r="AD676" s="31"/>
      <c r="AG676" s="31"/>
      <c r="AT676"/>
    </row>
    <row r="677" spans="1:46" x14ac:dyDescent="0.25">
      <c r="AT677"/>
    </row>
    <row r="678" spans="1:46" x14ac:dyDescent="0.25">
      <c r="AT678"/>
    </row>
    <row r="679" spans="1:46" x14ac:dyDescent="0.25">
      <c r="AT679"/>
    </row>
    <row r="680" spans="1:46" x14ac:dyDescent="0.25">
      <c r="AT680"/>
    </row>
    <row r="681" spans="1:46" x14ac:dyDescent="0.25">
      <c r="AT681"/>
    </row>
    <row r="688" spans="1:46" x14ac:dyDescent="0.25">
      <c r="AL688" s="31"/>
      <c r="AM688" s="31"/>
      <c r="AN688" s="31"/>
      <c r="AO688" s="31"/>
      <c r="AP688" s="31"/>
      <c r="AQ688" s="31"/>
      <c r="AR688" s="31"/>
    </row>
  </sheetData>
  <pageMargins left="0.7" right="0.7" top="0.75" bottom="0.75" header="0.3" footer="0.3"/>
  <pageSetup orientation="portrait" horizontalDpi="1200" verticalDpi="1200" r:id="rId1"/>
  <ignoredErrors>
    <ignoredError sqref="AJ2:AJ675" numberStoredAsText="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AE0228-25A5-40CF-BAED-B553557915A7}">
  <sheetPr codeName="Sheet3"/>
  <dimension ref="A1:AI675"/>
  <sheetViews>
    <sheetView zoomScale="85" zoomScaleNormal="85" workbookViewId="0">
      <pane xSplit="4" ySplit="1" topLeftCell="E2" activePane="bottomRight" state="frozen"/>
      <selection pane="topRight" activeCell="F1" sqref="F1"/>
      <selection pane="bottomLeft" activeCell="A2" sqref="A2"/>
      <selection pane="bottomRight"/>
    </sheetView>
  </sheetViews>
  <sheetFormatPr defaultColWidth="8.7109375" defaultRowHeight="15" outlineLevelCol="1" x14ac:dyDescent="0.25"/>
  <cols>
    <col min="1" max="1" width="8.5703125" customWidth="1"/>
    <col min="2" max="2" width="60.7109375" customWidth="1"/>
    <col min="3" max="4" width="21.7109375" customWidth="1"/>
    <col min="5" max="12" width="12.5703125" customWidth="1"/>
    <col min="13" max="14" width="12.5703125" hidden="1" customWidth="1" outlineLevel="1"/>
    <col min="15" max="15" width="12.5703125" customWidth="1" collapsed="1"/>
    <col min="16" max="17" width="12.5703125" hidden="1" customWidth="1" outlineLevel="1"/>
    <col min="18" max="18" width="12.5703125" customWidth="1" collapsed="1"/>
    <col min="19" max="21" width="12.5703125" hidden="1" customWidth="1" outlineLevel="1"/>
    <col min="22" max="22" width="12.5703125" customWidth="1" collapsed="1"/>
    <col min="23" max="25" width="12.5703125" hidden="1" customWidth="1" outlineLevel="1"/>
    <col min="26" max="26" width="12.5703125" customWidth="1" collapsed="1"/>
    <col min="27" max="34" width="12.5703125" customWidth="1"/>
    <col min="35" max="35" width="12.5703125" style="2" customWidth="1"/>
    <col min="36" max="36" width="11.85546875" customWidth="1"/>
    <col min="38" max="38" width="12.5703125" customWidth="1"/>
    <col min="40" max="48" width="12.5703125" customWidth="1"/>
    <col min="49" max="49" width="18.5703125" customWidth="1"/>
    <col min="51" max="51" width="22.140625" customWidth="1"/>
  </cols>
  <sheetData>
    <row r="1" spans="1:35" s="1" customFormat="1" ht="189.95" customHeight="1" x14ac:dyDescent="0.25">
      <c r="A1" s="1" t="s">
        <v>1790</v>
      </c>
      <c r="B1" s="1" t="s">
        <v>1857</v>
      </c>
      <c r="C1" s="1" t="s">
        <v>1793</v>
      </c>
      <c r="D1" s="1" t="s">
        <v>1792</v>
      </c>
      <c r="E1" s="1" t="s">
        <v>1794</v>
      </c>
      <c r="F1" s="1" t="s">
        <v>1904</v>
      </c>
      <c r="G1" s="1" t="s">
        <v>1905</v>
      </c>
      <c r="H1" s="1" t="s">
        <v>1906</v>
      </c>
      <c r="I1" s="1" t="s">
        <v>1907</v>
      </c>
      <c r="J1" s="1" t="s">
        <v>1908</v>
      </c>
      <c r="K1" s="1" t="s">
        <v>1909</v>
      </c>
      <c r="L1" s="1" t="s">
        <v>1910</v>
      </c>
      <c r="M1" s="1" t="s">
        <v>1911</v>
      </c>
      <c r="N1" s="1" t="s">
        <v>1912</v>
      </c>
      <c r="O1" s="1" t="s">
        <v>1913</v>
      </c>
      <c r="P1" s="1" t="s">
        <v>1914</v>
      </c>
      <c r="Q1" s="1" t="s">
        <v>1915</v>
      </c>
      <c r="R1" s="1" t="s">
        <v>1916</v>
      </c>
      <c r="S1" s="1" t="s">
        <v>1917</v>
      </c>
      <c r="T1" s="1" t="s">
        <v>1918</v>
      </c>
      <c r="U1" s="1" t="s">
        <v>1919</v>
      </c>
      <c r="V1" s="1" t="s">
        <v>1920</v>
      </c>
      <c r="W1" s="1" t="s">
        <v>1921</v>
      </c>
      <c r="X1" s="1" t="s">
        <v>1922</v>
      </c>
      <c r="Y1" s="1" t="s">
        <v>1923</v>
      </c>
      <c r="Z1" s="1" t="s">
        <v>1924</v>
      </c>
      <c r="AA1" s="1" t="s">
        <v>1925</v>
      </c>
      <c r="AB1" s="1" t="s">
        <v>1926</v>
      </c>
      <c r="AC1" s="1" t="s">
        <v>1927</v>
      </c>
      <c r="AD1" s="1" t="s">
        <v>1928</v>
      </c>
      <c r="AE1" s="1" t="s">
        <v>1929</v>
      </c>
      <c r="AF1" s="1" t="s">
        <v>1930</v>
      </c>
      <c r="AG1" s="1" t="s">
        <v>1931</v>
      </c>
      <c r="AH1" s="1" t="s">
        <v>1791</v>
      </c>
      <c r="AI1" s="38" t="s">
        <v>1932</v>
      </c>
    </row>
    <row r="2" spans="1:35" x14ac:dyDescent="0.25">
      <c r="A2" t="s">
        <v>1777</v>
      </c>
      <c r="B2" t="s">
        <v>751</v>
      </c>
      <c r="C2" t="s">
        <v>1456</v>
      </c>
      <c r="D2" t="s">
        <v>1701</v>
      </c>
      <c r="E2" s="2">
        <v>35.902173913043477</v>
      </c>
      <c r="F2" s="2">
        <v>6</v>
      </c>
      <c r="G2" s="2">
        <v>0.59782608695652173</v>
      </c>
      <c r="H2" s="2">
        <v>0.29347826086956524</v>
      </c>
      <c r="I2" s="2">
        <v>1.5271739130434783</v>
      </c>
      <c r="J2" s="2">
        <v>0</v>
      </c>
      <c r="K2" s="2">
        <v>0</v>
      </c>
      <c r="L2" s="2">
        <v>3.501630434782609</v>
      </c>
      <c r="M2" s="2">
        <v>4.8559782608695654</v>
      </c>
      <c r="N2" s="2">
        <v>0</v>
      </c>
      <c r="O2" s="2">
        <v>0.1352558280351196</v>
      </c>
      <c r="P2" s="2">
        <v>4.7173913043478262</v>
      </c>
      <c r="Q2" s="2">
        <v>0</v>
      </c>
      <c r="R2" s="2">
        <v>0.13139570087798971</v>
      </c>
      <c r="S2" s="2">
        <v>2.7851086956521733</v>
      </c>
      <c r="T2" s="2">
        <v>3.9785869565217395</v>
      </c>
      <c r="U2" s="2">
        <v>0</v>
      </c>
      <c r="V2" s="2">
        <v>0.18839237057220709</v>
      </c>
      <c r="W2" s="2">
        <v>3.4538043478260869</v>
      </c>
      <c r="X2" s="2">
        <v>3.199347826086957</v>
      </c>
      <c r="Y2" s="2">
        <v>0</v>
      </c>
      <c r="Z2" s="2">
        <v>0.18531335149863765</v>
      </c>
      <c r="AA2" s="2">
        <v>0</v>
      </c>
      <c r="AB2" s="2">
        <v>0</v>
      </c>
      <c r="AC2" s="2">
        <v>0</v>
      </c>
      <c r="AD2" s="2">
        <v>0</v>
      </c>
      <c r="AE2" s="2">
        <v>0</v>
      </c>
      <c r="AF2" s="2">
        <v>0</v>
      </c>
      <c r="AG2" s="2">
        <v>0</v>
      </c>
      <c r="AH2" t="s">
        <v>63</v>
      </c>
      <c r="AI2">
        <v>3</v>
      </c>
    </row>
    <row r="3" spans="1:35" x14ac:dyDescent="0.25">
      <c r="A3" t="s">
        <v>1777</v>
      </c>
      <c r="B3" t="s">
        <v>1088</v>
      </c>
      <c r="C3" t="s">
        <v>1617</v>
      </c>
      <c r="D3" t="s">
        <v>1710</v>
      </c>
      <c r="E3" s="2">
        <v>97.271739130434781</v>
      </c>
      <c r="F3" s="2">
        <v>5.2173913043478262</v>
      </c>
      <c r="G3" s="2">
        <v>0</v>
      </c>
      <c r="H3" s="2">
        <v>0</v>
      </c>
      <c r="I3" s="2">
        <v>0</v>
      </c>
      <c r="J3" s="2">
        <v>0</v>
      </c>
      <c r="K3" s="2">
        <v>0</v>
      </c>
      <c r="L3" s="2">
        <v>8.8613043478260902</v>
      </c>
      <c r="M3" s="2">
        <v>11.701086956521738</v>
      </c>
      <c r="N3" s="2">
        <v>0</v>
      </c>
      <c r="O3" s="2">
        <v>0.12029277014191529</v>
      </c>
      <c r="P3" s="2">
        <v>12.918478260869565</v>
      </c>
      <c r="Q3" s="2">
        <v>3.2608695652173912E-2</v>
      </c>
      <c r="R3" s="2">
        <v>0.13314336797407531</v>
      </c>
      <c r="S3" s="2">
        <v>5.0490217391304357</v>
      </c>
      <c r="T3" s="2">
        <v>9.4276086956521734</v>
      </c>
      <c r="U3" s="2">
        <v>0</v>
      </c>
      <c r="V3" s="2">
        <v>0.14882668454575931</v>
      </c>
      <c r="W3" s="2">
        <v>4.9484782608695648</v>
      </c>
      <c r="X3" s="2">
        <v>14.13597826086956</v>
      </c>
      <c r="Y3" s="2">
        <v>0</v>
      </c>
      <c r="Z3" s="2">
        <v>0.19619734048497034</v>
      </c>
      <c r="AA3" s="2">
        <v>0</v>
      </c>
      <c r="AB3" s="2">
        <v>0</v>
      </c>
      <c r="AC3" s="2">
        <v>0</v>
      </c>
      <c r="AD3" s="2">
        <v>0</v>
      </c>
      <c r="AE3" s="2">
        <v>0</v>
      </c>
      <c r="AF3" s="2">
        <v>0</v>
      </c>
      <c r="AG3" s="2">
        <v>0</v>
      </c>
      <c r="AH3" t="s">
        <v>407</v>
      </c>
      <c r="AI3">
        <v>3</v>
      </c>
    </row>
    <row r="4" spans="1:35" x14ac:dyDescent="0.25">
      <c r="A4" t="s">
        <v>1777</v>
      </c>
      <c r="B4" t="s">
        <v>1265</v>
      </c>
      <c r="C4" t="s">
        <v>1539</v>
      </c>
      <c r="D4" t="s">
        <v>1673</v>
      </c>
      <c r="E4" s="2">
        <v>27.032608695652176</v>
      </c>
      <c r="F4" s="2">
        <v>0</v>
      </c>
      <c r="G4" s="2">
        <v>0.27173913043478259</v>
      </c>
      <c r="H4" s="2">
        <v>0.27717391304347827</v>
      </c>
      <c r="I4" s="2">
        <v>1.8043478260869565</v>
      </c>
      <c r="J4" s="2">
        <v>0</v>
      </c>
      <c r="K4" s="2">
        <v>0</v>
      </c>
      <c r="L4" s="2">
        <v>5.1036956521739123</v>
      </c>
      <c r="M4" s="2">
        <v>0</v>
      </c>
      <c r="N4" s="2">
        <v>0</v>
      </c>
      <c r="O4" s="2">
        <v>0</v>
      </c>
      <c r="P4" s="2">
        <v>0</v>
      </c>
      <c r="Q4" s="2">
        <v>0</v>
      </c>
      <c r="R4" s="2">
        <v>0</v>
      </c>
      <c r="S4" s="2">
        <v>6.1471739130434795</v>
      </c>
      <c r="T4" s="2">
        <v>7.1943478260869549</v>
      </c>
      <c r="U4" s="2">
        <v>0</v>
      </c>
      <c r="V4" s="2">
        <v>0.49353437876960193</v>
      </c>
      <c r="W4" s="2">
        <v>10.693478260869565</v>
      </c>
      <c r="X4" s="2">
        <v>5.7667391304347833</v>
      </c>
      <c r="Y4" s="2">
        <v>0</v>
      </c>
      <c r="Z4" s="2">
        <v>0.6089022919179734</v>
      </c>
      <c r="AA4" s="2">
        <v>0</v>
      </c>
      <c r="AB4" s="2">
        <v>0</v>
      </c>
      <c r="AC4" s="2">
        <v>0</v>
      </c>
      <c r="AD4" s="2">
        <v>0</v>
      </c>
      <c r="AE4" s="2">
        <v>0</v>
      </c>
      <c r="AF4" s="2">
        <v>0</v>
      </c>
      <c r="AG4" s="2">
        <v>0</v>
      </c>
      <c r="AH4" t="s">
        <v>588</v>
      </c>
      <c r="AI4">
        <v>3</v>
      </c>
    </row>
    <row r="5" spans="1:35" x14ac:dyDescent="0.25">
      <c r="A5" t="s">
        <v>1777</v>
      </c>
      <c r="B5" t="s">
        <v>1003</v>
      </c>
      <c r="C5" t="s">
        <v>1474</v>
      </c>
      <c r="D5" t="s">
        <v>1715</v>
      </c>
      <c r="E5" s="2">
        <v>48.402173913043477</v>
      </c>
      <c r="F5" s="2">
        <v>5.3913043478260869</v>
      </c>
      <c r="G5" s="2">
        <v>0</v>
      </c>
      <c r="H5" s="2">
        <v>9.7826086956521743E-2</v>
      </c>
      <c r="I5" s="2">
        <v>0.79619565217391308</v>
      </c>
      <c r="J5" s="2">
        <v>0</v>
      </c>
      <c r="K5" s="2">
        <v>0</v>
      </c>
      <c r="L5" s="2">
        <v>5.0505434782608694</v>
      </c>
      <c r="M5" s="2">
        <v>0.51304347826086916</v>
      </c>
      <c r="N5" s="2">
        <v>5.3043478260869561</v>
      </c>
      <c r="O5" s="2">
        <v>0.1201886368740175</v>
      </c>
      <c r="P5" s="2">
        <v>3.0411956521739132</v>
      </c>
      <c r="Q5" s="2">
        <v>1.0815217391304348</v>
      </c>
      <c r="R5" s="2">
        <v>8.5176285650123515E-2</v>
      </c>
      <c r="S5" s="2">
        <v>1.7690217391304348</v>
      </c>
      <c r="T5" s="2">
        <v>4.6141304347826084</v>
      </c>
      <c r="U5" s="2">
        <v>0</v>
      </c>
      <c r="V5" s="2">
        <v>0.13187738603188862</v>
      </c>
      <c r="W5" s="2">
        <v>2.8858695652173911</v>
      </c>
      <c r="X5" s="2">
        <v>0</v>
      </c>
      <c r="Y5" s="2">
        <v>0</v>
      </c>
      <c r="Z5" s="2">
        <v>5.9622726251964964E-2</v>
      </c>
      <c r="AA5" s="2">
        <v>0</v>
      </c>
      <c r="AB5" s="2">
        <v>0</v>
      </c>
      <c r="AC5" s="2">
        <v>0</v>
      </c>
      <c r="AD5" s="2">
        <v>0</v>
      </c>
      <c r="AE5" s="2">
        <v>0</v>
      </c>
      <c r="AF5" s="2">
        <v>0</v>
      </c>
      <c r="AG5" s="2">
        <v>0</v>
      </c>
      <c r="AH5" t="s">
        <v>319</v>
      </c>
      <c r="AI5">
        <v>3</v>
      </c>
    </row>
    <row r="6" spans="1:35" x14ac:dyDescent="0.25">
      <c r="A6" t="s">
        <v>1777</v>
      </c>
      <c r="B6" t="s">
        <v>822</v>
      </c>
      <c r="C6" t="s">
        <v>1474</v>
      </c>
      <c r="D6" t="s">
        <v>1715</v>
      </c>
      <c r="E6" s="2">
        <v>106.5</v>
      </c>
      <c r="F6" s="2">
        <v>10.426630434782609</v>
      </c>
      <c r="G6" s="2">
        <v>0</v>
      </c>
      <c r="H6" s="2">
        <v>0</v>
      </c>
      <c r="I6" s="2">
        <v>5.4670652173913048</v>
      </c>
      <c r="J6" s="2">
        <v>0</v>
      </c>
      <c r="K6" s="2">
        <v>0</v>
      </c>
      <c r="L6" s="2">
        <v>8.3641304347826093</v>
      </c>
      <c r="M6" s="2">
        <v>4.8614130434782608</v>
      </c>
      <c r="N6" s="2">
        <v>5.128043478260869</v>
      </c>
      <c r="O6" s="2">
        <v>9.3797713819146755E-2</v>
      </c>
      <c r="P6" s="2">
        <v>3.6826086956521751</v>
      </c>
      <c r="Q6" s="2">
        <v>35.682065217391305</v>
      </c>
      <c r="R6" s="2">
        <v>0.36962135129618295</v>
      </c>
      <c r="S6" s="2">
        <v>14.469782608695651</v>
      </c>
      <c r="T6" s="2">
        <v>4.7445652173913047</v>
      </c>
      <c r="U6" s="2">
        <v>0</v>
      </c>
      <c r="V6" s="2">
        <v>0.18041641151255358</v>
      </c>
      <c r="W6" s="2">
        <v>7.7798913043478262</v>
      </c>
      <c r="X6" s="2">
        <v>9.0163043478260878</v>
      </c>
      <c r="Y6" s="2">
        <v>0</v>
      </c>
      <c r="Z6" s="2">
        <v>0.15771075729740763</v>
      </c>
      <c r="AA6" s="2">
        <v>0</v>
      </c>
      <c r="AB6" s="2">
        <v>0</v>
      </c>
      <c r="AC6" s="2">
        <v>0</v>
      </c>
      <c r="AD6" s="2">
        <v>0</v>
      </c>
      <c r="AE6" s="2">
        <v>5.1252173913043473</v>
      </c>
      <c r="AF6" s="2">
        <v>0</v>
      </c>
      <c r="AG6" s="2">
        <v>0</v>
      </c>
      <c r="AH6" t="s">
        <v>135</v>
      </c>
      <c r="AI6">
        <v>3</v>
      </c>
    </row>
    <row r="7" spans="1:35" x14ac:dyDescent="0.25">
      <c r="A7" t="s">
        <v>1777</v>
      </c>
      <c r="B7" t="s">
        <v>1292</v>
      </c>
      <c r="C7" t="s">
        <v>1462</v>
      </c>
      <c r="D7" t="s">
        <v>1710</v>
      </c>
      <c r="E7" s="2">
        <v>265.25</v>
      </c>
      <c r="F7" s="2">
        <v>9.9510869565217384</v>
      </c>
      <c r="G7" s="2">
        <v>0</v>
      </c>
      <c r="H7" s="2">
        <v>1.8369565217391304</v>
      </c>
      <c r="I7" s="2">
        <v>17.701086956521738</v>
      </c>
      <c r="J7" s="2">
        <v>0</v>
      </c>
      <c r="K7" s="2">
        <v>0</v>
      </c>
      <c r="L7" s="2">
        <v>4.9048913043478262</v>
      </c>
      <c r="M7" s="2">
        <v>19.707065217391325</v>
      </c>
      <c r="N7" s="2">
        <v>10.240326086956522</v>
      </c>
      <c r="O7" s="2">
        <v>0.11290251198623127</v>
      </c>
      <c r="P7" s="2">
        <v>4.3586956521739131</v>
      </c>
      <c r="Q7" s="2">
        <v>27.395326086956519</v>
      </c>
      <c r="R7" s="2">
        <v>0.11971355980822029</v>
      </c>
      <c r="S7" s="2">
        <v>38.022282608695654</v>
      </c>
      <c r="T7" s="2">
        <v>0</v>
      </c>
      <c r="U7" s="2">
        <v>0</v>
      </c>
      <c r="V7" s="2">
        <v>0.14334508052288653</v>
      </c>
      <c r="W7" s="2">
        <v>22.583152173913046</v>
      </c>
      <c r="X7" s="2">
        <v>23.074782608695653</v>
      </c>
      <c r="Y7" s="2">
        <v>0</v>
      </c>
      <c r="Z7" s="2">
        <v>0.17213170511822318</v>
      </c>
      <c r="AA7" s="2">
        <v>0</v>
      </c>
      <c r="AB7" s="2">
        <v>0</v>
      </c>
      <c r="AC7" s="2">
        <v>0</v>
      </c>
      <c r="AD7" s="2">
        <v>0</v>
      </c>
      <c r="AE7" s="2">
        <v>0</v>
      </c>
      <c r="AF7" s="2">
        <v>0</v>
      </c>
      <c r="AG7" s="2">
        <v>0</v>
      </c>
      <c r="AH7" t="s">
        <v>615</v>
      </c>
      <c r="AI7">
        <v>3</v>
      </c>
    </row>
    <row r="8" spans="1:35" x14ac:dyDescent="0.25">
      <c r="A8" t="s">
        <v>1777</v>
      </c>
      <c r="B8" t="s">
        <v>1333</v>
      </c>
      <c r="C8" t="s">
        <v>1462</v>
      </c>
      <c r="D8" t="s">
        <v>1710</v>
      </c>
      <c r="E8" s="2">
        <v>27.869565217391305</v>
      </c>
      <c r="F8" s="2">
        <v>0</v>
      </c>
      <c r="G8" s="2">
        <v>0</v>
      </c>
      <c r="H8" s="2">
        <v>0</v>
      </c>
      <c r="I8" s="2">
        <v>0</v>
      </c>
      <c r="J8" s="2">
        <v>0</v>
      </c>
      <c r="K8" s="2">
        <v>0</v>
      </c>
      <c r="L8" s="2">
        <v>1.6711956521739131</v>
      </c>
      <c r="M8" s="2">
        <v>8.2936956521739127</v>
      </c>
      <c r="N8" s="2">
        <v>0</v>
      </c>
      <c r="O8" s="2">
        <v>0.29758970358814352</v>
      </c>
      <c r="P8" s="2">
        <v>5.0353260869565215</v>
      </c>
      <c r="Q8" s="2">
        <v>4.4320652173913047</v>
      </c>
      <c r="R8" s="2">
        <v>0.33970358814352575</v>
      </c>
      <c r="S8" s="2">
        <v>24.508152173913043</v>
      </c>
      <c r="T8" s="2">
        <v>0</v>
      </c>
      <c r="U8" s="2">
        <v>4.8125</v>
      </c>
      <c r="V8" s="2">
        <v>1.0520670826833074</v>
      </c>
      <c r="W8" s="2">
        <v>24.0625</v>
      </c>
      <c r="X8" s="2">
        <v>0</v>
      </c>
      <c r="Y8" s="2">
        <v>0</v>
      </c>
      <c r="Z8" s="2">
        <v>0.86339703588143524</v>
      </c>
      <c r="AA8" s="2">
        <v>0</v>
      </c>
      <c r="AB8" s="2">
        <v>0</v>
      </c>
      <c r="AC8" s="2">
        <v>0</v>
      </c>
      <c r="AD8" s="2">
        <v>0</v>
      </c>
      <c r="AE8" s="2">
        <v>7.4755434782608692</v>
      </c>
      <c r="AF8" s="2">
        <v>0</v>
      </c>
      <c r="AG8" s="2">
        <v>0</v>
      </c>
      <c r="AH8" t="s">
        <v>658</v>
      </c>
      <c r="AI8">
        <v>3</v>
      </c>
    </row>
    <row r="9" spans="1:35" x14ac:dyDescent="0.25">
      <c r="A9" t="s">
        <v>1777</v>
      </c>
      <c r="B9" t="s">
        <v>1260</v>
      </c>
      <c r="C9" t="s">
        <v>1351</v>
      </c>
      <c r="D9" t="s">
        <v>1709</v>
      </c>
      <c r="E9" s="2">
        <v>82.315217391304344</v>
      </c>
      <c r="F9" s="2">
        <v>5.5815217391304346</v>
      </c>
      <c r="G9" s="2">
        <v>1.0652173913043479</v>
      </c>
      <c r="H9" s="2">
        <v>0.55434782608695654</v>
      </c>
      <c r="I9" s="2">
        <v>8.6277173913043477</v>
      </c>
      <c r="J9" s="2">
        <v>0</v>
      </c>
      <c r="K9" s="2">
        <v>0</v>
      </c>
      <c r="L9" s="2">
        <v>5.0998913043478264</v>
      </c>
      <c r="M9" s="2">
        <v>7.8614130434782608</v>
      </c>
      <c r="N9" s="2">
        <v>0</v>
      </c>
      <c r="O9" s="2">
        <v>9.5503763369866629E-2</v>
      </c>
      <c r="P9" s="2">
        <v>5.2173913043478262</v>
      </c>
      <c r="Q9" s="2">
        <v>10.407608695652174</v>
      </c>
      <c r="R9" s="2">
        <v>0.18981909415027071</v>
      </c>
      <c r="S9" s="2">
        <v>5.9086956521739129</v>
      </c>
      <c r="T9" s="2">
        <v>9.5356521739130411</v>
      </c>
      <c r="U9" s="2">
        <v>0</v>
      </c>
      <c r="V9" s="2">
        <v>0.1876244553017298</v>
      </c>
      <c r="W9" s="2">
        <v>4.7044565217391305</v>
      </c>
      <c r="X9" s="2">
        <v>11.154347826086955</v>
      </c>
      <c r="Y9" s="2">
        <v>0</v>
      </c>
      <c r="Z9" s="2">
        <v>0.19265944803908622</v>
      </c>
      <c r="AA9" s="2">
        <v>0</v>
      </c>
      <c r="AB9" s="2">
        <v>0</v>
      </c>
      <c r="AC9" s="2">
        <v>0</v>
      </c>
      <c r="AD9" s="2">
        <v>0</v>
      </c>
      <c r="AE9" s="2">
        <v>0</v>
      </c>
      <c r="AF9" s="2">
        <v>0</v>
      </c>
      <c r="AG9" s="2">
        <v>0</v>
      </c>
      <c r="AH9" t="s">
        <v>583</v>
      </c>
      <c r="AI9">
        <v>3</v>
      </c>
    </row>
    <row r="10" spans="1:35" x14ac:dyDescent="0.25">
      <c r="A10" t="s">
        <v>1777</v>
      </c>
      <c r="B10" t="s">
        <v>752</v>
      </c>
      <c r="C10" t="s">
        <v>1480</v>
      </c>
      <c r="D10" t="s">
        <v>1673</v>
      </c>
      <c r="E10" s="2">
        <v>87.836956521739125</v>
      </c>
      <c r="F10" s="2">
        <v>4.7826086956521738</v>
      </c>
      <c r="G10" s="2">
        <v>0.1875</v>
      </c>
      <c r="H10" s="2">
        <v>0.37586956521739129</v>
      </c>
      <c r="I10" s="2">
        <v>2.7798913043478262</v>
      </c>
      <c r="J10" s="2">
        <v>0</v>
      </c>
      <c r="K10" s="2">
        <v>0</v>
      </c>
      <c r="L10" s="2">
        <v>4.9130434782608692</v>
      </c>
      <c r="M10" s="2">
        <v>0</v>
      </c>
      <c r="N10" s="2">
        <v>5.0135869565217392</v>
      </c>
      <c r="O10" s="2">
        <v>5.7078331889617626E-2</v>
      </c>
      <c r="P10" s="2">
        <v>5.2364130434782608</v>
      </c>
      <c r="Q10" s="2">
        <v>9.3423913043478262</v>
      </c>
      <c r="R10" s="2">
        <v>0.16597574557604255</v>
      </c>
      <c r="S10" s="2">
        <v>5.7364130434782608</v>
      </c>
      <c r="T10" s="2">
        <v>4.6576086956521738</v>
      </c>
      <c r="U10" s="2">
        <v>0</v>
      </c>
      <c r="V10" s="2">
        <v>0.11833312708823165</v>
      </c>
      <c r="W10" s="2">
        <v>12.850543478260869</v>
      </c>
      <c r="X10" s="2">
        <v>0</v>
      </c>
      <c r="Y10" s="2">
        <v>0</v>
      </c>
      <c r="Z10" s="2">
        <v>0.14629996287588171</v>
      </c>
      <c r="AA10" s="2">
        <v>4.0760869565217392E-2</v>
      </c>
      <c r="AB10" s="2">
        <v>0</v>
      </c>
      <c r="AC10" s="2">
        <v>0</v>
      </c>
      <c r="AD10" s="2">
        <v>0</v>
      </c>
      <c r="AE10" s="2">
        <v>0</v>
      </c>
      <c r="AF10" s="2">
        <v>0</v>
      </c>
      <c r="AG10" s="2">
        <v>0</v>
      </c>
      <c r="AH10" t="s">
        <v>64</v>
      </c>
      <c r="AI10">
        <v>3</v>
      </c>
    </row>
    <row r="11" spans="1:35" x14ac:dyDescent="0.25">
      <c r="A11" t="s">
        <v>1777</v>
      </c>
      <c r="B11" t="s">
        <v>1314</v>
      </c>
      <c r="C11" t="s">
        <v>1553</v>
      </c>
      <c r="D11" t="s">
        <v>1705</v>
      </c>
      <c r="E11" s="2">
        <v>61.684782608695649</v>
      </c>
      <c r="F11" s="2">
        <v>8.4347826086956523</v>
      </c>
      <c r="G11" s="2">
        <v>0.21739130434782608</v>
      </c>
      <c r="H11" s="2">
        <v>0.31152173913043485</v>
      </c>
      <c r="I11" s="2">
        <v>3.652173913043478</v>
      </c>
      <c r="J11" s="2">
        <v>0</v>
      </c>
      <c r="K11" s="2">
        <v>0</v>
      </c>
      <c r="L11" s="2">
        <v>2.277173913043478</v>
      </c>
      <c r="M11" s="2">
        <v>4.1739130434782608</v>
      </c>
      <c r="N11" s="2">
        <v>0</v>
      </c>
      <c r="O11" s="2">
        <v>6.7665198237885471E-2</v>
      </c>
      <c r="P11" s="2">
        <v>8.7391304347826093</v>
      </c>
      <c r="Q11" s="2">
        <v>6.9293478260869561</v>
      </c>
      <c r="R11" s="2">
        <v>0.25400881057268726</v>
      </c>
      <c r="S11" s="2">
        <v>3.6739130434782608</v>
      </c>
      <c r="T11" s="2">
        <v>4.3614130434782608</v>
      </c>
      <c r="U11" s="2">
        <v>0</v>
      </c>
      <c r="V11" s="2">
        <v>0.13026431718061673</v>
      </c>
      <c r="W11" s="2">
        <v>2.8532608695652173</v>
      </c>
      <c r="X11" s="2">
        <v>5.2065217391304346</v>
      </c>
      <c r="Y11" s="2">
        <v>0</v>
      </c>
      <c r="Z11" s="2">
        <v>0.13066079295154187</v>
      </c>
      <c r="AA11" s="2">
        <v>0</v>
      </c>
      <c r="AB11" s="2">
        <v>0</v>
      </c>
      <c r="AC11" s="2">
        <v>0</v>
      </c>
      <c r="AD11" s="2">
        <v>0</v>
      </c>
      <c r="AE11" s="2">
        <v>0</v>
      </c>
      <c r="AF11" s="2">
        <v>0</v>
      </c>
      <c r="AG11" s="2">
        <v>0</v>
      </c>
      <c r="AH11" t="s">
        <v>638</v>
      </c>
      <c r="AI11">
        <v>3</v>
      </c>
    </row>
    <row r="12" spans="1:35" x14ac:dyDescent="0.25">
      <c r="A12" t="s">
        <v>1777</v>
      </c>
      <c r="B12" t="s">
        <v>1287</v>
      </c>
      <c r="C12" t="s">
        <v>1435</v>
      </c>
      <c r="D12" t="s">
        <v>1736</v>
      </c>
      <c r="E12" s="2">
        <v>97.956521739130437</v>
      </c>
      <c r="F12" s="2">
        <v>10.092391304347826</v>
      </c>
      <c r="G12" s="2">
        <v>1.2271739130434782</v>
      </c>
      <c r="H12" s="2">
        <v>0</v>
      </c>
      <c r="I12" s="2">
        <v>4.6793478260869561</v>
      </c>
      <c r="J12" s="2">
        <v>0</v>
      </c>
      <c r="K12" s="2">
        <v>0</v>
      </c>
      <c r="L12" s="2">
        <v>6.2558695652173926</v>
      </c>
      <c r="M12" s="2">
        <v>14.17173913043478</v>
      </c>
      <c r="N12" s="2">
        <v>0</v>
      </c>
      <c r="O12" s="2">
        <v>0.1446737683089214</v>
      </c>
      <c r="P12" s="2">
        <v>0</v>
      </c>
      <c r="Q12" s="2">
        <v>53.089130434782597</v>
      </c>
      <c r="R12" s="2">
        <v>0.54196626719928975</v>
      </c>
      <c r="S12" s="2">
        <v>5.4653260869565212</v>
      </c>
      <c r="T12" s="2">
        <v>15.416956521739127</v>
      </c>
      <c r="U12" s="2">
        <v>0</v>
      </c>
      <c r="V12" s="2">
        <v>0.21317909454061246</v>
      </c>
      <c r="W12" s="2">
        <v>5.3398913043478249</v>
      </c>
      <c r="X12" s="2">
        <v>14.754239130434776</v>
      </c>
      <c r="Y12" s="2">
        <v>0</v>
      </c>
      <c r="Z12" s="2">
        <v>0.20513315579227687</v>
      </c>
      <c r="AA12" s="2">
        <v>0</v>
      </c>
      <c r="AB12" s="2">
        <v>0</v>
      </c>
      <c r="AC12" s="2">
        <v>0</v>
      </c>
      <c r="AD12" s="2">
        <v>39.422826086956526</v>
      </c>
      <c r="AE12" s="2">
        <v>0</v>
      </c>
      <c r="AF12" s="2">
        <v>0</v>
      </c>
      <c r="AG12" s="2">
        <v>0</v>
      </c>
      <c r="AH12" t="s">
        <v>610</v>
      </c>
      <c r="AI12">
        <v>3</v>
      </c>
    </row>
    <row r="13" spans="1:35" x14ac:dyDescent="0.25">
      <c r="A13" t="s">
        <v>1777</v>
      </c>
      <c r="B13" t="s">
        <v>698</v>
      </c>
      <c r="C13" t="s">
        <v>1451</v>
      </c>
      <c r="D13" t="s">
        <v>1673</v>
      </c>
      <c r="E13" s="2">
        <v>125.8695652173913</v>
      </c>
      <c r="F13" s="2">
        <v>10.434782608695652</v>
      </c>
      <c r="G13" s="2">
        <v>1.1304347826086956</v>
      </c>
      <c r="H13" s="2">
        <v>0</v>
      </c>
      <c r="I13" s="2">
        <v>4.9429347826086953</v>
      </c>
      <c r="J13" s="2">
        <v>0</v>
      </c>
      <c r="K13" s="2">
        <v>0</v>
      </c>
      <c r="L13" s="2">
        <v>5.496739130434781</v>
      </c>
      <c r="M13" s="2">
        <v>10.086956521739131</v>
      </c>
      <c r="N13" s="2">
        <v>0</v>
      </c>
      <c r="O13" s="2">
        <v>8.0138169257340255E-2</v>
      </c>
      <c r="P13" s="2">
        <v>4.8695652173913047</v>
      </c>
      <c r="Q13" s="2">
        <v>5.2255434782608692</v>
      </c>
      <c r="R13" s="2">
        <v>8.0202936096718483E-2</v>
      </c>
      <c r="S13" s="2">
        <v>8.1606521739130429</v>
      </c>
      <c r="T13" s="2">
        <v>10.989130434782609</v>
      </c>
      <c r="U13" s="2">
        <v>0</v>
      </c>
      <c r="V13" s="2">
        <v>0.152139896373057</v>
      </c>
      <c r="W13" s="2">
        <v>7.5002173913043491</v>
      </c>
      <c r="X13" s="2">
        <v>5.8705434782608696</v>
      </c>
      <c r="Y13" s="2">
        <v>0</v>
      </c>
      <c r="Z13" s="2">
        <v>0.10622711571675304</v>
      </c>
      <c r="AA13" s="2">
        <v>0</v>
      </c>
      <c r="AB13" s="2">
        <v>4.5788043478260869</v>
      </c>
      <c r="AC13" s="2">
        <v>0</v>
      </c>
      <c r="AD13" s="2">
        <v>0</v>
      </c>
      <c r="AE13" s="2">
        <v>139.55989130434781</v>
      </c>
      <c r="AF13" s="2">
        <v>0</v>
      </c>
      <c r="AG13" s="2">
        <v>1.1304347826086956</v>
      </c>
      <c r="AH13" t="s">
        <v>10</v>
      </c>
      <c r="AI13">
        <v>3</v>
      </c>
    </row>
    <row r="14" spans="1:35" x14ac:dyDescent="0.25">
      <c r="A14" t="s">
        <v>1777</v>
      </c>
      <c r="B14" t="s">
        <v>928</v>
      </c>
      <c r="C14" t="s">
        <v>1564</v>
      </c>
      <c r="D14" t="s">
        <v>1732</v>
      </c>
      <c r="E14" s="2">
        <v>72.108695652173907</v>
      </c>
      <c r="F14" s="2">
        <v>5.2173913043478262</v>
      </c>
      <c r="G14" s="2">
        <v>4.1086956521739131</v>
      </c>
      <c r="H14" s="2">
        <v>0</v>
      </c>
      <c r="I14" s="2">
        <v>0.68478260869565222</v>
      </c>
      <c r="J14" s="2">
        <v>0</v>
      </c>
      <c r="K14" s="2">
        <v>0</v>
      </c>
      <c r="L14" s="2">
        <v>5.5660869565217386</v>
      </c>
      <c r="M14" s="2">
        <v>6.8152173913043477</v>
      </c>
      <c r="N14" s="2">
        <v>0</v>
      </c>
      <c r="O14" s="2">
        <v>9.4513114259873382E-2</v>
      </c>
      <c r="P14" s="2">
        <v>4.4565217391304346</v>
      </c>
      <c r="Q14" s="2">
        <v>10.58967391304348</v>
      </c>
      <c r="R14" s="2">
        <v>0.20865993367500757</v>
      </c>
      <c r="S14" s="2">
        <v>4.9863043478260858</v>
      </c>
      <c r="T14" s="2">
        <v>4.2331521739130435</v>
      </c>
      <c r="U14" s="2">
        <v>0</v>
      </c>
      <c r="V14" s="2">
        <v>0.12785498944829665</v>
      </c>
      <c r="W14" s="2">
        <v>5.5886956521739117</v>
      </c>
      <c r="X14" s="2">
        <v>10.340652173913044</v>
      </c>
      <c r="Y14" s="2">
        <v>0</v>
      </c>
      <c r="Z14" s="2">
        <v>0.2209074464877902</v>
      </c>
      <c r="AA14" s="2">
        <v>0.76086956521739135</v>
      </c>
      <c r="AB14" s="2">
        <v>0</v>
      </c>
      <c r="AC14" s="2">
        <v>0</v>
      </c>
      <c r="AD14" s="2">
        <v>0</v>
      </c>
      <c r="AE14" s="2">
        <v>0</v>
      </c>
      <c r="AF14" s="2">
        <v>0</v>
      </c>
      <c r="AG14" s="2">
        <v>2.9809782608695654</v>
      </c>
      <c r="AH14" t="s">
        <v>242</v>
      </c>
      <c r="AI14">
        <v>3</v>
      </c>
    </row>
    <row r="15" spans="1:35" x14ac:dyDescent="0.25">
      <c r="A15" t="s">
        <v>1777</v>
      </c>
      <c r="B15" t="s">
        <v>1238</v>
      </c>
      <c r="C15" t="s">
        <v>1480</v>
      </c>
      <c r="D15" t="s">
        <v>1673</v>
      </c>
      <c r="E15" s="2">
        <v>60.086956521739133</v>
      </c>
      <c r="F15" s="2">
        <v>4.5652173913043477</v>
      </c>
      <c r="G15" s="2">
        <v>0.14130434782608695</v>
      </c>
      <c r="H15" s="2">
        <v>0.19021739130434784</v>
      </c>
      <c r="I15" s="2">
        <v>3.097826086956522</v>
      </c>
      <c r="J15" s="2">
        <v>0</v>
      </c>
      <c r="K15" s="2">
        <v>0</v>
      </c>
      <c r="L15" s="2">
        <v>3.3157608695652177</v>
      </c>
      <c r="M15" s="2">
        <v>4.2923913043478263</v>
      </c>
      <c r="N15" s="2">
        <v>4.4021739130434785</v>
      </c>
      <c r="O15" s="2">
        <v>0.1446997105643994</v>
      </c>
      <c r="P15" s="2">
        <v>0</v>
      </c>
      <c r="Q15" s="2">
        <v>17.793478260869566</v>
      </c>
      <c r="R15" s="2">
        <v>0.29612879884225762</v>
      </c>
      <c r="S15" s="2">
        <v>6.1028260869565187</v>
      </c>
      <c r="T15" s="2">
        <v>11.388152173913044</v>
      </c>
      <c r="U15" s="2">
        <v>0</v>
      </c>
      <c r="V15" s="2">
        <v>0.2910944283646888</v>
      </c>
      <c r="W15" s="2">
        <v>5.3497826086956524</v>
      </c>
      <c r="X15" s="2">
        <v>8.1759782608695666</v>
      </c>
      <c r="Y15" s="2">
        <v>0</v>
      </c>
      <c r="Z15" s="2">
        <v>0.22510311143270623</v>
      </c>
      <c r="AA15" s="2">
        <v>0</v>
      </c>
      <c r="AB15" s="2">
        <v>4.3260869565217392</v>
      </c>
      <c r="AC15" s="2">
        <v>0</v>
      </c>
      <c r="AD15" s="2">
        <v>0</v>
      </c>
      <c r="AE15" s="2">
        <v>0</v>
      </c>
      <c r="AF15" s="2">
        <v>0</v>
      </c>
      <c r="AG15" s="2">
        <v>0</v>
      </c>
      <c r="AH15" t="s">
        <v>560</v>
      </c>
      <c r="AI15">
        <v>3</v>
      </c>
    </row>
    <row r="16" spans="1:35" x14ac:dyDescent="0.25">
      <c r="A16" t="s">
        <v>1777</v>
      </c>
      <c r="B16" t="s">
        <v>873</v>
      </c>
      <c r="C16" t="s">
        <v>1452</v>
      </c>
      <c r="D16" t="s">
        <v>1706</v>
      </c>
      <c r="E16" s="2">
        <v>101.02173913043478</v>
      </c>
      <c r="F16" s="2">
        <v>5.3043478260869561</v>
      </c>
      <c r="G16" s="2">
        <v>0.56521739130434778</v>
      </c>
      <c r="H16" s="2">
        <v>1.1032608695652173</v>
      </c>
      <c r="I16" s="2">
        <v>6.8722826086956523</v>
      </c>
      <c r="J16" s="2">
        <v>0</v>
      </c>
      <c r="K16" s="2">
        <v>0</v>
      </c>
      <c r="L16" s="2">
        <v>8.7090217391304368</v>
      </c>
      <c r="M16" s="2">
        <v>9.2608695652173907</v>
      </c>
      <c r="N16" s="2">
        <v>0</v>
      </c>
      <c r="O16" s="2">
        <v>9.167204648160103E-2</v>
      </c>
      <c r="P16" s="2">
        <v>0</v>
      </c>
      <c r="Q16" s="2">
        <v>39.456521739130437</v>
      </c>
      <c r="R16" s="2">
        <v>0.39057456423499032</v>
      </c>
      <c r="S16" s="2">
        <v>5.6598913043478261</v>
      </c>
      <c r="T16" s="2">
        <v>8.1156521739130429</v>
      </c>
      <c r="U16" s="2">
        <v>0</v>
      </c>
      <c r="V16" s="2">
        <v>0.13636216914138152</v>
      </c>
      <c r="W16" s="2">
        <v>7.2380434782608685</v>
      </c>
      <c r="X16" s="2">
        <v>6.3432608695652162</v>
      </c>
      <c r="Y16" s="2">
        <v>0</v>
      </c>
      <c r="Z16" s="2">
        <v>0.13443942328383901</v>
      </c>
      <c r="AA16" s="2">
        <v>0</v>
      </c>
      <c r="AB16" s="2">
        <v>0</v>
      </c>
      <c r="AC16" s="2">
        <v>0.53804347826086951</v>
      </c>
      <c r="AD16" s="2">
        <v>0</v>
      </c>
      <c r="AE16" s="2">
        <v>0</v>
      </c>
      <c r="AF16" s="2">
        <v>0</v>
      </c>
      <c r="AG16" s="2">
        <v>0.15760869565217392</v>
      </c>
      <c r="AH16" t="s">
        <v>187</v>
      </c>
      <c r="AI16">
        <v>3</v>
      </c>
    </row>
    <row r="17" spans="1:35" x14ac:dyDescent="0.25">
      <c r="A17" t="s">
        <v>1777</v>
      </c>
      <c r="B17" t="s">
        <v>1334</v>
      </c>
      <c r="C17" t="s">
        <v>1349</v>
      </c>
      <c r="D17" t="s">
        <v>1688</v>
      </c>
      <c r="E17" s="2">
        <v>55.478260869565219</v>
      </c>
      <c r="F17" s="2">
        <v>5.1304347826086953</v>
      </c>
      <c r="G17" s="2">
        <v>0.14130434782608695</v>
      </c>
      <c r="H17" s="2">
        <v>0.2608695652173913</v>
      </c>
      <c r="I17" s="2">
        <v>6.5760869565217392</v>
      </c>
      <c r="J17" s="2">
        <v>0</v>
      </c>
      <c r="K17" s="2">
        <v>0</v>
      </c>
      <c r="L17" s="2">
        <v>1.2510869565217388</v>
      </c>
      <c r="M17" s="2">
        <v>0</v>
      </c>
      <c r="N17" s="2">
        <v>6.0461956521739131</v>
      </c>
      <c r="O17" s="2">
        <v>0.10898315047021943</v>
      </c>
      <c r="P17" s="2">
        <v>0</v>
      </c>
      <c r="Q17" s="2">
        <v>15.603260869565217</v>
      </c>
      <c r="R17" s="2">
        <v>0.28125</v>
      </c>
      <c r="S17" s="2">
        <v>5.0335869565217388</v>
      </c>
      <c r="T17" s="2">
        <v>3.4239130434782616</v>
      </c>
      <c r="U17" s="2">
        <v>0</v>
      </c>
      <c r="V17" s="2">
        <v>0.15244710031347961</v>
      </c>
      <c r="W17" s="2">
        <v>5.9019565217391303</v>
      </c>
      <c r="X17" s="2">
        <v>4.8060869565217388</v>
      </c>
      <c r="Y17" s="2">
        <v>0</v>
      </c>
      <c r="Z17" s="2">
        <v>0.19301332288401252</v>
      </c>
      <c r="AA17" s="2">
        <v>0</v>
      </c>
      <c r="AB17" s="2">
        <v>0</v>
      </c>
      <c r="AC17" s="2">
        <v>0</v>
      </c>
      <c r="AD17" s="2">
        <v>0</v>
      </c>
      <c r="AE17" s="2">
        <v>0</v>
      </c>
      <c r="AF17" s="2">
        <v>0</v>
      </c>
      <c r="AG17" s="2">
        <v>0</v>
      </c>
      <c r="AH17" t="s">
        <v>659</v>
      </c>
      <c r="AI17">
        <v>3</v>
      </c>
    </row>
    <row r="18" spans="1:35" x14ac:dyDescent="0.25">
      <c r="A18" t="s">
        <v>1777</v>
      </c>
      <c r="B18" t="s">
        <v>683</v>
      </c>
      <c r="C18" t="s">
        <v>1377</v>
      </c>
      <c r="D18" t="s">
        <v>1677</v>
      </c>
      <c r="E18" s="2">
        <v>56.706521739130437</v>
      </c>
      <c r="F18" s="2">
        <v>4.9782608695652177</v>
      </c>
      <c r="G18" s="2">
        <v>0</v>
      </c>
      <c r="H18" s="2">
        <v>5.5326086956521738</v>
      </c>
      <c r="I18" s="2">
        <v>0</v>
      </c>
      <c r="J18" s="2">
        <v>0</v>
      </c>
      <c r="K18" s="2">
        <v>0</v>
      </c>
      <c r="L18" s="2">
        <v>5.285869565217391</v>
      </c>
      <c r="M18" s="2">
        <v>5.4782608695652177</v>
      </c>
      <c r="N18" s="2">
        <v>0</v>
      </c>
      <c r="O18" s="2">
        <v>9.6607245543415751E-2</v>
      </c>
      <c r="P18" s="2">
        <v>0</v>
      </c>
      <c r="Q18" s="2">
        <v>9.9119565217391354</v>
      </c>
      <c r="R18" s="2">
        <v>0.17479394287904934</v>
      </c>
      <c r="S18" s="2">
        <v>4.9152173913043473</v>
      </c>
      <c r="T18" s="2">
        <v>5.5032608695652172</v>
      </c>
      <c r="U18" s="2">
        <v>0</v>
      </c>
      <c r="V18" s="2">
        <v>0.18372627947096029</v>
      </c>
      <c r="W18" s="2">
        <v>4.8478260869565215</v>
      </c>
      <c r="X18" s="2">
        <v>6.7445652173913047</v>
      </c>
      <c r="Y18" s="2">
        <v>3.818478260869568</v>
      </c>
      <c r="Z18" s="2">
        <v>0.27176538240368031</v>
      </c>
      <c r="AA18" s="2">
        <v>0</v>
      </c>
      <c r="AB18" s="2">
        <v>0</v>
      </c>
      <c r="AC18" s="2">
        <v>0</v>
      </c>
      <c r="AD18" s="2">
        <v>0</v>
      </c>
      <c r="AE18" s="2">
        <v>0</v>
      </c>
      <c r="AF18" s="2">
        <v>0</v>
      </c>
      <c r="AG18" s="2">
        <v>0</v>
      </c>
      <c r="AH18" t="s">
        <v>616</v>
      </c>
      <c r="AI18">
        <v>3</v>
      </c>
    </row>
    <row r="19" spans="1:35" x14ac:dyDescent="0.25">
      <c r="A19" t="s">
        <v>1777</v>
      </c>
      <c r="B19" t="s">
        <v>1279</v>
      </c>
      <c r="C19" t="s">
        <v>1648</v>
      </c>
      <c r="D19" t="s">
        <v>1692</v>
      </c>
      <c r="E19" s="2">
        <v>64.902173913043484</v>
      </c>
      <c r="F19" s="2">
        <v>4.3586956521739131</v>
      </c>
      <c r="G19" s="2">
        <v>0</v>
      </c>
      <c r="H19" s="2">
        <v>0.75</v>
      </c>
      <c r="I19" s="2">
        <v>0</v>
      </c>
      <c r="J19" s="2">
        <v>0</v>
      </c>
      <c r="K19" s="2">
        <v>0</v>
      </c>
      <c r="L19" s="2">
        <v>5.2630434782608697</v>
      </c>
      <c r="M19" s="2">
        <v>5.1304347826086953</v>
      </c>
      <c r="N19" s="2">
        <v>0</v>
      </c>
      <c r="O19" s="2">
        <v>7.904873555518338E-2</v>
      </c>
      <c r="P19" s="2">
        <v>0</v>
      </c>
      <c r="Q19" s="2">
        <v>7.363043478260872</v>
      </c>
      <c r="R19" s="2">
        <v>0.11344833361246025</v>
      </c>
      <c r="S19" s="2">
        <v>4.9565217391304346</v>
      </c>
      <c r="T19" s="2">
        <v>7.0619565217391331</v>
      </c>
      <c r="U19" s="2">
        <v>0</v>
      </c>
      <c r="V19" s="2">
        <v>0.18517836208340313</v>
      </c>
      <c r="W19" s="2">
        <v>5.4782608695652177</v>
      </c>
      <c r="X19" s="2">
        <v>5.3913043478260878</v>
      </c>
      <c r="Y19" s="2">
        <v>0</v>
      </c>
      <c r="Z19" s="2">
        <v>0.16747613465081224</v>
      </c>
      <c r="AA19" s="2">
        <v>0</v>
      </c>
      <c r="AB19" s="2">
        <v>0</v>
      </c>
      <c r="AC19" s="2">
        <v>0</v>
      </c>
      <c r="AD19" s="2">
        <v>0</v>
      </c>
      <c r="AE19" s="2">
        <v>0</v>
      </c>
      <c r="AF19" s="2">
        <v>0</v>
      </c>
      <c r="AG19" s="2">
        <v>0</v>
      </c>
      <c r="AH19" t="s">
        <v>602</v>
      </c>
      <c r="AI19">
        <v>3</v>
      </c>
    </row>
    <row r="20" spans="1:35" x14ac:dyDescent="0.25">
      <c r="A20" t="s">
        <v>1777</v>
      </c>
      <c r="B20" t="s">
        <v>1259</v>
      </c>
      <c r="C20" t="s">
        <v>1367</v>
      </c>
      <c r="D20" t="s">
        <v>1710</v>
      </c>
      <c r="E20" s="2">
        <v>67.304347826086953</v>
      </c>
      <c r="F20" s="2">
        <v>4.9782608695652177</v>
      </c>
      <c r="G20" s="2">
        <v>0.42391304347826086</v>
      </c>
      <c r="H20" s="2">
        <v>0.60869565217391308</v>
      </c>
      <c r="I20" s="2">
        <v>2.2608695652173911</v>
      </c>
      <c r="J20" s="2">
        <v>0</v>
      </c>
      <c r="K20" s="2">
        <v>0</v>
      </c>
      <c r="L20" s="2">
        <v>4.6603260869565215</v>
      </c>
      <c r="M20" s="2">
        <v>1.8940217391304348</v>
      </c>
      <c r="N20" s="2">
        <v>0</v>
      </c>
      <c r="O20" s="2">
        <v>2.8141149870801036E-2</v>
      </c>
      <c r="P20" s="2">
        <v>5.2119565217391308</v>
      </c>
      <c r="Q20" s="2">
        <v>19.298913043478262</v>
      </c>
      <c r="R20" s="2">
        <v>0.36417958656330751</v>
      </c>
      <c r="S20" s="2">
        <v>4.5652173913043477</v>
      </c>
      <c r="T20" s="2">
        <v>0</v>
      </c>
      <c r="U20" s="2">
        <v>10.967391304347826</v>
      </c>
      <c r="V20" s="2">
        <v>0.23078165374677004</v>
      </c>
      <c r="W20" s="2">
        <v>5.1059782608695654</v>
      </c>
      <c r="X20" s="2">
        <v>0</v>
      </c>
      <c r="Y20" s="2">
        <v>0.11684782608695653</v>
      </c>
      <c r="Z20" s="2">
        <v>7.7600129198966403E-2</v>
      </c>
      <c r="AA20" s="2">
        <v>0</v>
      </c>
      <c r="AB20" s="2">
        <v>0</v>
      </c>
      <c r="AC20" s="2">
        <v>0</v>
      </c>
      <c r="AD20" s="2">
        <v>0</v>
      </c>
      <c r="AE20" s="2">
        <v>0</v>
      </c>
      <c r="AF20" s="2">
        <v>0</v>
      </c>
      <c r="AG20" s="2">
        <v>0</v>
      </c>
      <c r="AH20" t="s">
        <v>582</v>
      </c>
      <c r="AI20">
        <v>3</v>
      </c>
    </row>
    <row r="21" spans="1:35" x14ac:dyDescent="0.25">
      <c r="A21" t="s">
        <v>1777</v>
      </c>
      <c r="B21" t="s">
        <v>745</v>
      </c>
      <c r="C21" t="s">
        <v>1442</v>
      </c>
      <c r="D21" t="s">
        <v>1716</v>
      </c>
      <c r="E21" s="2">
        <v>95.684782608695656</v>
      </c>
      <c r="F21" s="2">
        <v>7.7445652173913047</v>
      </c>
      <c r="G21" s="2">
        <v>2.1739130434782608</v>
      </c>
      <c r="H21" s="2">
        <v>0.17391304347826086</v>
      </c>
      <c r="I21" s="2">
        <v>4.8315217391304346</v>
      </c>
      <c r="J21" s="2">
        <v>0</v>
      </c>
      <c r="K21" s="2">
        <v>0</v>
      </c>
      <c r="L21" s="2">
        <v>7.3994565217391308</v>
      </c>
      <c r="M21" s="2">
        <v>5.1277173913043477</v>
      </c>
      <c r="N21" s="2">
        <v>0</v>
      </c>
      <c r="O21" s="2">
        <v>5.3589685334545036E-2</v>
      </c>
      <c r="P21" s="2">
        <v>5.0978260869565215</v>
      </c>
      <c r="Q21" s="2">
        <v>11.369565217391305</v>
      </c>
      <c r="R21" s="2">
        <v>0.17210042031125755</v>
      </c>
      <c r="S21" s="2">
        <v>5.9293478260869561</v>
      </c>
      <c r="T21" s="2">
        <v>0</v>
      </c>
      <c r="U21" s="2">
        <v>4.6358695652173916</v>
      </c>
      <c r="V21" s="2">
        <v>0.11041690332841077</v>
      </c>
      <c r="W21" s="2">
        <v>6.375</v>
      </c>
      <c r="X21" s="2">
        <v>0</v>
      </c>
      <c r="Y21" s="2">
        <v>5.4157608695652177</v>
      </c>
      <c r="Z21" s="2">
        <v>0.12322503691923209</v>
      </c>
      <c r="AA21" s="2">
        <v>0</v>
      </c>
      <c r="AB21" s="2">
        <v>0</v>
      </c>
      <c r="AC21" s="2">
        <v>0</v>
      </c>
      <c r="AD21" s="2">
        <v>0</v>
      </c>
      <c r="AE21" s="2">
        <v>0</v>
      </c>
      <c r="AF21" s="2">
        <v>0</v>
      </c>
      <c r="AG21" s="2">
        <v>0</v>
      </c>
      <c r="AH21" t="s">
        <v>57</v>
      </c>
      <c r="AI21">
        <v>3</v>
      </c>
    </row>
    <row r="22" spans="1:35" x14ac:dyDescent="0.25">
      <c r="A22" t="s">
        <v>1777</v>
      </c>
      <c r="B22" t="s">
        <v>763</v>
      </c>
      <c r="C22" t="s">
        <v>1485</v>
      </c>
      <c r="D22" t="s">
        <v>1694</v>
      </c>
      <c r="E22" s="2">
        <v>111.57608695652173</v>
      </c>
      <c r="F22" s="2">
        <v>7.8260869565217392</v>
      </c>
      <c r="G22" s="2">
        <v>0.39673913043478259</v>
      </c>
      <c r="H22" s="2">
        <v>0.42934782608695654</v>
      </c>
      <c r="I22" s="2">
        <v>5.5652173913043477</v>
      </c>
      <c r="J22" s="2">
        <v>0</v>
      </c>
      <c r="K22" s="2">
        <v>0</v>
      </c>
      <c r="L22" s="2">
        <v>0</v>
      </c>
      <c r="M22" s="2">
        <v>6.6603260869565215</v>
      </c>
      <c r="N22" s="2">
        <v>0</v>
      </c>
      <c r="O22" s="2">
        <v>5.9693132001948368E-2</v>
      </c>
      <c r="P22" s="2">
        <v>0</v>
      </c>
      <c r="Q22" s="2">
        <v>12.706521739130435</v>
      </c>
      <c r="R22" s="2">
        <v>0.11388212372138336</v>
      </c>
      <c r="S22" s="2">
        <v>0</v>
      </c>
      <c r="T22" s="2">
        <v>0</v>
      </c>
      <c r="U22" s="2">
        <v>0</v>
      </c>
      <c r="V22" s="2">
        <v>0</v>
      </c>
      <c r="W22" s="2">
        <v>0</v>
      </c>
      <c r="X22" s="2">
        <v>0</v>
      </c>
      <c r="Y22" s="2">
        <v>0</v>
      </c>
      <c r="Z22" s="2">
        <v>0</v>
      </c>
      <c r="AA22" s="2">
        <v>0</v>
      </c>
      <c r="AB22" s="2">
        <v>0</v>
      </c>
      <c r="AC22" s="2">
        <v>0</v>
      </c>
      <c r="AD22" s="2">
        <v>0</v>
      </c>
      <c r="AE22" s="2">
        <v>40.6875</v>
      </c>
      <c r="AF22" s="2">
        <v>0</v>
      </c>
      <c r="AG22" s="2">
        <v>0</v>
      </c>
      <c r="AH22" t="s">
        <v>75</v>
      </c>
      <c r="AI22">
        <v>3</v>
      </c>
    </row>
    <row r="23" spans="1:35" x14ac:dyDescent="0.25">
      <c r="A23" t="s">
        <v>1777</v>
      </c>
      <c r="B23" t="s">
        <v>890</v>
      </c>
      <c r="C23" t="s">
        <v>1547</v>
      </c>
      <c r="D23" t="s">
        <v>1710</v>
      </c>
      <c r="E23" s="2">
        <v>104.03260869565217</v>
      </c>
      <c r="F23" s="2">
        <v>2.4347826086956523</v>
      </c>
      <c r="G23" s="2">
        <v>0</v>
      </c>
      <c r="H23" s="2">
        <v>0</v>
      </c>
      <c r="I23" s="2">
        <v>0</v>
      </c>
      <c r="J23" s="2">
        <v>0</v>
      </c>
      <c r="K23" s="2">
        <v>0</v>
      </c>
      <c r="L23" s="2">
        <v>5.8784782608695645</v>
      </c>
      <c r="M23" s="2">
        <v>12.904891304347826</v>
      </c>
      <c r="N23" s="2">
        <v>0</v>
      </c>
      <c r="O23" s="2">
        <v>0.12404659910145231</v>
      </c>
      <c r="P23" s="2">
        <v>4.9211956521739131</v>
      </c>
      <c r="Q23" s="2">
        <v>20.573369565217391</v>
      </c>
      <c r="R23" s="2">
        <v>0.24506321178560234</v>
      </c>
      <c r="S23" s="2">
        <v>10.031413043478262</v>
      </c>
      <c r="T23" s="2">
        <v>1.8916304347826087</v>
      </c>
      <c r="U23" s="2">
        <v>3.1657608695652173</v>
      </c>
      <c r="V23" s="2">
        <v>0.14503918085884443</v>
      </c>
      <c r="W23" s="2">
        <v>6.7552173913043481</v>
      </c>
      <c r="X23" s="2">
        <v>3.340652173913043</v>
      </c>
      <c r="Y23" s="2">
        <v>6.4972826086956523</v>
      </c>
      <c r="Z23" s="2">
        <v>0.15949952982969387</v>
      </c>
      <c r="AA23" s="2">
        <v>0</v>
      </c>
      <c r="AB23" s="2">
        <v>0</v>
      </c>
      <c r="AC23" s="2">
        <v>0</v>
      </c>
      <c r="AD23" s="2">
        <v>0</v>
      </c>
      <c r="AE23" s="2">
        <v>0</v>
      </c>
      <c r="AF23" s="2">
        <v>0</v>
      </c>
      <c r="AG23" s="2">
        <v>0</v>
      </c>
      <c r="AH23" t="s">
        <v>204</v>
      </c>
      <c r="AI23">
        <v>3</v>
      </c>
    </row>
    <row r="24" spans="1:35" x14ac:dyDescent="0.25">
      <c r="A24" t="s">
        <v>1777</v>
      </c>
      <c r="B24" t="s">
        <v>1120</v>
      </c>
      <c r="C24" t="s">
        <v>1452</v>
      </c>
      <c r="D24" t="s">
        <v>1706</v>
      </c>
      <c r="E24" s="2">
        <v>162.69565217391303</v>
      </c>
      <c r="F24" s="2">
        <v>5.2173913043478262</v>
      </c>
      <c r="G24" s="2">
        <v>0.70652173913043481</v>
      </c>
      <c r="H24" s="2">
        <v>0.52173913043478259</v>
      </c>
      <c r="I24" s="2">
        <v>7.7744565217391308</v>
      </c>
      <c r="J24" s="2">
        <v>0</v>
      </c>
      <c r="K24" s="2">
        <v>0</v>
      </c>
      <c r="L24" s="2">
        <v>9.1756521739130434</v>
      </c>
      <c r="M24" s="2">
        <v>5.6521739130434785</v>
      </c>
      <c r="N24" s="2">
        <v>0</v>
      </c>
      <c r="O24" s="2">
        <v>3.4740780331373601E-2</v>
      </c>
      <c r="P24" s="2">
        <v>5.6867391304347832</v>
      </c>
      <c r="Q24" s="2">
        <v>12.921847826086957</v>
      </c>
      <c r="R24" s="2">
        <v>0.11437667022982365</v>
      </c>
      <c r="S24" s="2">
        <v>8.7377173913043471</v>
      </c>
      <c r="T24" s="2">
        <v>2.4039130434782607</v>
      </c>
      <c r="U24" s="2">
        <v>0</v>
      </c>
      <c r="V24" s="2">
        <v>6.8481427044361304E-2</v>
      </c>
      <c r="W24" s="2">
        <v>4.7322826086956518</v>
      </c>
      <c r="X24" s="2">
        <v>8.5810869565217391</v>
      </c>
      <c r="Y24" s="2">
        <v>0</v>
      </c>
      <c r="Z24" s="2">
        <v>8.1829903794762168E-2</v>
      </c>
      <c r="AA24" s="2">
        <v>0</v>
      </c>
      <c r="AB24" s="2">
        <v>0</v>
      </c>
      <c r="AC24" s="2">
        <v>0</v>
      </c>
      <c r="AD24" s="2">
        <v>0</v>
      </c>
      <c r="AE24" s="2">
        <v>0</v>
      </c>
      <c r="AF24" s="2">
        <v>0</v>
      </c>
      <c r="AG24" s="2">
        <v>0</v>
      </c>
      <c r="AH24" t="s">
        <v>440</v>
      </c>
      <c r="AI24">
        <v>3</v>
      </c>
    </row>
    <row r="25" spans="1:35" x14ac:dyDescent="0.25">
      <c r="A25" t="s">
        <v>1777</v>
      </c>
      <c r="B25" t="s">
        <v>880</v>
      </c>
      <c r="C25" t="s">
        <v>1456</v>
      </c>
      <c r="D25" t="s">
        <v>1701</v>
      </c>
      <c r="E25" s="2">
        <v>55.641304347826086</v>
      </c>
      <c r="F25" s="2">
        <v>5.3997826086956513</v>
      </c>
      <c r="G25" s="2">
        <v>0</v>
      </c>
      <c r="H25" s="2">
        <v>0</v>
      </c>
      <c r="I25" s="2">
        <v>0</v>
      </c>
      <c r="J25" s="2">
        <v>0</v>
      </c>
      <c r="K25" s="2">
        <v>0</v>
      </c>
      <c r="L25" s="2">
        <v>4.3335869565217395</v>
      </c>
      <c r="M25" s="2">
        <v>6.4181521739130449</v>
      </c>
      <c r="N25" s="2">
        <v>0</v>
      </c>
      <c r="O25" s="2">
        <v>0.1153487009181481</v>
      </c>
      <c r="P25" s="2">
        <v>2.3901086956521742</v>
      </c>
      <c r="Q25" s="2">
        <v>16.603260869565215</v>
      </c>
      <c r="R25" s="2">
        <v>0.34135378003516309</v>
      </c>
      <c r="S25" s="2">
        <v>3.5483695652173912</v>
      </c>
      <c r="T25" s="2">
        <v>1.632717391304348</v>
      </c>
      <c r="U25" s="2">
        <v>0</v>
      </c>
      <c r="V25" s="2">
        <v>9.3115842938073831E-2</v>
      </c>
      <c r="W25" s="2">
        <v>6.2909782608695686</v>
      </c>
      <c r="X25" s="2">
        <v>0</v>
      </c>
      <c r="Y25" s="2">
        <v>0</v>
      </c>
      <c r="Z25" s="2">
        <v>0.11306309826137924</v>
      </c>
      <c r="AA25" s="2">
        <v>0</v>
      </c>
      <c r="AB25" s="2">
        <v>0</v>
      </c>
      <c r="AC25" s="2">
        <v>0</v>
      </c>
      <c r="AD25" s="2">
        <v>0</v>
      </c>
      <c r="AE25" s="2">
        <v>2.7655434782608701</v>
      </c>
      <c r="AF25" s="2">
        <v>0</v>
      </c>
      <c r="AG25" s="2">
        <v>0</v>
      </c>
      <c r="AH25" t="s">
        <v>194</v>
      </c>
      <c r="AI25">
        <v>3</v>
      </c>
    </row>
    <row r="26" spans="1:35" x14ac:dyDescent="0.25">
      <c r="A26" t="s">
        <v>1777</v>
      </c>
      <c r="B26" t="s">
        <v>699</v>
      </c>
      <c r="C26" t="s">
        <v>1452</v>
      </c>
      <c r="D26" t="s">
        <v>1706</v>
      </c>
      <c r="E26" s="2">
        <v>90.25</v>
      </c>
      <c r="F26" s="2">
        <v>5.2934782608695654</v>
      </c>
      <c r="G26" s="2">
        <v>0.41847826086956524</v>
      </c>
      <c r="H26" s="2">
        <v>0.48369565217391303</v>
      </c>
      <c r="I26" s="2">
        <v>7.0407608695652177</v>
      </c>
      <c r="J26" s="2">
        <v>0</v>
      </c>
      <c r="K26" s="2">
        <v>0</v>
      </c>
      <c r="L26" s="2">
        <v>10.242173913043478</v>
      </c>
      <c r="M26" s="2">
        <v>6.5706521739130439</v>
      </c>
      <c r="N26" s="2">
        <v>0</v>
      </c>
      <c r="O26" s="2">
        <v>7.2805010237263643E-2</v>
      </c>
      <c r="P26" s="2">
        <v>33.5625</v>
      </c>
      <c r="Q26" s="2">
        <v>0</v>
      </c>
      <c r="R26" s="2">
        <v>0.37188365650969529</v>
      </c>
      <c r="S26" s="2">
        <v>7.3130434782608704</v>
      </c>
      <c r="T26" s="2">
        <v>9.2856521739130393</v>
      </c>
      <c r="U26" s="2">
        <v>0</v>
      </c>
      <c r="V26" s="2">
        <v>0.18391906539804886</v>
      </c>
      <c r="W26" s="2">
        <v>4.4398913043478254</v>
      </c>
      <c r="X26" s="2">
        <v>13.961521739130433</v>
      </c>
      <c r="Y26" s="2">
        <v>0</v>
      </c>
      <c r="Z26" s="2">
        <v>0.20389377333493913</v>
      </c>
      <c r="AA26" s="2">
        <v>0</v>
      </c>
      <c r="AB26" s="2">
        <v>0</v>
      </c>
      <c r="AC26" s="2">
        <v>0</v>
      </c>
      <c r="AD26" s="2">
        <v>0</v>
      </c>
      <c r="AE26" s="2">
        <v>0</v>
      </c>
      <c r="AF26" s="2">
        <v>0</v>
      </c>
      <c r="AG26" s="2">
        <v>0</v>
      </c>
      <c r="AH26" t="s">
        <v>11</v>
      </c>
      <c r="AI26">
        <v>3</v>
      </c>
    </row>
    <row r="27" spans="1:35" x14ac:dyDescent="0.25">
      <c r="A27" t="s">
        <v>1777</v>
      </c>
      <c r="B27" t="s">
        <v>1190</v>
      </c>
      <c r="C27" t="s">
        <v>1442</v>
      </c>
      <c r="D27" t="s">
        <v>1716</v>
      </c>
      <c r="E27" s="2">
        <v>74.206521739130437</v>
      </c>
      <c r="F27" s="2">
        <v>5.0434782608695654</v>
      </c>
      <c r="G27" s="2">
        <v>0.42119565217391303</v>
      </c>
      <c r="H27" s="2">
        <v>0.4483695652173913</v>
      </c>
      <c r="I27" s="2">
        <v>0</v>
      </c>
      <c r="J27" s="2">
        <v>0</v>
      </c>
      <c r="K27" s="2">
        <v>0</v>
      </c>
      <c r="L27" s="2">
        <v>4.2784782608695657</v>
      </c>
      <c r="M27" s="2">
        <v>0</v>
      </c>
      <c r="N27" s="2">
        <v>0</v>
      </c>
      <c r="O27" s="2">
        <v>0</v>
      </c>
      <c r="P27" s="2">
        <v>5.2173913043478262</v>
      </c>
      <c r="Q27" s="2">
        <v>17.83619565217391</v>
      </c>
      <c r="R27" s="2">
        <v>0.3106679361359308</v>
      </c>
      <c r="S27" s="2">
        <v>6.4030434782608676</v>
      </c>
      <c r="T27" s="2">
        <v>3.406739130434782</v>
      </c>
      <c r="U27" s="2">
        <v>0</v>
      </c>
      <c r="V27" s="2">
        <v>0.13219569356964986</v>
      </c>
      <c r="W27" s="2">
        <v>5.9868478260869553</v>
      </c>
      <c r="X27" s="2">
        <v>6.7941304347826073</v>
      </c>
      <c r="Y27" s="2">
        <v>0</v>
      </c>
      <c r="Z27" s="2">
        <v>0.1722352424198037</v>
      </c>
      <c r="AA27" s="2">
        <v>0</v>
      </c>
      <c r="AB27" s="2">
        <v>0</v>
      </c>
      <c r="AC27" s="2">
        <v>0</v>
      </c>
      <c r="AD27" s="2">
        <v>0</v>
      </c>
      <c r="AE27" s="2">
        <v>0</v>
      </c>
      <c r="AF27" s="2">
        <v>0</v>
      </c>
      <c r="AG27" s="2">
        <v>0</v>
      </c>
      <c r="AH27" t="s">
        <v>512</v>
      </c>
      <c r="AI27">
        <v>3</v>
      </c>
    </row>
    <row r="28" spans="1:35" x14ac:dyDescent="0.25">
      <c r="A28" t="s">
        <v>1777</v>
      </c>
      <c r="B28" t="s">
        <v>802</v>
      </c>
      <c r="C28" t="s">
        <v>1504</v>
      </c>
      <c r="D28" t="s">
        <v>1712</v>
      </c>
      <c r="E28" s="2">
        <v>46.369565217391305</v>
      </c>
      <c r="F28" s="2">
        <v>10.782608695652174</v>
      </c>
      <c r="G28" s="2">
        <v>0.70652173913043481</v>
      </c>
      <c r="H28" s="2">
        <v>0.28804347826086957</v>
      </c>
      <c r="I28" s="2">
        <v>5.7989130434782608</v>
      </c>
      <c r="J28" s="2">
        <v>0</v>
      </c>
      <c r="K28" s="2">
        <v>2.0217391304347827</v>
      </c>
      <c r="L28" s="2">
        <v>1</v>
      </c>
      <c r="M28" s="2">
        <v>3.2717391304347827</v>
      </c>
      <c r="N28" s="2">
        <v>0</v>
      </c>
      <c r="O28" s="2">
        <v>7.0557899671823729E-2</v>
      </c>
      <c r="P28" s="2">
        <v>5.0217391304347814</v>
      </c>
      <c r="Q28" s="2">
        <v>23.652173913043473</v>
      </c>
      <c r="R28" s="2">
        <v>0.6183778715424284</v>
      </c>
      <c r="S28" s="2">
        <v>1.5978260869565217</v>
      </c>
      <c r="T28" s="2">
        <v>1.6304347826086956</v>
      </c>
      <c r="U28" s="2">
        <v>0</v>
      </c>
      <c r="V28" s="2">
        <v>6.9620253164556958E-2</v>
      </c>
      <c r="W28" s="2">
        <v>0.45652173913043476</v>
      </c>
      <c r="X28" s="2">
        <v>2.9891304347826089</v>
      </c>
      <c r="Y28" s="2">
        <v>0</v>
      </c>
      <c r="Z28" s="2">
        <v>7.430848570089077E-2</v>
      </c>
      <c r="AA28" s="2">
        <v>0</v>
      </c>
      <c r="AB28" s="2">
        <v>0</v>
      </c>
      <c r="AC28" s="2">
        <v>0</v>
      </c>
      <c r="AD28" s="2">
        <v>0</v>
      </c>
      <c r="AE28" s="2">
        <v>0</v>
      </c>
      <c r="AF28" s="2">
        <v>0</v>
      </c>
      <c r="AG28" s="2">
        <v>0</v>
      </c>
      <c r="AH28" t="s">
        <v>115</v>
      </c>
      <c r="AI28">
        <v>3</v>
      </c>
    </row>
    <row r="29" spans="1:35" x14ac:dyDescent="0.25">
      <c r="A29" t="s">
        <v>1777</v>
      </c>
      <c r="B29" t="s">
        <v>1089</v>
      </c>
      <c r="C29" t="s">
        <v>1514</v>
      </c>
      <c r="D29" t="s">
        <v>1725</v>
      </c>
      <c r="E29" s="2">
        <v>81.630434782608702</v>
      </c>
      <c r="F29" s="2">
        <v>5.8586956521739131</v>
      </c>
      <c r="G29" s="2">
        <v>0</v>
      </c>
      <c r="H29" s="2">
        <v>0</v>
      </c>
      <c r="I29" s="2">
        <v>0</v>
      </c>
      <c r="J29" s="2">
        <v>0</v>
      </c>
      <c r="K29" s="2">
        <v>0</v>
      </c>
      <c r="L29" s="2">
        <v>1.6524999999999996</v>
      </c>
      <c r="M29" s="2">
        <v>7.9045652173913021</v>
      </c>
      <c r="N29" s="2">
        <v>0</v>
      </c>
      <c r="O29" s="2">
        <v>9.6833555259653759E-2</v>
      </c>
      <c r="P29" s="2">
        <v>5.5217391304347823</v>
      </c>
      <c r="Q29" s="2">
        <v>13.41347826086956</v>
      </c>
      <c r="R29" s="2">
        <v>0.23196271637816235</v>
      </c>
      <c r="S29" s="2">
        <v>2.8450000000000002</v>
      </c>
      <c r="T29" s="2">
        <v>8.3809782608695667</v>
      </c>
      <c r="U29" s="2">
        <v>0</v>
      </c>
      <c r="V29" s="2">
        <v>0.13752197070572572</v>
      </c>
      <c r="W29" s="2">
        <v>5.3861956521739138</v>
      </c>
      <c r="X29" s="2">
        <v>8.0156521739130415</v>
      </c>
      <c r="Y29" s="2">
        <v>0</v>
      </c>
      <c r="Z29" s="2">
        <v>0.16417709720372833</v>
      </c>
      <c r="AA29" s="2">
        <v>0</v>
      </c>
      <c r="AB29" s="2">
        <v>0</v>
      </c>
      <c r="AC29" s="2">
        <v>0</v>
      </c>
      <c r="AD29" s="2">
        <v>0</v>
      </c>
      <c r="AE29" s="2">
        <v>0</v>
      </c>
      <c r="AF29" s="2">
        <v>0</v>
      </c>
      <c r="AG29" s="2">
        <v>0</v>
      </c>
      <c r="AH29" t="s">
        <v>408</v>
      </c>
      <c r="AI29">
        <v>3</v>
      </c>
    </row>
    <row r="30" spans="1:35" x14ac:dyDescent="0.25">
      <c r="A30" t="s">
        <v>1777</v>
      </c>
      <c r="B30" t="s">
        <v>1125</v>
      </c>
      <c r="C30" t="s">
        <v>1466</v>
      </c>
      <c r="D30" t="s">
        <v>1694</v>
      </c>
      <c r="E30" s="2">
        <v>34.826086956521742</v>
      </c>
      <c r="F30" s="2">
        <v>24.480978260869566</v>
      </c>
      <c r="G30" s="2">
        <v>1.0869565217391304E-2</v>
      </c>
      <c r="H30" s="2">
        <v>0.21195652173913043</v>
      </c>
      <c r="I30" s="2">
        <v>1.1521739130434783</v>
      </c>
      <c r="J30" s="2">
        <v>0</v>
      </c>
      <c r="K30" s="2">
        <v>2.5652173913043477</v>
      </c>
      <c r="L30" s="2">
        <v>1.0009782608695652</v>
      </c>
      <c r="M30" s="2">
        <v>4.3478260869565215</v>
      </c>
      <c r="N30" s="2">
        <v>0</v>
      </c>
      <c r="O30" s="2">
        <v>0.12484394506866416</v>
      </c>
      <c r="P30" s="2">
        <v>5.7391304347826084</v>
      </c>
      <c r="Q30" s="2">
        <v>12.192934782608695</v>
      </c>
      <c r="R30" s="2">
        <v>0.51490324594257175</v>
      </c>
      <c r="S30" s="2">
        <v>0.80739130434782613</v>
      </c>
      <c r="T30" s="2">
        <v>4.6168478260869561</v>
      </c>
      <c r="U30" s="2">
        <v>0</v>
      </c>
      <c r="V30" s="2">
        <v>0.15575218476903868</v>
      </c>
      <c r="W30" s="2">
        <v>1.4442391304347824</v>
      </c>
      <c r="X30" s="2">
        <v>2.4041304347826089</v>
      </c>
      <c r="Y30" s="2">
        <v>0</v>
      </c>
      <c r="Z30" s="2">
        <v>0.11050249687890136</v>
      </c>
      <c r="AA30" s="2">
        <v>0</v>
      </c>
      <c r="AB30" s="2">
        <v>0</v>
      </c>
      <c r="AC30" s="2">
        <v>0</v>
      </c>
      <c r="AD30" s="2">
        <v>0</v>
      </c>
      <c r="AE30" s="2">
        <v>0</v>
      </c>
      <c r="AF30" s="2">
        <v>0</v>
      </c>
      <c r="AG30" s="2">
        <v>0</v>
      </c>
      <c r="AH30" t="s">
        <v>445</v>
      </c>
      <c r="AI30">
        <v>3</v>
      </c>
    </row>
    <row r="31" spans="1:35" x14ac:dyDescent="0.25">
      <c r="A31" t="s">
        <v>1777</v>
      </c>
      <c r="B31" t="s">
        <v>730</v>
      </c>
      <c r="C31" t="s">
        <v>1469</v>
      </c>
      <c r="D31" t="s">
        <v>1704</v>
      </c>
      <c r="E31" s="2">
        <v>60.597826086956523</v>
      </c>
      <c r="F31" s="2">
        <v>4.7282608695652177</v>
      </c>
      <c r="G31" s="2">
        <v>0</v>
      </c>
      <c r="H31" s="2">
        <v>0.44021739130434784</v>
      </c>
      <c r="I31" s="2">
        <v>1.2663043478260869</v>
      </c>
      <c r="J31" s="2">
        <v>0</v>
      </c>
      <c r="K31" s="2">
        <v>0</v>
      </c>
      <c r="L31" s="2">
        <v>12.653369565217393</v>
      </c>
      <c r="M31" s="2">
        <v>4.2472826086956523</v>
      </c>
      <c r="N31" s="2">
        <v>0.17934782608695651</v>
      </c>
      <c r="O31" s="2">
        <v>7.3049327354260077E-2</v>
      </c>
      <c r="P31" s="2">
        <v>3.4782608695652173</v>
      </c>
      <c r="Q31" s="2">
        <v>7.1929347826086953</v>
      </c>
      <c r="R31" s="2">
        <v>0.17609865470852015</v>
      </c>
      <c r="S31" s="2">
        <v>6.6870652173913037</v>
      </c>
      <c r="T31" s="2">
        <v>11.876630434782607</v>
      </c>
      <c r="U31" s="2">
        <v>0</v>
      </c>
      <c r="V31" s="2">
        <v>0.30634260089686094</v>
      </c>
      <c r="W31" s="2">
        <v>7.7947826086956535</v>
      </c>
      <c r="X31" s="2">
        <v>9.8902173913043487</v>
      </c>
      <c r="Y31" s="2">
        <v>0</v>
      </c>
      <c r="Z31" s="2">
        <v>0.29184215246636774</v>
      </c>
      <c r="AA31" s="2">
        <v>0</v>
      </c>
      <c r="AB31" s="2">
        <v>0</v>
      </c>
      <c r="AC31" s="2">
        <v>0</v>
      </c>
      <c r="AD31" s="2">
        <v>0</v>
      </c>
      <c r="AE31" s="2">
        <v>0</v>
      </c>
      <c r="AF31" s="2">
        <v>0</v>
      </c>
      <c r="AG31" s="2">
        <v>0</v>
      </c>
      <c r="AH31" t="s">
        <v>42</v>
      </c>
      <c r="AI31">
        <v>3</v>
      </c>
    </row>
    <row r="32" spans="1:35" x14ac:dyDescent="0.25">
      <c r="A32" t="s">
        <v>1777</v>
      </c>
      <c r="B32" t="s">
        <v>793</v>
      </c>
      <c r="C32" t="s">
        <v>1499</v>
      </c>
      <c r="D32" t="s">
        <v>1704</v>
      </c>
      <c r="E32" s="2">
        <v>107.42391304347827</v>
      </c>
      <c r="F32" s="2">
        <v>5.3043478260869561</v>
      </c>
      <c r="G32" s="2">
        <v>0.4891304347826087</v>
      </c>
      <c r="H32" s="2">
        <v>0.76630434782608692</v>
      </c>
      <c r="I32" s="2">
        <v>7.8260869565217392</v>
      </c>
      <c r="J32" s="2">
        <v>0</v>
      </c>
      <c r="K32" s="2">
        <v>0</v>
      </c>
      <c r="L32" s="2">
        <v>11.386086956521741</v>
      </c>
      <c r="M32" s="2">
        <v>4.9130434782608692</v>
      </c>
      <c r="N32" s="2">
        <v>5.3885869565217392</v>
      </c>
      <c r="O32" s="2">
        <v>9.5896994839623592E-2</v>
      </c>
      <c r="P32" s="2">
        <v>0</v>
      </c>
      <c r="Q32" s="2">
        <v>2.6059782608695654</v>
      </c>
      <c r="R32" s="2">
        <v>2.4258828291004758E-2</v>
      </c>
      <c r="S32" s="2">
        <v>11.484239130434787</v>
      </c>
      <c r="T32" s="2">
        <v>16.016304347826086</v>
      </c>
      <c r="U32" s="2">
        <v>0</v>
      </c>
      <c r="V32" s="2">
        <v>0.25600020236770216</v>
      </c>
      <c r="W32" s="2">
        <v>11.525543478260868</v>
      </c>
      <c r="X32" s="2">
        <v>19.735978260869569</v>
      </c>
      <c r="Y32" s="2">
        <v>0</v>
      </c>
      <c r="Z32" s="2">
        <v>0.29101082667206313</v>
      </c>
      <c r="AA32" s="2">
        <v>0</v>
      </c>
      <c r="AB32" s="2">
        <v>0</v>
      </c>
      <c r="AC32" s="2">
        <v>0</v>
      </c>
      <c r="AD32" s="2">
        <v>0</v>
      </c>
      <c r="AE32" s="2">
        <v>0</v>
      </c>
      <c r="AF32" s="2">
        <v>0</v>
      </c>
      <c r="AG32" s="2">
        <v>0</v>
      </c>
      <c r="AH32" t="s">
        <v>105</v>
      </c>
      <c r="AI32">
        <v>3</v>
      </c>
    </row>
    <row r="33" spans="1:35" x14ac:dyDescent="0.25">
      <c r="A33" t="s">
        <v>1777</v>
      </c>
      <c r="B33" t="s">
        <v>766</v>
      </c>
      <c r="C33" t="s">
        <v>1486</v>
      </c>
      <c r="D33" t="s">
        <v>1719</v>
      </c>
      <c r="E33" s="2">
        <v>71.347826086956516</v>
      </c>
      <c r="F33" s="2">
        <v>5.5652173913043477</v>
      </c>
      <c r="G33" s="2">
        <v>0.18478260869565216</v>
      </c>
      <c r="H33" s="2">
        <v>0.55434782608695654</v>
      </c>
      <c r="I33" s="2">
        <v>4.0869565217391308</v>
      </c>
      <c r="J33" s="2">
        <v>0</v>
      </c>
      <c r="K33" s="2">
        <v>0</v>
      </c>
      <c r="L33" s="2">
        <v>5.8403260869565212</v>
      </c>
      <c r="M33" s="2">
        <v>5.5027173913043477</v>
      </c>
      <c r="N33" s="2">
        <v>5.8586956521739131</v>
      </c>
      <c r="O33" s="2">
        <v>0.15923979280926268</v>
      </c>
      <c r="P33" s="2">
        <v>4.9701086956521738</v>
      </c>
      <c r="Q33" s="2">
        <v>1.8695652173913044</v>
      </c>
      <c r="R33" s="2">
        <v>9.5863802559414998E-2</v>
      </c>
      <c r="S33" s="2">
        <v>4.0855434782608695</v>
      </c>
      <c r="T33" s="2">
        <v>11.633043478260864</v>
      </c>
      <c r="U33" s="2">
        <v>0</v>
      </c>
      <c r="V33" s="2">
        <v>0.22030926264472875</v>
      </c>
      <c r="W33" s="2">
        <v>5.4215217391304336</v>
      </c>
      <c r="X33" s="2">
        <v>6.6143478260869575</v>
      </c>
      <c r="Y33" s="2">
        <v>0</v>
      </c>
      <c r="Z33" s="2">
        <v>0.16869287020109691</v>
      </c>
      <c r="AA33" s="2">
        <v>0</v>
      </c>
      <c r="AB33" s="2">
        <v>0</v>
      </c>
      <c r="AC33" s="2">
        <v>0</v>
      </c>
      <c r="AD33" s="2">
        <v>0</v>
      </c>
      <c r="AE33" s="2">
        <v>0</v>
      </c>
      <c r="AF33" s="2">
        <v>0</v>
      </c>
      <c r="AG33" s="2">
        <v>0</v>
      </c>
      <c r="AH33" t="s">
        <v>78</v>
      </c>
      <c r="AI33">
        <v>3</v>
      </c>
    </row>
    <row r="34" spans="1:35" x14ac:dyDescent="0.25">
      <c r="A34" t="s">
        <v>1777</v>
      </c>
      <c r="B34" t="s">
        <v>1257</v>
      </c>
      <c r="C34" t="s">
        <v>1491</v>
      </c>
      <c r="D34" t="s">
        <v>1678</v>
      </c>
      <c r="E34" s="2">
        <v>80.423913043478265</v>
      </c>
      <c r="F34" s="2">
        <v>4.3478260869565215</v>
      </c>
      <c r="G34" s="2">
        <v>0.52173913043478259</v>
      </c>
      <c r="H34" s="2">
        <v>0.42934782608695654</v>
      </c>
      <c r="I34" s="2">
        <v>0</v>
      </c>
      <c r="J34" s="2">
        <v>0</v>
      </c>
      <c r="K34" s="2">
        <v>0</v>
      </c>
      <c r="L34" s="2">
        <v>6.5965217391304396</v>
      </c>
      <c r="M34" s="2">
        <v>0</v>
      </c>
      <c r="N34" s="2">
        <v>0</v>
      </c>
      <c r="O34" s="2">
        <v>0</v>
      </c>
      <c r="P34" s="2">
        <v>4.2608695652173916</v>
      </c>
      <c r="Q34" s="2">
        <v>15.628260869565217</v>
      </c>
      <c r="R34" s="2">
        <v>0.24730368968779562</v>
      </c>
      <c r="S34" s="2">
        <v>4.151739130434783</v>
      </c>
      <c r="T34" s="2">
        <v>8.6542391304347852</v>
      </c>
      <c r="U34" s="2">
        <v>0</v>
      </c>
      <c r="V34" s="2">
        <v>0.15923097715907558</v>
      </c>
      <c r="W34" s="2">
        <v>3.9579347826086955</v>
      </c>
      <c r="X34" s="2">
        <v>14.228913043478265</v>
      </c>
      <c r="Y34" s="2">
        <v>0</v>
      </c>
      <c r="Z34" s="2">
        <v>0.22613731585349375</v>
      </c>
      <c r="AA34" s="2">
        <v>0</v>
      </c>
      <c r="AB34" s="2">
        <v>0</v>
      </c>
      <c r="AC34" s="2">
        <v>0</v>
      </c>
      <c r="AD34" s="2">
        <v>0</v>
      </c>
      <c r="AE34" s="2">
        <v>0</v>
      </c>
      <c r="AF34" s="2">
        <v>0</v>
      </c>
      <c r="AG34" s="2">
        <v>0</v>
      </c>
      <c r="AH34" t="s">
        <v>580</v>
      </c>
      <c r="AI34">
        <v>3</v>
      </c>
    </row>
    <row r="35" spans="1:35" x14ac:dyDescent="0.25">
      <c r="A35" t="s">
        <v>1777</v>
      </c>
      <c r="B35" t="s">
        <v>1000</v>
      </c>
      <c r="C35" t="s">
        <v>1546</v>
      </c>
      <c r="D35" t="s">
        <v>1705</v>
      </c>
      <c r="E35" s="2">
        <v>52.065217391304351</v>
      </c>
      <c r="F35" s="2">
        <v>5.0271739130434785</v>
      </c>
      <c r="G35" s="2">
        <v>0</v>
      </c>
      <c r="H35" s="2">
        <v>0.29891304347826086</v>
      </c>
      <c r="I35" s="2">
        <v>0.2608695652173913</v>
      </c>
      <c r="J35" s="2">
        <v>0</v>
      </c>
      <c r="K35" s="2">
        <v>0</v>
      </c>
      <c r="L35" s="2">
        <v>5.5384782608695646</v>
      </c>
      <c r="M35" s="2">
        <v>0</v>
      </c>
      <c r="N35" s="2">
        <v>1.3043478260869565</v>
      </c>
      <c r="O35" s="2">
        <v>2.5052192066805843E-2</v>
      </c>
      <c r="P35" s="2">
        <v>5.2391304347826084</v>
      </c>
      <c r="Q35" s="2">
        <v>4.1521739130434785</v>
      </c>
      <c r="R35" s="2">
        <v>0.18037578288100206</v>
      </c>
      <c r="S35" s="2">
        <v>5.3950000000000005</v>
      </c>
      <c r="T35" s="2">
        <v>2.9846739130434781</v>
      </c>
      <c r="U35" s="2">
        <v>0</v>
      </c>
      <c r="V35" s="2">
        <v>0.16094572025052192</v>
      </c>
      <c r="W35" s="2">
        <v>8.8657608695652179</v>
      </c>
      <c r="X35" s="2">
        <v>5.1603260869565215</v>
      </c>
      <c r="Y35" s="2">
        <v>0</v>
      </c>
      <c r="Z35" s="2">
        <v>0.26939457202505218</v>
      </c>
      <c r="AA35" s="2">
        <v>0</v>
      </c>
      <c r="AB35" s="2">
        <v>0</v>
      </c>
      <c r="AC35" s="2">
        <v>0</v>
      </c>
      <c r="AD35" s="2">
        <v>0</v>
      </c>
      <c r="AE35" s="2">
        <v>0</v>
      </c>
      <c r="AF35" s="2">
        <v>0</v>
      </c>
      <c r="AG35" s="2">
        <v>0</v>
      </c>
      <c r="AH35" t="s">
        <v>316</v>
      </c>
      <c r="AI35">
        <v>3</v>
      </c>
    </row>
    <row r="36" spans="1:35" x14ac:dyDescent="0.25">
      <c r="A36" t="s">
        <v>1777</v>
      </c>
      <c r="B36" t="s">
        <v>1016</v>
      </c>
      <c r="C36" t="s">
        <v>1370</v>
      </c>
      <c r="D36" t="s">
        <v>1694</v>
      </c>
      <c r="E36" s="2">
        <v>127.85869565217391</v>
      </c>
      <c r="F36" s="2">
        <v>4.9565217391304346</v>
      </c>
      <c r="G36" s="2">
        <v>0.52173913043478259</v>
      </c>
      <c r="H36" s="2">
        <v>0.55097826086956525</v>
      </c>
      <c r="I36" s="2">
        <v>4.3586956521739131</v>
      </c>
      <c r="J36" s="2">
        <v>0</v>
      </c>
      <c r="K36" s="2">
        <v>0</v>
      </c>
      <c r="L36" s="2">
        <v>3.8039130434782606</v>
      </c>
      <c r="M36" s="2">
        <v>10.344130434782604</v>
      </c>
      <c r="N36" s="2">
        <v>0</v>
      </c>
      <c r="O36" s="2">
        <v>8.090283091048199E-2</v>
      </c>
      <c r="P36" s="2">
        <v>0</v>
      </c>
      <c r="Q36" s="2">
        <v>15.63228260869565</v>
      </c>
      <c r="R36" s="2">
        <v>0.12226217801581228</v>
      </c>
      <c r="S36" s="2">
        <v>2.9997826086956536</v>
      </c>
      <c r="T36" s="2">
        <v>4.3982608695652177</v>
      </c>
      <c r="U36" s="2">
        <v>0</v>
      </c>
      <c r="V36" s="2">
        <v>5.786108985802943E-2</v>
      </c>
      <c r="W36" s="2">
        <v>3.6060869565217386</v>
      </c>
      <c r="X36" s="2">
        <v>4.2792391304347817</v>
      </c>
      <c r="Y36" s="2">
        <v>0</v>
      </c>
      <c r="Z36" s="2">
        <v>6.1672192467907838E-2</v>
      </c>
      <c r="AA36" s="2">
        <v>0</v>
      </c>
      <c r="AB36" s="2">
        <v>5.5444565217391304</v>
      </c>
      <c r="AC36" s="2">
        <v>0</v>
      </c>
      <c r="AD36" s="2">
        <v>0</v>
      </c>
      <c r="AE36" s="2">
        <v>0.23239130434782607</v>
      </c>
      <c r="AF36" s="2">
        <v>0</v>
      </c>
      <c r="AG36" s="2">
        <v>0</v>
      </c>
      <c r="AH36" t="s">
        <v>332</v>
      </c>
      <c r="AI36">
        <v>3</v>
      </c>
    </row>
    <row r="37" spans="1:35" x14ac:dyDescent="0.25">
      <c r="A37" t="s">
        <v>1777</v>
      </c>
      <c r="B37" t="s">
        <v>724</v>
      </c>
      <c r="C37" t="s">
        <v>1465</v>
      </c>
      <c r="D37" t="s">
        <v>1713</v>
      </c>
      <c r="E37" s="2">
        <v>306.19565217391306</v>
      </c>
      <c r="F37" s="2">
        <v>4.6956521739130439</v>
      </c>
      <c r="G37" s="2">
        <v>0.32608695652173914</v>
      </c>
      <c r="H37" s="2">
        <v>1.2472826086956521</v>
      </c>
      <c r="I37" s="2">
        <v>14.434782608695652</v>
      </c>
      <c r="J37" s="2">
        <v>0</v>
      </c>
      <c r="K37" s="2">
        <v>0</v>
      </c>
      <c r="L37" s="2">
        <v>9.3920652173913037</v>
      </c>
      <c r="M37" s="2">
        <v>0</v>
      </c>
      <c r="N37" s="2">
        <v>20.663043478260871</v>
      </c>
      <c r="O37" s="2">
        <v>6.7483138090166844E-2</v>
      </c>
      <c r="P37" s="2">
        <v>4.2391304347826084</v>
      </c>
      <c r="Q37" s="2">
        <v>29.903043478260869</v>
      </c>
      <c r="R37" s="2">
        <v>0.11150443734469292</v>
      </c>
      <c r="S37" s="2">
        <v>10.153152173913043</v>
      </c>
      <c r="T37" s="2">
        <v>23.939673913043475</v>
      </c>
      <c r="U37" s="2">
        <v>0</v>
      </c>
      <c r="V37" s="2">
        <v>0.1113432729854455</v>
      </c>
      <c r="W37" s="2">
        <v>16.011521739130441</v>
      </c>
      <c r="X37" s="2">
        <v>21.064239130434782</v>
      </c>
      <c r="Y37" s="2">
        <v>0</v>
      </c>
      <c r="Z37" s="2">
        <v>0.12108519701810437</v>
      </c>
      <c r="AA37" s="2">
        <v>0</v>
      </c>
      <c r="AB37" s="2">
        <v>0</v>
      </c>
      <c r="AC37" s="2">
        <v>0</v>
      </c>
      <c r="AD37" s="2">
        <v>0</v>
      </c>
      <c r="AE37" s="2">
        <v>0</v>
      </c>
      <c r="AF37" s="2">
        <v>0</v>
      </c>
      <c r="AG37" s="2">
        <v>0</v>
      </c>
      <c r="AH37" t="s">
        <v>36</v>
      </c>
      <c r="AI37">
        <v>3</v>
      </c>
    </row>
    <row r="38" spans="1:35" x14ac:dyDescent="0.25">
      <c r="A38" t="s">
        <v>1777</v>
      </c>
      <c r="B38" t="s">
        <v>869</v>
      </c>
      <c r="C38" t="s">
        <v>1541</v>
      </c>
      <c r="D38" t="s">
        <v>1693</v>
      </c>
      <c r="E38" s="2">
        <v>66.228260869565219</v>
      </c>
      <c r="F38" s="2">
        <v>4.7826086956521738</v>
      </c>
      <c r="G38" s="2">
        <v>0</v>
      </c>
      <c r="H38" s="2">
        <v>0</v>
      </c>
      <c r="I38" s="2">
        <v>0</v>
      </c>
      <c r="J38" s="2">
        <v>0</v>
      </c>
      <c r="K38" s="2">
        <v>0</v>
      </c>
      <c r="L38" s="2">
        <v>4.7472826086956523</v>
      </c>
      <c r="M38" s="2">
        <v>5.2173913043478262</v>
      </c>
      <c r="N38" s="2">
        <v>0</v>
      </c>
      <c r="O38" s="2">
        <v>7.8778926637124574E-2</v>
      </c>
      <c r="P38" s="2">
        <v>0</v>
      </c>
      <c r="Q38" s="2">
        <v>12.915760869565217</v>
      </c>
      <c r="R38" s="2">
        <v>0.19501887411784014</v>
      </c>
      <c r="S38" s="2">
        <v>5.3451086956521738</v>
      </c>
      <c r="T38" s="2">
        <v>5.1413043478260869</v>
      </c>
      <c r="U38" s="2">
        <v>0</v>
      </c>
      <c r="V38" s="2">
        <v>0.15833743640242903</v>
      </c>
      <c r="W38" s="2">
        <v>5.5</v>
      </c>
      <c r="X38" s="2">
        <v>4.9864130434782608</v>
      </c>
      <c r="Y38" s="2">
        <v>0</v>
      </c>
      <c r="Z38" s="2">
        <v>0.15833743640242903</v>
      </c>
      <c r="AA38" s="2">
        <v>0</v>
      </c>
      <c r="AB38" s="2">
        <v>0</v>
      </c>
      <c r="AC38" s="2">
        <v>0</v>
      </c>
      <c r="AD38" s="2">
        <v>0</v>
      </c>
      <c r="AE38" s="2">
        <v>0</v>
      </c>
      <c r="AF38" s="2">
        <v>0</v>
      </c>
      <c r="AG38" s="2">
        <v>0</v>
      </c>
      <c r="AH38" t="s">
        <v>183</v>
      </c>
      <c r="AI38">
        <v>3</v>
      </c>
    </row>
    <row r="39" spans="1:35" x14ac:dyDescent="0.25">
      <c r="A39" t="s">
        <v>1777</v>
      </c>
      <c r="B39" t="s">
        <v>982</v>
      </c>
      <c r="C39" t="s">
        <v>1393</v>
      </c>
      <c r="D39" t="s">
        <v>1719</v>
      </c>
      <c r="E39" s="2">
        <v>74.347826086956516</v>
      </c>
      <c r="F39" s="2">
        <v>4.6114130434782608</v>
      </c>
      <c r="G39" s="2">
        <v>0.57608695652173914</v>
      </c>
      <c r="H39" s="2">
        <v>0.2608695652173913</v>
      </c>
      <c r="I39" s="2">
        <v>1.9320652173913044</v>
      </c>
      <c r="J39" s="2">
        <v>0</v>
      </c>
      <c r="K39" s="2">
        <v>0</v>
      </c>
      <c r="L39" s="2">
        <v>3.414565217391305</v>
      </c>
      <c r="M39" s="2">
        <v>5.0760869565217392</v>
      </c>
      <c r="N39" s="2">
        <v>0</v>
      </c>
      <c r="O39" s="2">
        <v>6.8274853801169599E-2</v>
      </c>
      <c r="P39" s="2">
        <v>4.0353260869565215</v>
      </c>
      <c r="Q39" s="2">
        <v>27.432065217391305</v>
      </c>
      <c r="R39" s="2">
        <v>0.42324561403508776</v>
      </c>
      <c r="S39" s="2">
        <v>4.7078260869565227</v>
      </c>
      <c r="T39" s="2">
        <v>9.3186956521739113</v>
      </c>
      <c r="U39" s="2">
        <v>0</v>
      </c>
      <c r="V39" s="2">
        <v>0.18866081871345031</v>
      </c>
      <c r="W39" s="2">
        <v>4.6451086956521745</v>
      </c>
      <c r="X39" s="2">
        <v>5.4296739130434775</v>
      </c>
      <c r="Y39" s="2">
        <v>0</v>
      </c>
      <c r="Z39" s="2">
        <v>0.13550877192982458</v>
      </c>
      <c r="AA39" s="2">
        <v>0</v>
      </c>
      <c r="AB39" s="2">
        <v>0</v>
      </c>
      <c r="AC39" s="2">
        <v>0</v>
      </c>
      <c r="AD39" s="2">
        <v>0</v>
      </c>
      <c r="AE39" s="2">
        <v>0</v>
      </c>
      <c r="AF39" s="2">
        <v>0</v>
      </c>
      <c r="AG39" s="2">
        <v>0</v>
      </c>
      <c r="AH39" t="s">
        <v>297</v>
      </c>
      <c r="AI39">
        <v>3</v>
      </c>
    </row>
    <row r="40" spans="1:35" x14ac:dyDescent="0.25">
      <c r="A40" t="s">
        <v>1777</v>
      </c>
      <c r="B40" t="s">
        <v>1055</v>
      </c>
      <c r="C40" t="s">
        <v>1511</v>
      </c>
      <c r="D40" t="s">
        <v>1715</v>
      </c>
      <c r="E40" s="2">
        <v>88.586956521739125</v>
      </c>
      <c r="F40" s="2">
        <v>10.739130434782609</v>
      </c>
      <c r="G40" s="2">
        <v>0.28260869565217389</v>
      </c>
      <c r="H40" s="2">
        <v>0.52173913043478259</v>
      </c>
      <c r="I40" s="2">
        <v>5.2608695652173916</v>
      </c>
      <c r="J40" s="2">
        <v>0</v>
      </c>
      <c r="K40" s="2">
        <v>0</v>
      </c>
      <c r="L40" s="2">
        <v>5.4565217391304346</v>
      </c>
      <c r="M40" s="2">
        <v>4.8260869565217392</v>
      </c>
      <c r="N40" s="2">
        <v>1.1358695652173914</v>
      </c>
      <c r="O40" s="2">
        <v>6.7300613496932518E-2</v>
      </c>
      <c r="P40" s="2">
        <v>3.7092391304347827</v>
      </c>
      <c r="Q40" s="2">
        <v>4.9836956521739131</v>
      </c>
      <c r="R40" s="2">
        <v>9.8128834355828226E-2</v>
      </c>
      <c r="S40" s="2">
        <v>8.2640217391304347</v>
      </c>
      <c r="T40" s="2">
        <v>6.2280434782608696</v>
      </c>
      <c r="U40" s="2">
        <v>0</v>
      </c>
      <c r="V40" s="2">
        <v>0.16359141104294478</v>
      </c>
      <c r="W40" s="2">
        <v>9.9809782608695645</v>
      </c>
      <c r="X40" s="2">
        <v>8.9769565217391314</v>
      </c>
      <c r="Y40" s="2">
        <v>0</v>
      </c>
      <c r="Z40" s="2">
        <v>0.21400368098159511</v>
      </c>
      <c r="AA40" s="2">
        <v>0</v>
      </c>
      <c r="AB40" s="2">
        <v>0</v>
      </c>
      <c r="AC40" s="2">
        <v>0</v>
      </c>
      <c r="AD40" s="2">
        <v>0</v>
      </c>
      <c r="AE40" s="2">
        <v>4.8695652173913047</v>
      </c>
      <c r="AF40" s="2">
        <v>0</v>
      </c>
      <c r="AG40" s="2">
        <v>0</v>
      </c>
      <c r="AH40" t="s">
        <v>373</v>
      </c>
      <c r="AI40">
        <v>3</v>
      </c>
    </row>
    <row r="41" spans="1:35" x14ac:dyDescent="0.25">
      <c r="A41" t="s">
        <v>1777</v>
      </c>
      <c r="B41" t="s">
        <v>1284</v>
      </c>
      <c r="C41" t="s">
        <v>1659</v>
      </c>
      <c r="D41" t="s">
        <v>1682</v>
      </c>
      <c r="E41" s="2">
        <v>113.16304347826087</v>
      </c>
      <c r="F41" s="2">
        <v>4.9728260869565215</v>
      </c>
      <c r="G41" s="2">
        <v>0</v>
      </c>
      <c r="H41" s="2">
        <v>0</v>
      </c>
      <c r="I41" s="2">
        <v>3.9518478260869569</v>
      </c>
      <c r="J41" s="2">
        <v>0</v>
      </c>
      <c r="K41" s="2">
        <v>0</v>
      </c>
      <c r="L41" s="2">
        <v>5.1796739130434784</v>
      </c>
      <c r="M41" s="2">
        <v>5.1559782608695652</v>
      </c>
      <c r="N41" s="2">
        <v>5.5001086956521732</v>
      </c>
      <c r="O41" s="2">
        <v>9.416578618768609E-2</v>
      </c>
      <c r="P41" s="2">
        <v>0</v>
      </c>
      <c r="Q41" s="2">
        <v>12.318695652173913</v>
      </c>
      <c r="R41" s="2">
        <v>0.10885793871866295</v>
      </c>
      <c r="S41" s="2">
        <v>7.3025000000000002</v>
      </c>
      <c r="T41" s="2">
        <v>9.8978260869565222</v>
      </c>
      <c r="U41" s="2">
        <v>0</v>
      </c>
      <c r="V41" s="2">
        <v>0.15199596580539815</v>
      </c>
      <c r="W41" s="2">
        <v>6.2422826086956515</v>
      </c>
      <c r="X41" s="2">
        <v>14.842608695652174</v>
      </c>
      <c r="Y41" s="2">
        <v>0</v>
      </c>
      <c r="Z41" s="2">
        <v>0.18632311977715879</v>
      </c>
      <c r="AA41" s="2">
        <v>0</v>
      </c>
      <c r="AB41" s="2">
        <v>0</v>
      </c>
      <c r="AC41" s="2">
        <v>0</v>
      </c>
      <c r="AD41" s="2">
        <v>0</v>
      </c>
      <c r="AE41" s="2">
        <v>0</v>
      </c>
      <c r="AF41" s="2">
        <v>0</v>
      </c>
      <c r="AG41" s="2">
        <v>0</v>
      </c>
      <c r="AH41" t="s">
        <v>607</v>
      </c>
      <c r="AI41">
        <v>3</v>
      </c>
    </row>
    <row r="42" spans="1:35" x14ac:dyDescent="0.25">
      <c r="A42" t="s">
        <v>1777</v>
      </c>
      <c r="B42" t="s">
        <v>1058</v>
      </c>
      <c r="C42" t="s">
        <v>1425</v>
      </c>
      <c r="D42" t="s">
        <v>1682</v>
      </c>
      <c r="E42" s="2">
        <v>64.684782608695656</v>
      </c>
      <c r="F42" s="2">
        <v>4.2798913043478262</v>
      </c>
      <c r="G42" s="2">
        <v>0.28532608695652173</v>
      </c>
      <c r="H42" s="2">
        <v>8.1521739130434784E-2</v>
      </c>
      <c r="I42" s="2">
        <v>0.48097826086956524</v>
      </c>
      <c r="J42" s="2">
        <v>0</v>
      </c>
      <c r="K42" s="2">
        <v>0</v>
      </c>
      <c r="L42" s="2">
        <v>0.37391304347826088</v>
      </c>
      <c r="M42" s="2">
        <v>0</v>
      </c>
      <c r="N42" s="2">
        <v>4.1168478260869561</v>
      </c>
      <c r="O42" s="2">
        <v>6.3644765585615853E-2</v>
      </c>
      <c r="P42" s="2">
        <v>4.6358695652173916</v>
      </c>
      <c r="Q42" s="2">
        <v>4.6467391304347823</v>
      </c>
      <c r="R42" s="2">
        <v>0.14350529322802888</v>
      </c>
      <c r="S42" s="2">
        <v>5.3813043478260862</v>
      </c>
      <c r="T42" s="2">
        <v>2.8572826086956535</v>
      </c>
      <c r="U42" s="2">
        <v>0</v>
      </c>
      <c r="V42" s="2">
        <v>0.12736514871450177</v>
      </c>
      <c r="W42" s="2">
        <v>3.2825000000000006</v>
      </c>
      <c r="X42" s="2">
        <v>2.5692391304347835</v>
      </c>
      <c r="Y42" s="2">
        <v>0</v>
      </c>
      <c r="Z42" s="2">
        <v>9.046546798857337E-2</v>
      </c>
      <c r="AA42" s="2">
        <v>0</v>
      </c>
      <c r="AB42" s="2">
        <v>0</v>
      </c>
      <c r="AC42" s="2">
        <v>0</v>
      </c>
      <c r="AD42" s="2">
        <v>0</v>
      </c>
      <c r="AE42" s="2">
        <v>0</v>
      </c>
      <c r="AF42" s="2">
        <v>0</v>
      </c>
      <c r="AG42" s="2">
        <v>0</v>
      </c>
      <c r="AH42" t="s">
        <v>376</v>
      </c>
      <c r="AI42">
        <v>3</v>
      </c>
    </row>
    <row r="43" spans="1:35" x14ac:dyDescent="0.25">
      <c r="A43" t="s">
        <v>1777</v>
      </c>
      <c r="B43" t="s">
        <v>1007</v>
      </c>
      <c r="C43" t="s">
        <v>1355</v>
      </c>
      <c r="D43" t="s">
        <v>1688</v>
      </c>
      <c r="E43" s="2">
        <v>144.29347826086956</v>
      </c>
      <c r="F43" s="2">
        <v>5.7391304347826084</v>
      </c>
      <c r="G43" s="2">
        <v>2.0602173913043482</v>
      </c>
      <c r="H43" s="2">
        <v>1.3423913043478262</v>
      </c>
      <c r="I43" s="2">
        <v>4.7826086956521738</v>
      </c>
      <c r="J43" s="2">
        <v>0</v>
      </c>
      <c r="K43" s="2">
        <v>0</v>
      </c>
      <c r="L43" s="2">
        <v>3.5103260869565216</v>
      </c>
      <c r="M43" s="2">
        <v>10.109891304347824</v>
      </c>
      <c r="N43" s="2">
        <v>4.4091304347826101</v>
      </c>
      <c r="O43" s="2">
        <v>0.10062146892655367</v>
      </c>
      <c r="P43" s="2">
        <v>5.3175000000000008</v>
      </c>
      <c r="Q43" s="2">
        <v>23.790543478260876</v>
      </c>
      <c r="R43" s="2">
        <v>0.20172806026365353</v>
      </c>
      <c r="S43" s="2">
        <v>9.3814130434782612</v>
      </c>
      <c r="T43" s="2">
        <v>15.03521739130435</v>
      </c>
      <c r="U43" s="2">
        <v>0</v>
      </c>
      <c r="V43" s="2">
        <v>0.16921506591337102</v>
      </c>
      <c r="W43" s="2">
        <v>9.8080434782608705</v>
      </c>
      <c r="X43" s="2">
        <v>11.444021739130436</v>
      </c>
      <c r="Y43" s="2">
        <v>0</v>
      </c>
      <c r="Z43" s="2">
        <v>0.14728361581920904</v>
      </c>
      <c r="AA43" s="2">
        <v>0</v>
      </c>
      <c r="AB43" s="2">
        <v>0</v>
      </c>
      <c r="AC43" s="2">
        <v>0</v>
      </c>
      <c r="AD43" s="2">
        <v>0</v>
      </c>
      <c r="AE43" s="2">
        <v>0</v>
      </c>
      <c r="AF43" s="2">
        <v>0</v>
      </c>
      <c r="AG43" s="2">
        <v>6.8789130434782608</v>
      </c>
      <c r="AH43" t="s">
        <v>323</v>
      </c>
      <c r="AI43">
        <v>3</v>
      </c>
    </row>
    <row r="44" spans="1:35" x14ac:dyDescent="0.25">
      <c r="A44" t="s">
        <v>1777</v>
      </c>
      <c r="B44" t="s">
        <v>1230</v>
      </c>
      <c r="C44" t="s">
        <v>1418</v>
      </c>
      <c r="D44" t="s">
        <v>1729</v>
      </c>
      <c r="E44" s="2">
        <v>94.706521739130437</v>
      </c>
      <c r="F44" s="2">
        <v>3.7554347826086958</v>
      </c>
      <c r="G44" s="2">
        <v>4.8913043478260872E-2</v>
      </c>
      <c r="H44" s="2">
        <v>0.61413043478260865</v>
      </c>
      <c r="I44" s="2">
        <v>1.1576086956521738</v>
      </c>
      <c r="J44" s="2">
        <v>0</v>
      </c>
      <c r="K44" s="2">
        <v>0</v>
      </c>
      <c r="L44" s="2">
        <v>8.4911956521739143</v>
      </c>
      <c r="M44" s="2">
        <v>4.9157608695652177</v>
      </c>
      <c r="N44" s="2">
        <v>4.9510869565217392</v>
      </c>
      <c r="O44" s="2">
        <v>0.10418340410880295</v>
      </c>
      <c r="P44" s="2">
        <v>0</v>
      </c>
      <c r="Q44" s="2">
        <v>37.195652173913047</v>
      </c>
      <c r="R44" s="2">
        <v>0.39274647079077241</v>
      </c>
      <c r="S44" s="2">
        <v>5.2956521739130435</v>
      </c>
      <c r="T44" s="2">
        <v>10.014347826086949</v>
      </c>
      <c r="U44" s="2">
        <v>0</v>
      </c>
      <c r="V44" s="2">
        <v>0.16165729369907025</v>
      </c>
      <c r="W44" s="2">
        <v>5.0016304347826086</v>
      </c>
      <c r="X44" s="2">
        <v>7.8325000000000005</v>
      </c>
      <c r="Y44" s="2">
        <v>0</v>
      </c>
      <c r="Z44" s="2">
        <v>0.13551474807758521</v>
      </c>
      <c r="AA44" s="2">
        <v>0.41847826086956524</v>
      </c>
      <c r="AB44" s="2">
        <v>0</v>
      </c>
      <c r="AC44" s="2">
        <v>0</v>
      </c>
      <c r="AD44" s="2">
        <v>0</v>
      </c>
      <c r="AE44" s="2">
        <v>0</v>
      </c>
      <c r="AF44" s="2">
        <v>0</v>
      </c>
      <c r="AG44" s="2">
        <v>0</v>
      </c>
      <c r="AH44" t="s">
        <v>552</v>
      </c>
      <c r="AI44">
        <v>3</v>
      </c>
    </row>
    <row r="45" spans="1:35" x14ac:dyDescent="0.25">
      <c r="A45" t="s">
        <v>1777</v>
      </c>
      <c r="B45" t="s">
        <v>1087</v>
      </c>
      <c r="C45" t="s">
        <v>1418</v>
      </c>
      <c r="D45" t="s">
        <v>1729</v>
      </c>
      <c r="E45" s="2">
        <v>75.380434782608702</v>
      </c>
      <c r="F45" s="2">
        <v>5.4347826086956523</v>
      </c>
      <c r="G45" s="2">
        <v>0</v>
      </c>
      <c r="H45" s="2">
        <v>0.15304347826086956</v>
      </c>
      <c r="I45" s="2">
        <v>0</v>
      </c>
      <c r="J45" s="2">
        <v>0</v>
      </c>
      <c r="K45" s="2">
        <v>0</v>
      </c>
      <c r="L45" s="2">
        <v>4.5531521739130438</v>
      </c>
      <c r="M45" s="2">
        <v>5.5652173913043477</v>
      </c>
      <c r="N45" s="2">
        <v>0</v>
      </c>
      <c r="O45" s="2">
        <v>7.3828406633020899E-2</v>
      </c>
      <c r="P45" s="2">
        <v>5.0760869565217392</v>
      </c>
      <c r="Q45" s="2">
        <v>4.8543478260869577</v>
      </c>
      <c r="R45" s="2">
        <v>0.13173756308579668</v>
      </c>
      <c r="S45" s="2">
        <v>4.0458695652173926</v>
      </c>
      <c r="T45" s="2">
        <v>3.3244565217391311</v>
      </c>
      <c r="U45" s="2">
        <v>0</v>
      </c>
      <c r="V45" s="2">
        <v>9.7775054073540035E-2</v>
      </c>
      <c r="W45" s="2">
        <v>2.7541304347826085</v>
      </c>
      <c r="X45" s="2">
        <v>5.4156521739130437</v>
      </c>
      <c r="Y45" s="2">
        <v>0</v>
      </c>
      <c r="Z45" s="2">
        <v>0.1083806777217015</v>
      </c>
      <c r="AA45" s="2">
        <v>0</v>
      </c>
      <c r="AB45" s="2">
        <v>0</v>
      </c>
      <c r="AC45" s="2">
        <v>0</v>
      </c>
      <c r="AD45" s="2">
        <v>0</v>
      </c>
      <c r="AE45" s="2">
        <v>0</v>
      </c>
      <c r="AF45" s="2">
        <v>0</v>
      </c>
      <c r="AG45" s="2">
        <v>0</v>
      </c>
      <c r="AH45" t="s">
        <v>406</v>
      </c>
      <c r="AI45">
        <v>3</v>
      </c>
    </row>
    <row r="46" spans="1:35" x14ac:dyDescent="0.25">
      <c r="A46" t="s">
        <v>1777</v>
      </c>
      <c r="B46" t="s">
        <v>1116</v>
      </c>
      <c r="C46" t="s">
        <v>1442</v>
      </c>
      <c r="D46" t="s">
        <v>1716</v>
      </c>
      <c r="E46" s="2">
        <v>145.06521739130434</v>
      </c>
      <c r="F46" s="2">
        <v>6.4347826086956523</v>
      </c>
      <c r="G46" s="2">
        <v>0.81521739130434778</v>
      </c>
      <c r="H46" s="2">
        <v>0.79641304347826114</v>
      </c>
      <c r="I46" s="2">
        <v>5.1195652173913047</v>
      </c>
      <c r="J46" s="2">
        <v>0</v>
      </c>
      <c r="K46" s="2">
        <v>1.826086956521739</v>
      </c>
      <c r="L46" s="2">
        <v>4.8818478260869558</v>
      </c>
      <c r="M46" s="2">
        <v>10.403695652173914</v>
      </c>
      <c r="N46" s="2">
        <v>0</v>
      </c>
      <c r="O46" s="2">
        <v>7.1717368499925077E-2</v>
      </c>
      <c r="P46" s="2">
        <v>0</v>
      </c>
      <c r="Q46" s="2">
        <v>11.731739130434784</v>
      </c>
      <c r="R46" s="2">
        <v>8.0872171437134738E-2</v>
      </c>
      <c r="S46" s="2">
        <v>7.0422826086956505</v>
      </c>
      <c r="T46" s="2">
        <v>9.7818478260869579</v>
      </c>
      <c r="U46" s="2">
        <v>0</v>
      </c>
      <c r="V46" s="2">
        <v>0.11597632249363106</v>
      </c>
      <c r="W46" s="2">
        <v>3.4322826086956515</v>
      </c>
      <c r="X46" s="2">
        <v>7.7815217391304348</v>
      </c>
      <c r="Y46" s="2">
        <v>0</v>
      </c>
      <c r="Z46" s="2">
        <v>7.7301813277386472E-2</v>
      </c>
      <c r="AA46" s="2">
        <v>0</v>
      </c>
      <c r="AB46" s="2">
        <v>7.3195652173913039</v>
      </c>
      <c r="AC46" s="2">
        <v>0</v>
      </c>
      <c r="AD46" s="2">
        <v>0</v>
      </c>
      <c r="AE46" s="2">
        <v>1.0911956521739128</v>
      </c>
      <c r="AF46" s="2">
        <v>0</v>
      </c>
      <c r="AG46" s="2">
        <v>0</v>
      </c>
      <c r="AH46" t="s">
        <v>436</v>
      </c>
      <c r="AI46">
        <v>3</v>
      </c>
    </row>
    <row r="47" spans="1:35" x14ac:dyDescent="0.25">
      <c r="A47" t="s">
        <v>1777</v>
      </c>
      <c r="B47" t="s">
        <v>825</v>
      </c>
      <c r="C47" t="s">
        <v>1366</v>
      </c>
      <c r="D47" t="s">
        <v>1699</v>
      </c>
      <c r="E47" s="2">
        <v>104.23913043478261</v>
      </c>
      <c r="F47" s="2">
        <v>4.6086956521739131</v>
      </c>
      <c r="G47" s="2">
        <v>6.7934782608695649E-2</v>
      </c>
      <c r="H47" s="2">
        <v>1.1086956521739131</v>
      </c>
      <c r="I47" s="2">
        <v>4.6956521739130439</v>
      </c>
      <c r="J47" s="2">
        <v>0</v>
      </c>
      <c r="K47" s="2">
        <v>0</v>
      </c>
      <c r="L47" s="2">
        <v>4.3777173913043477</v>
      </c>
      <c r="M47" s="2">
        <v>0</v>
      </c>
      <c r="N47" s="2">
        <v>11.070652173913043</v>
      </c>
      <c r="O47" s="2">
        <v>0.10620437956204379</v>
      </c>
      <c r="P47" s="2">
        <v>0</v>
      </c>
      <c r="Q47" s="2">
        <v>23.956521739130434</v>
      </c>
      <c r="R47" s="2">
        <v>0.22982273201251302</v>
      </c>
      <c r="S47" s="2">
        <v>5.3040217391304356</v>
      </c>
      <c r="T47" s="2">
        <v>6.6494565217391308</v>
      </c>
      <c r="U47" s="2">
        <v>0</v>
      </c>
      <c r="V47" s="2">
        <v>0.11467361835245048</v>
      </c>
      <c r="W47" s="2">
        <v>3.8481521739130438</v>
      </c>
      <c r="X47" s="2">
        <v>5.0797826086956528</v>
      </c>
      <c r="Y47" s="2">
        <v>0</v>
      </c>
      <c r="Z47" s="2">
        <v>8.5648592283628783E-2</v>
      </c>
      <c r="AA47" s="2">
        <v>0</v>
      </c>
      <c r="AB47" s="2">
        <v>0</v>
      </c>
      <c r="AC47" s="2">
        <v>0</v>
      </c>
      <c r="AD47" s="2">
        <v>0</v>
      </c>
      <c r="AE47" s="2">
        <v>0</v>
      </c>
      <c r="AF47" s="2">
        <v>0</v>
      </c>
      <c r="AG47" s="2">
        <v>0</v>
      </c>
      <c r="AH47" t="s">
        <v>138</v>
      </c>
      <c r="AI47">
        <v>3</v>
      </c>
    </row>
    <row r="48" spans="1:35" x14ac:dyDescent="0.25">
      <c r="A48" t="s">
        <v>1777</v>
      </c>
      <c r="B48" t="s">
        <v>887</v>
      </c>
      <c r="C48" t="s">
        <v>1440</v>
      </c>
      <c r="D48" t="s">
        <v>1705</v>
      </c>
      <c r="E48" s="2">
        <v>123.08695652173913</v>
      </c>
      <c r="F48" s="2">
        <v>5.1630434782608692</v>
      </c>
      <c r="G48" s="2">
        <v>0</v>
      </c>
      <c r="H48" s="2">
        <v>0</v>
      </c>
      <c r="I48" s="2">
        <v>0</v>
      </c>
      <c r="J48" s="2">
        <v>0</v>
      </c>
      <c r="K48" s="2">
        <v>0</v>
      </c>
      <c r="L48" s="2">
        <v>7.3369565217391308</v>
      </c>
      <c r="M48" s="2">
        <v>14.336956521739131</v>
      </c>
      <c r="N48" s="2">
        <v>0</v>
      </c>
      <c r="O48" s="2">
        <v>0.11647827622748147</v>
      </c>
      <c r="P48" s="2">
        <v>26.565217391304348</v>
      </c>
      <c r="Q48" s="2">
        <v>0</v>
      </c>
      <c r="R48" s="2">
        <v>0.21582479689155776</v>
      </c>
      <c r="S48" s="2">
        <v>17.073369565217391</v>
      </c>
      <c r="T48" s="2">
        <v>0</v>
      </c>
      <c r="U48" s="2">
        <v>0</v>
      </c>
      <c r="V48" s="2">
        <v>0.13870981985164252</v>
      </c>
      <c r="W48" s="2">
        <v>19.978260869565219</v>
      </c>
      <c r="X48" s="2">
        <v>0</v>
      </c>
      <c r="Y48" s="2">
        <v>0</v>
      </c>
      <c r="Z48" s="2">
        <v>0.16231013776050868</v>
      </c>
      <c r="AA48" s="2">
        <v>0</v>
      </c>
      <c r="AB48" s="2">
        <v>0</v>
      </c>
      <c r="AC48" s="2">
        <v>0</v>
      </c>
      <c r="AD48" s="2">
        <v>0</v>
      </c>
      <c r="AE48" s="2">
        <v>0</v>
      </c>
      <c r="AF48" s="2">
        <v>0</v>
      </c>
      <c r="AG48" s="2">
        <v>0</v>
      </c>
      <c r="AH48" t="s">
        <v>201</v>
      </c>
      <c r="AI48">
        <v>3</v>
      </c>
    </row>
    <row r="49" spans="1:35" x14ac:dyDescent="0.25">
      <c r="A49" t="s">
        <v>1777</v>
      </c>
      <c r="B49" t="s">
        <v>1017</v>
      </c>
      <c r="C49" t="s">
        <v>1591</v>
      </c>
      <c r="D49" t="s">
        <v>1706</v>
      </c>
      <c r="E49" s="2">
        <v>133.79347826086956</v>
      </c>
      <c r="F49" s="2">
        <v>6.0253260869565208</v>
      </c>
      <c r="G49" s="2">
        <v>1.3056521739130411</v>
      </c>
      <c r="H49" s="2">
        <v>0.63706521739130439</v>
      </c>
      <c r="I49" s="2">
        <v>5.0543478260869561</v>
      </c>
      <c r="J49" s="2">
        <v>0</v>
      </c>
      <c r="K49" s="2">
        <v>0</v>
      </c>
      <c r="L49" s="2">
        <v>7.0861956521739105</v>
      </c>
      <c r="M49" s="2">
        <v>10.518043478260868</v>
      </c>
      <c r="N49" s="2">
        <v>0</v>
      </c>
      <c r="O49" s="2">
        <v>7.861402226013485E-2</v>
      </c>
      <c r="P49" s="2">
        <v>0</v>
      </c>
      <c r="Q49" s="2">
        <v>30.181521739130442</v>
      </c>
      <c r="R49" s="2">
        <v>0.22558290681615084</v>
      </c>
      <c r="S49" s="2">
        <v>5.2640217391304347</v>
      </c>
      <c r="T49" s="2">
        <v>9.3153260869565191</v>
      </c>
      <c r="U49" s="2">
        <v>0</v>
      </c>
      <c r="V49" s="2">
        <v>0.10896904703875211</v>
      </c>
      <c r="W49" s="2">
        <v>4.2128260869565217</v>
      </c>
      <c r="X49" s="2">
        <v>13.14054347826087</v>
      </c>
      <c r="Y49" s="2">
        <v>0</v>
      </c>
      <c r="Z49" s="2">
        <v>0.12970265659273703</v>
      </c>
      <c r="AA49" s="2">
        <v>0</v>
      </c>
      <c r="AB49" s="2">
        <v>5.2556521739130435</v>
      </c>
      <c r="AC49" s="2">
        <v>0</v>
      </c>
      <c r="AD49" s="2">
        <v>0</v>
      </c>
      <c r="AE49" s="2">
        <v>0</v>
      </c>
      <c r="AF49" s="2">
        <v>0</v>
      </c>
      <c r="AG49" s="2">
        <v>0</v>
      </c>
      <c r="AH49" t="s">
        <v>333</v>
      </c>
      <c r="AI49">
        <v>3</v>
      </c>
    </row>
    <row r="50" spans="1:35" x14ac:dyDescent="0.25">
      <c r="A50" t="s">
        <v>1777</v>
      </c>
      <c r="B50" t="s">
        <v>695</v>
      </c>
      <c r="C50" t="s">
        <v>1443</v>
      </c>
      <c r="D50" t="s">
        <v>1704</v>
      </c>
      <c r="E50" s="2">
        <v>336.5978260869565</v>
      </c>
      <c r="F50" s="2">
        <v>10.203804347826088</v>
      </c>
      <c r="G50" s="2">
        <v>0</v>
      </c>
      <c r="H50" s="2">
        <v>0</v>
      </c>
      <c r="I50" s="2">
        <v>9.6820652173913047</v>
      </c>
      <c r="J50" s="2">
        <v>0</v>
      </c>
      <c r="K50" s="2">
        <v>0</v>
      </c>
      <c r="L50" s="2">
        <v>10.566630434782608</v>
      </c>
      <c r="M50" s="2">
        <v>19.589347826086954</v>
      </c>
      <c r="N50" s="2">
        <v>0</v>
      </c>
      <c r="O50" s="2">
        <v>5.8198081829043818E-2</v>
      </c>
      <c r="P50" s="2">
        <v>4.9880434782608694</v>
      </c>
      <c r="Q50" s="2">
        <v>28.898804347826086</v>
      </c>
      <c r="R50" s="2">
        <v>0.10067458907869668</v>
      </c>
      <c r="S50" s="2">
        <v>12.317826086956524</v>
      </c>
      <c r="T50" s="2">
        <v>14.331413043478259</v>
      </c>
      <c r="U50" s="2">
        <v>0</v>
      </c>
      <c r="V50" s="2">
        <v>7.9172344754093071E-2</v>
      </c>
      <c r="W50" s="2">
        <v>10.093152173913044</v>
      </c>
      <c r="X50" s="2">
        <v>19.670652173913048</v>
      </c>
      <c r="Y50" s="2">
        <v>4.8027173913043475</v>
      </c>
      <c r="Z50" s="2">
        <v>0.10269383537313916</v>
      </c>
      <c r="AA50" s="2">
        <v>0</v>
      </c>
      <c r="AB50" s="2">
        <v>0</v>
      </c>
      <c r="AC50" s="2">
        <v>0</v>
      </c>
      <c r="AD50" s="2">
        <v>0</v>
      </c>
      <c r="AE50" s="2">
        <v>0</v>
      </c>
      <c r="AF50" s="2">
        <v>0</v>
      </c>
      <c r="AG50" s="2">
        <v>0</v>
      </c>
      <c r="AH50" t="s">
        <v>7</v>
      </c>
      <c r="AI50">
        <v>3</v>
      </c>
    </row>
    <row r="51" spans="1:35" x14ac:dyDescent="0.25">
      <c r="A51" t="s">
        <v>1777</v>
      </c>
      <c r="B51" t="s">
        <v>1236</v>
      </c>
      <c r="C51" t="s">
        <v>1654</v>
      </c>
      <c r="D51" t="s">
        <v>1694</v>
      </c>
      <c r="E51" s="2">
        <v>66.706521739130437</v>
      </c>
      <c r="F51" s="2">
        <v>4.4347826086956523</v>
      </c>
      <c r="G51" s="2">
        <v>2.1195652173913042</v>
      </c>
      <c r="H51" s="2">
        <v>0.32902173913043481</v>
      </c>
      <c r="I51" s="2">
        <v>2.1739130434782608</v>
      </c>
      <c r="J51" s="2">
        <v>0</v>
      </c>
      <c r="K51" s="2">
        <v>0.32608695652173914</v>
      </c>
      <c r="L51" s="2">
        <v>6.6111956521739144</v>
      </c>
      <c r="M51" s="2">
        <v>2.5217391304347827</v>
      </c>
      <c r="N51" s="2">
        <v>3.0434782608695654</v>
      </c>
      <c r="O51" s="2">
        <v>8.3428385204497302E-2</v>
      </c>
      <c r="P51" s="2">
        <v>0</v>
      </c>
      <c r="Q51" s="2">
        <v>5.8091304347826096</v>
      </c>
      <c r="R51" s="2">
        <v>8.7084894899788184E-2</v>
      </c>
      <c r="S51" s="2">
        <v>5.0100000000000007</v>
      </c>
      <c r="T51" s="2">
        <v>3.2732608695652172</v>
      </c>
      <c r="U51" s="2">
        <v>0</v>
      </c>
      <c r="V51" s="2">
        <v>0.12417467818152192</v>
      </c>
      <c r="W51" s="2">
        <v>0.30597826086956526</v>
      </c>
      <c r="X51" s="2">
        <v>5.1304347826086953</v>
      </c>
      <c r="Y51" s="2">
        <v>0</v>
      </c>
      <c r="Z51" s="2">
        <v>8.1497474335994788E-2</v>
      </c>
      <c r="AA51" s="2">
        <v>0</v>
      </c>
      <c r="AB51" s="2">
        <v>0</v>
      </c>
      <c r="AC51" s="2">
        <v>0</v>
      </c>
      <c r="AD51" s="2">
        <v>0</v>
      </c>
      <c r="AE51" s="2">
        <v>0</v>
      </c>
      <c r="AF51" s="2">
        <v>0</v>
      </c>
      <c r="AG51" s="2">
        <v>0.16304347826086957</v>
      </c>
      <c r="AH51" t="s">
        <v>558</v>
      </c>
      <c r="AI51">
        <v>3</v>
      </c>
    </row>
    <row r="52" spans="1:35" x14ac:dyDescent="0.25">
      <c r="A52" t="s">
        <v>1777</v>
      </c>
      <c r="B52" t="s">
        <v>845</v>
      </c>
      <c r="C52" t="s">
        <v>1516</v>
      </c>
      <c r="D52" t="s">
        <v>1702</v>
      </c>
      <c r="E52" s="2">
        <v>82.260869565217391</v>
      </c>
      <c r="F52" s="2">
        <v>28.567391304347826</v>
      </c>
      <c r="G52" s="2">
        <v>0</v>
      </c>
      <c r="H52" s="2">
        <v>0</v>
      </c>
      <c r="I52" s="2">
        <v>5.0010869565217391</v>
      </c>
      <c r="J52" s="2">
        <v>0</v>
      </c>
      <c r="K52" s="2">
        <v>0</v>
      </c>
      <c r="L52" s="2">
        <v>7.8135869565217417</v>
      </c>
      <c r="M52" s="2">
        <v>3.9663043478260862</v>
      </c>
      <c r="N52" s="2">
        <v>4.0739130434782611</v>
      </c>
      <c r="O52" s="2">
        <v>9.7740486257928111E-2</v>
      </c>
      <c r="P52" s="2">
        <v>5.2152173913043489</v>
      </c>
      <c r="Q52" s="2">
        <v>9.5711956521739143</v>
      </c>
      <c r="R52" s="2">
        <v>0.17975026427061314</v>
      </c>
      <c r="S52" s="2">
        <v>13.951956521739127</v>
      </c>
      <c r="T52" s="2">
        <v>15.764891304347826</v>
      </c>
      <c r="U52" s="2">
        <v>0</v>
      </c>
      <c r="V52" s="2">
        <v>0.36125132135306554</v>
      </c>
      <c r="W52" s="2">
        <v>5.379130434782609</v>
      </c>
      <c r="X52" s="2">
        <v>10.399021739130434</v>
      </c>
      <c r="Y52" s="2">
        <v>0</v>
      </c>
      <c r="Z52" s="2">
        <v>0.19180628964059196</v>
      </c>
      <c r="AA52" s="2">
        <v>0</v>
      </c>
      <c r="AB52" s="2">
        <v>0</v>
      </c>
      <c r="AC52" s="2">
        <v>0</v>
      </c>
      <c r="AD52" s="2">
        <v>0</v>
      </c>
      <c r="AE52" s="2">
        <v>0</v>
      </c>
      <c r="AF52" s="2">
        <v>0</v>
      </c>
      <c r="AG52" s="2">
        <v>0</v>
      </c>
      <c r="AH52" t="s">
        <v>159</v>
      </c>
      <c r="AI52">
        <v>3</v>
      </c>
    </row>
    <row r="53" spans="1:35" x14ac:dyDescent="0.25">
      <c r="A53" t="s">
        <v>1777</v>
      </c>
      <c r="B53" t="s">
        <v>803</v>
      </c>
      <c r="C53" t="s">
        <v>1505</v>
      </c>
      <c r="D53" t="s">
        <v>1722</v>
      </c>
      <c r="E53" s="2">
        <v>95.717391304347828</v>
      </c>
      <c r="F53" s="2">
        <v>5.2173913043478262</v>
      </c>
      <c r="G53" s="2">
        <v>0.2608695652173913</v>
      </c>
      <c r="H53" s="2">
        <v>0.41847826086956524</v>
      </c>
      <c r="I53" s="2">
        <v>0.91304347826086951</v>
      </c>
      <c r="J53" s="2">
        <v>0</v>
      </c>
      <c r="K53" s="2">
        <v>0</v>
      </c>
      <c r="L53" s="2">
        <v>4.9211956521739131</v>
      </c>
      <c r="M53" s="2">
        <v>0</v>
      </c>
      <c r="N53" s="2">
        <v>7.5978260869565215</v>
      </c>
      <c r="O53" s="2">
        <v>7.9377697024755847E-2</v>
      </c>
      <c r="P53" s="2">
        <v>4.9347826086956523</v>
      </c>
      <c r="Q53" s="2">
        <v>6.4048913043478262</v>
      </c>
      <c r="R53" s="2">
        <v>0.11847036111741995</v>
      </c>
      <c r="S53" s="2">
        <v>4.4157608695652177</v>
      </c>
      <c r="T53" s="2">
        <v>5.1385869565217392</v>
      </c>
      <c r="U53" s="2">
        <v>0</v>
      </c>
      <c r="V53" s="2">
        <v>9.9818305700658638E-2</v>
      </c>
      <c r="W53" s="2">
        <v>5.1331521739130439</v>
      </c>
      <c r="X53" s="2">
        <v>4.5733695652173916</v>
      </c>
      <c r="Y53" s="2">
        <v>0</v>
      </c>
      <c r="Z53" s="2">
        <v>0.10140813081989553</v>
      </c>
      <c r="AA53" s="2">
        <v>0</v>
      </c>
      <c r="AB53" s="2">
        <v>0</v>
      </c>
      <c r="AC53" s="2">
        <v>0</v>
      </c>
      <c r="AD53" s="2">
        <v>0</v>
      </c>
      <c r="AE53" s="2">
        <v>0</v>
      </c>
      <c r="AF53" s="2">
        <v>0</v>
      </c>
      <c r="AG53" s="2">
        <v>0</v>
      </c>
      <c r="AH53" t="s">
        <v>116</v>
      </c>
      <c r="AI53">
        <v>3</v>
      </c>
    </row>
    <row r="54" spans="1:35" x14ac:dyDescent="0.25">
      <c r="A54" t="s">
        <v>1777</v>
      </c>
      <c r="B54" t="s">
        <v>892</v>
      </c>
      <c r="C54" t="s">
        <v>1549</v>
      </c>
      <c r="D54" t="s">
        <v>1728</v>
      </c>
      <c r="E54" s="2">
        <v>71.065217391304344</v>
      </c>
      <c r="F54" s="2">
        <v>10</v>
      </c>
      <c r="G54" s="2">
        <v>0</v>
      </c>
      <c r="H54" s="2">
        <v>0.35869565217391303</v>
      </c>
      <c r="I54" s="2">
        <v>2.4293478260869565</v>
      </c>
      <c r="J54" s="2">
        <v>0</v>
      </c>
      <c r="K54" s="2">
        <v>0</v>
      </c>
      <c r="L54" s="2">
        <v>9.7688043478260855</v>
      </c>
      <c r="M54" s="2">
        <v>5.6521739130434785</v>
      </c>
      <c r="N54" s="2">
        <v>0</v>
      </c>
      <c r="O54" s="2">
        <v>7.9535026001835429E-2</v>
      </c>
      <c r="P54" s="2">
        <v>5.5652173913043477</v>
      </c>
      <c r="Q54" s="2">
        <v>6.976304347826086</v>
      </c>
      <c r="R54" s="2">
        <v>0.17647904557968799</v>
      </c>
      <c r="S54" s="2">
        <v>6.3720652173913042</v>
      </c>
      <c r="T54" s="2">
        <v>5.2205434782608702</v>
      </c>
      <c r="U54" s="2">
        <v>0</v>
      </c>
      <c r="V54" s="2">
        <v>0.16312633832976448</v>
      </c>
      <c r="W54" s="2">
        <v>4.273586956521739</v>
      </c>
      <c r="X54" s="2">
        <v>9.5875000000000021</v>
      </c>
      <c r="Y54" s="2">
        <v>0</v>
      </c>
      <c r="Z54" s="2">
        <v>0.19504741511165499</v>
      </c>
      <c r="AA54" s="2">
        <v>0</v>
      </c>
      <c r="AB54" s="2">
        <v>0</v>
      </c>
      <c r="AC54" s="2">
        <v>0</v>
      </c>
      <c r="AD54" s="2">
        <v>0</v>
      </c>
      <c r="AE54" s="2">
        <v>0</v>
      </c>
      <c r="AF54" s="2">
        <v>0</v>
      </c>
      <c r="AG54" s="2">
        <v>0</v>
      </c>
      <c r="AH54" t="s">
        <v>206</v>
      </c>
      <c r="AI54">
        <v>3</v>
      </c>
    </row>
    <row r="55" spans="1:35" x14ac:dyDescent="0.25">
      <c r="A55" t="s">
        <v>1777</v>
      </c>
      <c r="B55" t="s">
        <v>922</v>
      </c>
      <c r="C55" t="s">
        <v>1562</v>
      </c>
      <c r="D55" t="s">
        <v>1681</v>
      </c>
      <c r="E55" s="2">
        <v>94.869565217391298</v>
      </c>
      <c r="F55" s="2">
        <v>5.1304347826086953</v>
      </c>
      <c r="G55" s="2">
        <v>3.5869565217391304</v>
      </c>
      <c r="H55" s="2">
        <v>0.34239130434782611</v>
      </c>
      <c r="I55" s="2">
        <v>4.9565217391304346</v>
      </c>
      <c r="J55" s="2">
        <v>0</v>
      </c>
      <c r="K55" s="2">
        <v>0</v>
      </c>
      <c r="L55" s="2">
        <v>12.506195652173909</v>
      </c>
      <c r="M55" s="2">
        <v>8.4347826086956523</v>
      </c>
      <c r="N55" s="2">
        <v>0</v>
      </c>
      <c r="O55" s="2">
        <v>8.8909257561869848E-2</v>
      </c>
      <c r="P55" s="2">
        <v>5.5652173913043477</v>
      </c>
      <c r="Q55" s="2">
        <v>7.0923913043478262</v>
      </c>
      <c r="R55" s="2">
        <v>0.13342117323556371</v>
      </c>
      <c r="S55" s="2">
        <v>9.7608695652173907</v>
      </c>
      <c r="T55" s="2">
        <v>11.015434782608695</v>
      </c>
      <c r="U55" s="2">
        <v>0</v>
      </c>
      <c r="V55" s="2">
        <v>0.21899862511457377</v>
      </c>
      <c r="W55" s="2">
        <v>8.8901086956521738</v>
      </c>
      <c r="X55" s="2">
        <v>11.363695652173913</v>
      </c>
      <c r="Y55" s="2">
        <v>0</v>
      </c>
      <c r="Z55" s="2">
        <v>0.21349106324472961</v>
      </c>
      <c r="AA55" s="2">
        <v>0</v>
      </c>
      <c r="AB55" s="2">
        <v>0</v>
      </c>
      <c r="AC55" s="2">
        <v>0</v>
      </c>
      <c r="AD55" s="2">
        <v>0</v>
      </c>
      <c r="AE55" s="2">
        <v>0</v>
      </c>
      <c r="AF55" s="2">
        <v>0</v>
      </c>
      <c r="AG55" s="2">
        <v>0</v>
      </c>
      <c r="AH55" t="s">
        <v>236</v>
      </c>
      <c r="AI55">
        <v>3</v>
      </c>
    </row>
    <row r="56" spans="1:35" x14ac:dyDescent="0.25">
      <c r="A56" t="s">
        <v>1777</v>
      </c>
      <c r="B56" t="s">
        <v>771</v>
      </c>
      <c r="C56" t="s">
        <v>1489</v>
      </c>
      <c r="D56" t="s">
        <v>1673</v>
      </c>
      <c r="E56" s="2">
        <v>86.978260869565219</v>
      </c>
      <c r="F56" s="2">
        <v>5.3043478260869561</v>
      </c>
      <c r="G56" s="2">
        <v>0</v>
      </c>
      <c r="H56" s="2">
        <v>0</v>
      </c>
      <c r="I56" s="2">
        <v>0</v>
      </c>
      <c r="J56" s="2">
        <v>0</v>
      </c>
      <c r="K56" s="2">
        <v>0</v>
      </c>
      <c r="L56" s="2">
        <v>0</v>
      </c>
      <c r="M56" s="2">
        <v>3.652173913043478</v>
      </c>
      <c r="N56" s="2">
        <v>0</v>
      </c>
      <c r="O56" s="2">
        <v>4.1989502624343908E-2</v>
      </c>
      <c r="P56" s="2">
        <v>10.883152173913043</v>
      </c>
      <c r="Q56" s="2">
        <v>2.9184782608695654</v>
      </c>
      <c r="R56" s="2">
        <v>0.15867908022994251</v>
      </c>
      <c r="S56" s="2">
        <v>6.7173913043478262</v>
      </c>
      <c r="T56" s="2">
        <v>3.5570652173913042</v>
      </c>
      <c r="U56" s="2">
        <v>0</v>
      </c>
      <c r="V56" s="2">
        <v>0.1181267183204199</v>
      </c>
      <c r="W56" s="2">
        <v>7.5733695652173916</v>
      </c>
      <c r="X56" s="2">
        <v>2.7690217391304346</v>
      </c>
      <c r="Y56" s="2">
        <v>0</v>
      </c>
      <c r="Z56" s="2">
        <v>0.11890777305673582</v>
      </c>
      <c r="AA56" s="2">
        <v>0</v>
      </c>
      <c r="AB56" s="2">
        <v>0</v>
      </c>
      <c r="AC56" s="2">
        <v>0</v>
      </c>
      <c r="AD56" s="2">
        <v>0</v>
      </c>
      <c r="AE56" s="2">
        <v>0</v>
      </c>
      <c r="AF56" s="2">
        <v>0</v>
      </c>
      <c r="AG56" s="2">
        <v>0</v>
      </c>
      <c r="AH56" t="s">
        <v>83</v>
      </c>
      <c r="AI56">
        <v>3</v>
      </c>
    </row>
    <row r="57" spans="1:35" x14ac:dyDescent="0.25">
      <c r="A57" t="s">
        <v>1777</v>
      </c>
      <c r="B57" t="s">
        <v>693</v>
      </c>
      <c r="C57" t="s">
        <v>1448</v>
      </c>
      <c r="D57" t="s">
        <v>1674</v>
      </c>
      <c r="E57" s="2">
        <v>46.728260869565219</v>
      </c>
      <c r="F57" s="2">
        <v>5.0978260869565215</v>
      </c>
      <c r="G57" s="2">
        <v>7.6086956521739135E-2</v>
      </c>
      <c r="H57" s="2">
        <v>0.32608695652173914</v>
      </c>
      <c r="I57" s="2">
        <v>1.5665217391304345</v>
      </c>
      <c r="J57" s="2">
        <v>0</v>
      </c>
      <c r="K57" s="2">
        <v>0</v>
      </c>
      <c r="L57" s="2">
        <v>3.3282608695652174</v>
      </c>
      <c r="M57" s="2">
        <v>2.5597826086956523</v>
      </c>
      <c r="N57" s="2">
        <v>0</v>
      </c>
      <c r="O57" s="2">
        <v>5.4780181437543617E-2</v>
      </c>
      <c r="P57" s="2">
        <v>4.4402173913043477</v>
      </c>
      <c r="Q57" s="2">
        <v>0</v>
      </c>
      <c r="R57" s="2">
        <v>9.502209816236333E-2</v>
      </c>
      <c r="S57" s="2">
        <v>2.014239130434782</v>
      </c>
      <c r="T57" s="2">
        <v>5.6086956521739131</v>
      </c>
      <c r="U57" s="2">
        <v>0</v>
      </c>
      <c r="V57" s="2">
        <v>0.16313328681088624</v>
      </c>
      <c r="W57" s="2">
        <v>3.3903260869565206</v>
      </c>
      <c r="X57" s="2">
        <v>3.0622826086956523</v>
      </c>
      <c r="Y57" s="2">
        <v>0</v>
      </c>
      <c r="Z57" s="2">
        <v>0.13808792742498252</v>
      </c>
      <c r="AA57" s="2">
        <v>0</v>
      </c>
      <c r="AB57" s="2">
        <v>0</v>
      </c>
      <c r="AC57" s="2">
        <v>0</v>
      </c>
      <c r="AD57" s="2">
        <v>0</v>
      </c>
      <c r="AE57" s="2">
        <v>0</v>
      </c>
      <c r="AF57" s="2">
        <v>0</v>
      </c>
      <c r="AG57" s="2">
        <v>0</v>
      </c>
      <c r="AH57" t="s">
        <v>5</v>
      </c>
      <c r="AI57">
        <v>3</v>
      </c>
    </row>
    <row r="58" spans="1:35" x14ac:dyDescent="0.25">
      <c r="A58" t="s">
        <v>1777</v>
      </c>
      <c r="B58" t="s">
        <v>762</v>
      </c>
      <c r="C58" t="s">
        <v>1460</v>
      </c>
      <c r="D58" t="s">
        <v>1694</v>
      </c>
      <c r="E58" s="2">
        <v>78.108695652173907</v>
      </c>
      <c r="F58" s="2">
        <v>5.0434782608695654</v>
      </c>
      <c r="G58" s="2">
        <v>3.2608695652173912E-2</v>
      </c>
      <c r="H58" s="2">
        <v>0.17119565217391305</v>
      </c>
      <c r="I58" s="2">
        <v>2.1630434782608696</v>
      </c>
      <c r="J58" s="2">
        <v>0</v>
      </c>
      <c r="K58" s="2">
        <v>0</v>
      </c>
      <c r="L58" s="2">
        <v>4.6168478260869561</v>
      </c>
      <c r="M58" s="2">
        <v>0</v>
      </c>
      <c r="N58" s="2">
        <v>5.3451086956521738</v>
      </c>
      <c r="O58" s="2">
        <v>6.8431672696910667E-2</v>
      </c>
      <c r="P58" s="2">
        <v>6.1195652173913047</v>
      </c>
      <c r="Q58" s="2">
        <v>4.2391304347826084</v>
      </c>
      <c r="R58" s="2">
        <v>0.13261898135263014</v>
      </c>
      <c r="S58" s="2">
        <v>5.2445652173913047</v>
      </c>
      <c r="T58" s="2">
        <v>3.9157608695652173</v>
      </c>
      <c r="U58" s="2">
        <v>0</v>
      </c>
      <c r="V58" s="2">
        <v>0.11727664903979962</v>
      </c>
      <c r="W58" s="2">
        <v>7.3831521739130439</v>
      </c>
      <c r="X58" s="2">
        <v>5.0298913043478262</v>
      </c>
      <c r="Y58" s="2">
        <v>0</v>
      </c>
      <c r="Z58" s="2">
        <v>0.15892012246033957</v>
      </c>
      <c r="AA58" s="2">
        <v>0</v>
      </c>
      <c r="AB58" s="2">
        <v>0</v>
      </c>
      <c r="AC58" s="2">
        <v>0</v>
      </c>
      <c r="AD58" s="2">
        <v>0</v>
      </c>
      <c r="AE58" s="2">
        <v>1.358695652173913E-2</v>
      </c>
      <c r="AF58" s="2">
        <v>0</v>
      </c>
      <c r="AG58" s="2">
        <v>0</v>
      </c>
      <c r="AH58" t="s">
        <v>74</v>
      </c>
      <c r="AI58">
        <v>3</v>
      </c>
    </row>
    <row r="59" spans="1:35" x14ac:dyDescent="0.25">
      <c r="A59" t="s">
        <v>1777</v>
      </c>
      <c r="B59" t="s">
        <v>719</v>
      </c>
      <c r="C59" t="s">
        <v>1460</v>
      </c>
      <c r="D59" t="s">
        <v>1694</v>
      </c>
      <c r="E59" s="2">
        <v>163.0108695652174</v>
      </c>
      <c r="F59" s="2">
        <v>8.8695652173913047</v>
      </c>
      <c r="G59" s="2">
        <v>0.2739130434782609</v>
      </c>
      <c r="H59" s="2">
        <v>0.82619565217391311</v>
      </c>
      <c r="I59" s="2">
        <v>10.404891304347826</v>
      </c>
      <c r="J59" s="2">
        <v>0</v>
      </c>
      <c r="K59" s="2">
        <v>0</v>
      </c>
      <c r="L59" s="2">
        <v>18.501739130434782</v>
      </c>
      <c r="M59" s="2">
        <v>15.739130434782609</v>
      </c>
      <c r="N59" s="2">
        <v>10.489130434782609</v>
      </c>
      <c r="O59" s="2">
        <v>0.16089884643595384</v>
      </c>
      <c r="P59" s="2">
        <v>0</v>
      </c>
      <c r="Q59" s="2">
        <v>0</v>
      </c>
      <c r="R59" s="2">
        <v>0</v>
      </c>
      <c r="S59" s="2">
        <v>24.649021739130429</v>
      </c>
      <c r="T59" s="2">
        <v>9.381304347826088</v>
      </c>
      <c r="U59" s="2">
        <v>0</v>
      </c>
      <c r="V59" s="2">
        <v>0.2087610855504434</v>
      </c>
      <c r="W59" s="2">
        <v>23.977826086956519</v>
      </c>
      <c r="X59" s="2">
        <v>18.663478260869571</v>
      </c>
      <c r="Y59" s="2">
        <v>5.3210869565217402</v>
      </c>
      <c r="Z59" s="2">
        <v>0.29422817896912717</v>
      </c>
      <c r="AA59" s="2">
        <v>0</v>
      </c>
      <c r="AB59" s="2">
        <v>0</v>
      </c>
      <c r="AC59" s="2">
        <v>0</v>
      </c>
      <c r="AD59" s="2">
        <v>0</v>
      </c>
      <c r="AE59" s="2">
        <v>0</v>
      </c>
      <c r="AF59" s="2">
        <v>0</v>
      </c>
      <c r="AG59" s="2">
        <v>0</v>
      </c>
      <c r="AH59" t="s">
        <v>31</v>
      </c>
      <c r="AI59">
        <v>3</v>
      </c>
    </row>
    <row r="60" spans="1:35" x14ac:dyDescent="0.25">
      <c r="A60" t="s">
        <v>1777</v>
      </c>
      <c r="B60" t="s">
        <v>816</v>
      </c>
      <c r="C60" t="s">
        <v>1466</v>
      </c>
      <c r="D60" t="s">
        <v>1694</v>
      </c>
      <c r="E60" s="2">
        <v>124.25</v>
      </c>
      <c r="F60" s="2">
        <v>5.5652173913043477</v>
      </c>
      <c r="G60" s="2">
        <v>0.13043478260869565</v>
      </c>
      <c r="H60" s="2">
        <v>0.52173913043478259</v>
      </c>
      <c r="I60" s="2">
        <v>3.6494565217391304</v>
      </c>
      <c r="J60" s="2">
        <v>0</v>
      </c>
      <c r="K60" s="2">
        <v>0</v>
      </c>
      <c r="L60" s="2">
        <v>3.7934782608695654</v>
      </c>
      <c r="M60" s="2">
        <v>0</v>
      </c>
      <c r="N60" s="2">
        <v>9.2445652173913047</v>
      </c>
      <c r="O60" s="2">
        <v>7.440293937538274E-2</v>
      </c>
      <c r="P60" s="2">
        <v>5.0951086956521738</v>
      </c>
      <c r="Q60" s="2">
        <v>9.7880434782608692</v>
      </c>
      <c r="R60" s="2">
        <v>0.11978392091680518</v>
      </c>
      <c r="S60" s="2">
        <v>4.9918478260869561</v>
      </c>
      <c r="T60" s="2">
        <v>5.4048913043478262</v>
      </c>
      <c r="U60" s="2">
        <v>0</v>
      </c>
      <c r="V60" s="2">
        <v>8.367596885661796E-2</v>
      </c>
      <c r="W60" s="2">
        <v>10.010869565217391</v>
      </c>
      <c r="X60" s="2">
        <v>4.8913043478260869</v>
      </c>
      <c r="Y60" s="2">
        <v>0</v>
      </c>
      <c r="Z60" s="2">
        <v>0.11993701338465575</v>
      </c>
      <c r="AA60" s="2">
        <v>0</v>
      </c>
      <c r="AB60" s="2">
        <v>0</v>
      </c>
      <c r="AC60" s="2">
        <v>0</v>
      </c>
      <c r="AD60" s="2">
        <v>0</v>
      </c>
      <c r="AE60" s="2">
        <v>4.619565217391304E-2</v>
      </c>
      <c r="AF60" s="2">
        <v>0</v>
      </c>
      <c r="AG60" s="2">
        <v>0</v>
      </c>
      <c r="AH60" t="s">
        <v>129</v>
      </c>
      <c r="AI60">
        <v>3</v>
      </c>
    </row>
    <row r="61" spans="1:35" x14ac:dyDescent="0.25">
      <c r="A61" t="s">
        <v>1777</v>
      </c>
      <c r="B61" t="s">
        <v>725</v>
      </c>
      <c r="C61" t="s">
        <v>1466</v>
      </c>
      <c r="D61" t="s">
        <v>1694</v>
      </c>
      <c r="E61" s="2">
        <v>27.847826086956523</v>
      </c>
      <c r="F61" s="2">
        <v>5.6195652173913047</v>
      </c>
      <c r="G61" s="2">
        <v>0</v>
      </c>
      <c r="H61" s="2">
        <v>0</v>
      </c>
      <c r="I61" s="2">
        <v>8.4239130434782608E-2</v>
      </c>
      <c r="J61" s="2">
        <v>0</v>
      </c>
      <c r="K61" s="2">
        <v>0</v>
      </c>
      <c r="L61" s="2">
        <v>0.96739130434782605</v>
      </c>
      <c r="M61" s="2">
        <v>5.1649999999999991</v>
      </c>
      <c r="N61" s="2">
        <v>0.17391304347826086</v>
      </c>
      <c r="O61" s="2">
        <v>0.19171740827478528</v>
      </c>
      <c r="P61" s="2">
        <v>0</v>
      </c>
      <c r="Q61" s="2">
        <v>3.5489130434782608</v>
      </c>
      <c r="R61" s="2">
        <v>0.12743950039032004</v>
      </c>
      <c r="S61" s="2">
        <v>1.1684782608695652</v>
      </c>
      <c r="T61" s="2">
        <v>0</v>
      </c>
      <c r="U61" s="2">
        <v>1.3152173913043479</v>
      </c>
      <c r="V61" s="2">
        <v>8.9188134270101485E-2</v>
      </c>
      <c r="W61" s="2">
        <v>1.6793478260869565</v>
      </c>
      <c r="X61" s="2">
        <v>0</v>
      </c>
      <c r="Y61" s="2">
        <v>1.0353260869565217</v>
      </c>
      <c r="Z61" s="2">
        <v>9.7482435597189693E-2</v>
      </c>
      <c r="AA61" s="2">
        <v>0</v>
      </c>
      <c r="AB61" s="2">
        <v>3.3913043478260869</v>
      </c>
      <c r="AC61" s="2">
        <v>0</v>
      </c>
      <c r="AD61" s="2">
        <v>0</v>
      </c>
      <c r="AE61" s="2">
        <v>4.9345652173913042</v>
      </c>
      <c r="AF61" s="2">
        <v>0</v>
      </c>
      <c r="AG61" s="2">
        <v>0</v>
      </c>
      <c r="AH61" t="s">
        <v>37</v>
      </c>
      <c r="AI61">
        <v>3</v>
      </c>
    </row>
    <row r="62" spans="1:35" x14ac:dyDescent="0.25">
      <c r="A62" t="s">
        <v>1777</v>
      </c>
      <c r="B62" t="s">
        <v>756</v>
      </c>
      <c r="C62" t="s">
        <v>1482</v>
      </c>
      <c r="D62" t="s">
        <v>1705</v>
      </c>
      <c r="E62" s="2">
        <v>112.80434782608695</v>
      </c>
      <c r="F62" s="2">
        <v>4.7826086956521738</v>
      </c>
      <c r="G62" s="2">
        <v>0</v>
      </c>
      <c r="H62" s="2">
        <v>0</v>
      </c>
      <c r="I62" s="2">
        <v>0</v>
      </c>
      <c r="J62" s="2">
        <v>0</v>
      </c>
      <c r="K62" s="2">
        <v>0</v>
      </c>
      <c r="L62" s="2">
        <v>5.727391304347826</v>
      </c>
      <c r="M62" s="2">
        <v>4.5750000000000002</v>
      </c>
      <c r="N62" s="2">
        <v>2.9304347826086952</v>
      </c>
      <c r="O62" s="2">
        <v>6.6534977837733669E-2</v>
      </c>
      <c r="P62" s="2">
        <v>5.1304347826086953</v>
      </c>
      <c r="Q62" s="2">
        <v>12.720652173913045</v>
      </c>
      <c r="R62" s="2">
        <v>0.15824821738292544</v>
      </c>
      <c r="S62" s="2">
        <v>11.006413043478261</v>
      </c>
      <c r="T62" s="2">
        <v>9.4844565217391281</v>
      </c>
      <c r="U62" s="2">
        <v>0</v>
      </c>
      <c r="V62" s="2">
        <v>0.18164964347658505</v>
      </c>
      <c r="W62" s="2">
        <v>10.575326086956521</v>
      </c>
      <c r="X62" s="2">
        <v>8.0860869565217381</v>
      </c>
      <c r="Y62" s="2">
        <v>0</v>
      </c>
      <c r="Z62" s="2">
        <v>0.16543168240508768</v>
      </c>
      <c r="AA62" s="2">
        <v>0</v>
      </c>
      <c r="AB62" s="2">
        <v>0</v>
      </c>
      <c r="AC62" s="2">
        <v>0</v>
      </c>
      <c r="AD62" s="2">
        <v>0</v>
      </c>
      <c r="AE62" s="2">
        <v>0</v>
      </c>
      <c r="AF62" s="2">
        <v>0</v>
      </c>
      <c r="AG62" s="2">
        <v>0</v>
      </c>
      <c r="AH62" t="s">
        <v>68</v>
      </c>
      <c r="AI62">
        <v>3</v>
      </c>
    </row>
    <row r="63" spans="1:35" x14ac:dyDescent="0.25">
      <c r="A63" t="s">
        <v>1777</v>
      </c>
      <c r="B63" t="s">
        <v>913</v>
      </c>
      <c r="C63" t="s">
        <v>1557</v>
      </c>
      <c r="D63" t="s">
        <v>1691</v>
      </c>
      <c r="E63" s="2">
        <v>25.097826086956523</v>
      </c>
      <c r="F63" s="2">
        <v>4.6956521739130439</v>
      </c>
      <c r="G63" s="2">
        <v>0.2608695652173913</v>
      </c>
      <c r="H63" s="2">
        <v>0.19097826086956521</v>
      </c>
      <c r="I63" s="2">
        <v>2.5652173913043477</v>
      </c>
      <c r="J63" s="2">
        <v>0</v>
      </c>
      <c r="K63" s="2">
        <v>0</v>
      </c>
      <c r="L63" s="2">
        <v>1.2717391304347824E-2</v>
      </c>
      <c r="M63" s="2">
        <v>4.6956521739130439</v>
      </c>
      <c r="N63" s="2">
        <v>0</v>
      </c>
      <c r="O63" s="2">
        <v>0.18709398007795583</v>
      </c>
      <c r="P63" s="2">
        <v>4.6521739130434785</v>
      </c>
      <c r="Q63" s="2">
        <v>4.9103260869565215</v>
      </c>
      <c r="R63" s="2">
        <v>0.38100909484625378</v>
      </c>
      <c r="S63" s="2">
        <v>0.17250000000000001</v>
      </c>
      <c r="T63" s="2">
        <v>2.6836956521739133</v>
      </c>
      <c r="U63" s="2">
        <v>0</v>
      </c>
      <c r="V63" s="2">
        <v>0.11380251190991771</v>
      </c>
      <c r="W63" s="2">
        <v>2.2875000000000001</v>
      </c>
      <c r="X63" s="2">
        <v>3.1430434782608687</v>
      </c>
      <c r="Y63" s="2">
        <v>0</v>
      </c>
      <c r="Z63" s="2">
        <v>0.21637505413598959</v>
      </c>
      <c r="AA63" s="2">
        <v>0</v>
      </c>
      <c r="AB63" s="2">
        <v>0</v>
      </c>
      <c r="AC63" s="2">
        <v>0</v>
      </c>
      <c r="AD63" s="2">
        <v>0</v>
      </c>
      <c r="AE63" s="2">
        <v>0</v>
      </c>
      <c r="AF63" s="2">
        <v>0</v>
      </c>
      <c r="AG63" s="2">
        <v>0</v>
      </c>
      <c r="AH63" t="s">
        <v>227</v>
      </c>
      <c r="AI63">
        <v>3</v>
      </c>
    </row>
    <row r="64" spans="1:35" x14ac:dyDescent="0.25">
      <c r="A64" t="s">
        <v>1777</v>
      </c>
      <c r="B64" t="s">
        <v>789</v>
      </c>
      <c r="C64" t="s">
        <v>1497</v>
      </c>
      <c r="D64" t="s">
        <v>1685</v>
      </c>
      <c r="E64" s="2">
        <v>98.326086956521735</v>
      </c>
      <c r="F64" s="2">
        <v>4.6956521739130439</v>
      </c>
      <c r="G64" s="2">
        <v>0</v>
      </c>
      <c r="H64" s="2">
        <v>0.69315217391304351</v>
      </c>
      <c r="I64" s="2">
        <v>0</v>
      </c>
      <c r="J64" s="2">
        <v>0</v>
      </c>
      <c r="K64" s="2">
        <v>0</v>
      </c>
      <c r="L64" s="2">
        <v>5.5733695652173916</v>
      </c>
      <c r="M64" s="2">
        <v>0</v>
      </c>
      <c r="N64" s="2">
        <v>0</v>
      </c>
      <c r="O64" s="2">
        <v>0</v>
      </c>
      <c r="P64" s="2">
        <v>0</v>
      </c>
      <c r="Q64" s="2">
        <v>0</v>
      </c>
      <c r="R64" s="2">
        <v>0</v>
      </c>
      <c r="S64" s="2">
        <v>4.9299999999999988</v>
      </c>
      <c r="T64" s="2">
        <v>12.868804347826083</v>
      </c>
      <c r="U64" s="2">
        <v>0</v>
      </c>
      <c r="V64" s="2">
        <v>0.18101812956002647</v>
      </c>
      <c r="W64" s="2">
        <v>9.9922826086956498</v>
      </c>
      <c r="X64" s="2">
        <v>12.609347826086964</v>
      </c>
      <c r="Y64" s="2">
        <v>0</v>
      </c>
      <c r="Z64" s="2">
        <v>0.22986402829980107</v>
      </c>
      <c r="AA64" s="2">
        <v>0</v>
      </c>
      <c r="AB64" s="2">
        <v>0</v>
      </c>
      <c r="AC64" s="2">
        <v>0</v>
      </c>
      <c r="AD64" s="2">
        <v>0</v>
      </c>
      <c r="AE64" s="2">
        <v>0</v>
      </c>
      <c r="AF64" s="2">
        <v>0</v>
      </c>
      <c r="AG64" s="2">
        <v>0</v>
      </c>
      <c r="AH64" t="s">
        <v>101</v>
      </c>
      <c r="AI64">
        <v>3</v>
      </c>
    </row>
    <row r="65" spans="1:35" x14ac:dyDescent="0.25">
      <c r="A65" t="s">
        <v>1777</v>
      </c>
      <c r="B65" t="s">
        <v>842</v>
      </c>
      <c r="C65" t="s">
        <v>1366</v>
      </c>
      <c r="D65" t="s">
        <v>1699</v>
      </c>
      <c r="E65" s="2">
        <v>42.782608695652172</v>
      </c>
      <c r="F65" s="2">
        <v>4.3913043478260869</v>
      </c>
      <c r="G65" s="2">
        <v>0.1260869565217391</v>
      </c>
      <c r="H65" s="2">
        <v>0.36956521739130427</v>
      </c>
      <c r="I65" s="2">
        <v>1.4076086956521738</v>
      </c>
      <c r="J65" s="2">
        <v>0</v>
      </c>
      <c r="K65" s="2">
        <v>0</v>
      </c>
      <c r="L65" s="2">
        <v>0.54195652173913023</v>
      </c>
      <c r="M65" s="2">
        <v>6.2717391304347823</v>
      </c>
      <c r="N65" s="2">
        <v>1.7092391304347827</v>
      </c>
      <c r="O65" s="2">
        <v>0.18654725609756095</v>
      </c>
      <c r="P65" s="2">
        <v>2.4782608695652173</v>
      </c>
      <c r="Q65" s="2">
        <v>12.110869565217394</v>
      </c>
      <c r="R65" s="2">
        <v>0.34100609756097566</v>
      </c>
      <c r="S65" s="2">
        <v>3.052282608695652</v>
      </c>
      <c r="T65" s="2">
        <v>0</v>
      </c>
      <c r="U65" s="2">
        <v>0</v>
      </c>
      <c r="V65" s="2">
        <v>7.1344004065040656E-2</v>
      </c>
      <c r="W65" s="2">
        <v>3.3060869565217388</v>
      </c>
      <c r="X65" s="2">
        <v>0.15076086956521739</v>
      </c>
      <c r="Y65" s="2">
        <v>0</v>
      </c>
      <c r="Z65" s="2">
        <v>8.0800304878048776E-2</v>
      </c>
      <c r="AA65" s="2">
        <v>0</v>
      </c>
      <c r="AB65" s="2">
        <v>0</v>
      </c>
      <c r="AC65" s="2">
        <v>0</v>
      </c>
      <c r="AD65" s="2">
        <v>0</v>
      </c>
      <c r="AE65" s="2">
        <v>0</v>
      </c>
      <c r="AF65" s="2">
        <v>0</v>
      </c>
      <c r="AG65" s="2">
        <v>0</v>
      </c>
      <c r="AH65" t="s">
        <v>156</v>
      </c>
      <c r="AI65">
        <v>3</v>
      </c>
    </row>
    <row r="66" spans="1:35" x14ac:dyDescent="0.25">
      <c r="A66" t="s">
        <v>1777</v>
      </c>
      <c r="B66" t="s">
        <v>1176</v>
      </c>
      <c r="C66" t="s">
        <v>1638</v>
      </c>
      <c r="D66" t="s">
        <v>1736</v>
      </c>
      <c r="E66" s="2">
        <v>148.88043478260869</v>
      </c>
      <c r="F66" s="2">
        <v>5.1304347826086953</v>
      </c>
      <c r="G66" s="2">
        <v>1.3125</v>
      </c>
      <c r="H66" s="2">
        <v>0.86413043478260865</v>
      </c>
      <c r="I66" s="2">
        <v>8.0978260869565215</v>
      </c>
      <c r="J66" s="2">
        <v>0</v>
      </c>
      <c r="K66" s="2">
        <v>0</v>
      </c>
      <c r="L66" s="2">
        <v>8.7516304347826139</v>
      </c>
      <c r="M66" s="2">
        <v>9.2663043478260878</v>
      </c>
      <c r="N66" s="2">
        <v>0</v>
      </c>
      <c r="O66" s="2">
        <v>6.2239906548879328E-2</v>
      </c>
      <c r="P66" s="2">
        <v>10.690217391304348</v>
      </c>
      <c r="Q66" s="2">
        <v>54.301630434782609</v>
      </c>
      <c r="R66" s="2">
        <v>0.43653719792655327</v>
      </c>
      <c r="S66" s="2">
        <v>14.498586956521732</v>
      </c>
      <c r="T66" s="2">
        <v>17.724565217391305</v>
      </c>
      <c r="U66" s="2">
        <v>0</v>
      </c>
      <c r="V66" s="2">
        <v>0.21643644593706646</v>
      </c>
      <c r="W66" s="2">
        <v>7.9508695652173902</v>
      </c>
      <c r="X66" s="2">
        <v>17.593804347826087</v>
      </c>
      <c r="Y66" s="2">
        <v>4.8152173913043477</v>
      </c>
      <c r="Z66" s="2">
        <v>0.20392129663429948</v>
      </c>
      <c r="AA66" s="2">
        <v>0</v>
      </c>
      <c r="AB66" s="2">
        <v>0</v>
      </c>
      <c r="AC66" s="2">
        <v>0</v>
      </c>
      <c r="AD66" s="2">
        <v>0</v>
      </c>
      <c r="AE66" s="2">
        <v>17.010869565217391</v>
      </c>
      <c r="AF66" s="2">
        <v>0</v>
      </c>
      <c r="AG66" s="2">
        <v>0</v>
      </c>
      <c r="AH66" t="s">
        <v>498</v>
      </c>
      <c r="AI66">
        <v>3</v>
      </c>
    </row>
    <row r="67" spans="1:35" x14ac:dyDescent="0.25">
      <c r="A67" t="s">
        <v>1777</v>
      </c>
      <c r="B67" t="s">
        <v>740</v>
      </c>
      <c r="C67" t="s">
        <v>1452</v>
      </c>
      <c r="D67" t="s">
        <v>1706</v>
      </c>
      <c r="E67" s="2">
        <v>92.119565217391298</v>
      </c>
      <c r="F67" s="2">
        <v>5.5652173913043477</v>
      </c>
      <c r="G67" s="2">
        <v>0.13043478260869565</v>
      </c>
      <c r="H67" s="2">
        <v>0.65217391304347827</v>
      </c>
      <c r="I67" s="2">
        <v>0</v>
      </c>
      <c r="J67" s="2">
        <v>0</v>
      </c>
      <c r="K67" s="2">
        <v>4.6956521739130439</v>
      </c>
      <c r="L67" s="2">
        <v>4.197826086956522</v>
      </c>
      <c r="M67" s="2">
        <v>9.6086956521739122</v>
      </c>
      <c r="N67" s="2">
        <v>0</v>
      </c>
      <c r="O67" s="2">
        <v>0.10430678466076695</v>
      </c>
      <c r="P67" s="2">
        <v>4.3913043478260869</v>
      </c>
      <c r="Q67" s="2">
        <v>16.085869565217394</v>
      </c>
      <c r="R67" s="2">
        <v>0.22228908554572274</v>
      </c>
      <c r="S67" s="2">
        <v>5.1836956521739133</v>
      </c>
      <c r="T67" s="2">
        <v>7.7097826086956545</v>
      </c>
      <c r="U67" s="2">
        <v>0</v>
      </c>
      <c r="V67" s="2">
        <v>0.13996460176991155</v>
      </c>
      <c r="W67" s="2">
        <v>9.2717391304347831</v>
      </c>
      <c r="X67" s="2">
        <v>5.1771739130434788</v>
      </c>
      <c r="Y67" s="2">
        <v>2.8836956521739125</v>
      </c>
      <c r="Z67" s="2">
        <v>0.18815339233038353</v>
      </c>
      <c r="AA67" s="2">
        <v>0</v>
      </c>
      <c r="AB67" s="2">
        <v>0</v>
      </c>
      <c r="AC67" s="2">
        <v>0</v>
      </c>
      <c r="AD67" s="2">
        <v>0</v>
      </c>
      <c r="AE67" s="2">
        <v>0</v>
      </c>
      <c r="AF67" s="2">
        <v>0</v>
      </c>
      <c r="AG67" s="2">
        <v>0</v>
      </c>
      <c r="AH67" t="s">
        <v>52</v>
      </c>
      <c r="AI67">
        <v>3</v>
      </c>
    </row>
    <row r="68" spans="1:35" x14ac:dyDescent="0.25">
      <c r="A68" t="s">
        <v>1777</v>
      </c>
      <c r="B68" t="s">
        <v>788</v>
      </c>
      <c r="C68" t="s">
        <v>1367</v>
      </c>
      <c r="D68" t="s">
        <v>1710</v>
      </c>
      <c r="E68" s="2">
        <v>92.75</v>
      </c>
      <c r="F68" s="2">
        <v>0</v>
      </c>
      <c r="G68" s="2">
        <v>1.0217391304347827</v>
      </c>
      <c r="H68" s="2">
        <v>0.58695652173913049</v>
      </c>
      <c r="I68" s="2">
        <v>4.8097826086956523</v>
      </c>
      <c r="J68" s="2">
        <v>0</v>
      </c>
      <c r="K68" s="2">
        <v>0</v>
      </c>
      <c r="L68" s="2">
        <v>4.8532608695652177</v>
      </c>
      <c r="M68" s="2">
        <v>0</v>
      </c>
      <c r="N68" s="2">
        <v>10.065217391304348</v>
      </c>
      <c r="O68" s="2">
        <v>0.10851986405718973</v>
      </c>
      <c r="P68" s="2">
        <v>4.0652173913043477</v>
      </c>
      <c r="Q68" s="2">
        <v>9.6413043478260878</v>
      </c>
      <c r="R68" s="2">
        <v>0.14777921012539552</v>
      </c>
      <c r="S68" s="2">
        <v>7.2880434782608692</v>
      </c>
      <c r="T68" s="2">
        <v>0</v>
      </c>
      <c r="U68" s="2">
        <v>0</v>
      </c>
      <c r="V68" s="2">
        <v>7.8577288175319338E-2</v>
      </c>
      <c r="W68" s="2">
        <v>4.1875</v>
      </c>
      <c r="X68" s="2">
        <v>7.6603260869565215</v>
      </c>
      <c r="Y68" s="2">
        <v>0</v>
      </c>
      <c r="Z68" s="2">
        <v>0.12773936481893824</v>
      </c>
      <c r="AA68" s="2">
        <v>0</v>
      </c>
      <c r="AB68" s="2">
        <v>0</v>
      </c>
      <c r="AC68" s="2">
        <v>0</v>
      </c>
      <c r="AD68" s="2">
        <v>0</v>
      </c>
      <c r="AE68" s="2">
        <v>0</v>
      </c>
      <c r="AF68" s="2">
        <v>0</v>
      </c>
      <c r="AG68" s="2">
        <v>0</v>
      </c>
      <c r="AH68" t="s">
        <v>100</v>
      </c>
      <c r="AI68">
        <v>3</v>
      </c>
    </row>
    <row r="69" spans="1:35" x14ac:dyDescent="0.25">
      <c r="A69" t="s">
        <v>1777</v>
      </c>
      <c r="B69" t="s">
        <v>1217</v>
      </c>
      <c r="C69" t="s">
        <v>1429</v>
      </c>
      <c r="D69" t="s">
        <v>1711</v>
      </c>
      <c r="E69" s="2">
        <v>280.86956521739131</v>
      </c>
      <c r="F69" s="2">
        <v>14.521739130434783</v>
      </c>
      <c r="G69" s="2">
        <v>0.34782608695652173</v>
      </c>
      <c r="H69" s="2">
        <v>0.55163043478260865</v>
      </c>
      <c r="I69" s="2">
        <v>10.445652173913043</v>
      </c>
      <c r="J69" s="2">
        <v>0</v>
      </c>
      <c r="K69" s="2">
        <v>12.260869565217391</v>
      </c>
      <c r="L69" s="2">
        <v>5.0458695652173926</v>
      </c>
      <c r="M69" s="2">
        <v>11.043478260869565</v>
      </c>
      <c r="N69" s="2">
        <v>7.4782608695652177</v>
      </c>
      <c r="O69" s="2">
        <v>6.594427244582042E-2</v>
      </c>
      <c r="P69" s="2">
        <v>4.4347826086956523</v>
      </c>
      <c r="Q69" s="2">
        <v>13.209782608695649</v>
      </c>
      <c r="R69" s="2">
        <v>6.2821207430340545E-2</v>
      </c>
      <c r="S69" s="2">
        <v>15.368913043478262</v>
      </c>
      <c r="T69" s="2">
        <v>8.5101086956521765</v>
      </c>
      <c r="U69" s="2">
        <v>3.4377173913043482</v>
      </c>
      <c r="V69" s="2">
        <v>9.7257739938080498E-2</v>
      </c>
      <c r="W69" s="2">
        <v>8.1539130434782585</v>
      </c>
      <c r="X69" s="2">
        <v>12.507065217391307</v>
      </c>
      <c r="Y69" s="2">
        <v>5.2198913043478266</v>
      </c>
      <c r="Z69" s="2">
        <v>9.2145510835913311E-2</v>
      </c>
      <c r="AA69" s="2">
        <v>0</v>
      </c>
      <c r="AB69" s="2">
        <v>0</v>
      </c>
      <c r="AC69" s="2">
        <v>0</v>
      </c>
      <c r="AD69" s="2">
        <v>0</v>
      </c>
      <c r="AE69" s="2">
        <v>1.3478260869565217</v>
      </c>
      <c r="AF69" s="2">
        <v>0</v>
      </c>
      <c r="AG69" s="2">
        <v>0</v>
      </c>
      <c r="AH69" t="s">
        <v>539</v>
      </c>
      <c r="AI69">
        <v>3</v>
      </c>
    </row>
    <row r="70" spans="1:35" x14ac:dyDescent="0.25">
      <c r="A70" t="s">
        <v>1777</v>
      </c>
      <c r="B70" t="s">
        <v>1169</v>
      </c>
      <c r="C70" t="s">
        <v>1429</v>
      </c>
      <c r="D70" t="s">
        <v>1711</v>
      </c>
      <c r="E70" s="2">
        <v>226.52173913043478</v>
      </c>
      <c r="F70" s="2">
        <v>9.0434782608695645</v>
      </c>
      <c r="G70" s="2">
        <v>0</v>
      </c>
      <c r="H70" s="2">
        <v>0</v>
      </c>
      <c r="I70" s="2">
        <v>0</v>
      </c>
      <c r="J70" s="2">
        <v>0</v>
      </c>
      <c r="K70" s="2">
        <v>0</v>
      </c>
      <c r="L70" s="2">
        <v>9.4304347826086978</v>
      </c>
      <c r="M70" s="2">
        <v>4.7826086956521738</v>
      </c>
      <c r="N70" s="2">
        <v>15.177173913043477</v>
      </c>
      <c r="O70" s="2">
        <v>8.811420345489443E-2</v>
      </c>
      <c r="P70" s="2">
        <v>5.0434782608695654</v>
      </c>
      <c r="Q70" s="2">
        <v>23.143478260869564</v>
      </c>
      <c r="R70" s="2">
        <v>0.12443378119001919</v>
      </c>
      <c r="S70" s="2">
        <v>22.702173913043481</v>
      </c>
      <c r="T70" s="2">
        <v>14.445652173913055</v>
      </c>
      <c r="U70" s="2">
        <v>0</v>
      </c>
      <c r="V70" s="2">
        <v>0.16399232245681389</v>
      </c>
      <c r="W70" s="2">
        <v>35.140217391304347</v>
      </c>
      <c r="X70" s="2">
        <v>13.485869565217392</v>
      </c>
      <c r="Y70" s="2">
        <v>0</v>
      </c>
      <c r="Z70" s="2">
        <v>0.2146641074856046</v>
      </c>
      <c r="AA70" s="2">
        <v>0</v>
      </c>
      <c r="AB70" s="2">
        <v>0</v>
      </c>
      <c r="AC70" s="2">
        <v>0</v>
      </c>
      <c r="AD70" s="2">
        <v>0</v>
      </c>
      <c r="AE70" s="2">
        <v>0</v>
      </c>
      <c r="AF70" s="2">
        <v>0</v>
      </c>
      <c r="AG70" s="2">
        <v>0</v>
      </c>
      <c r="AH70" t="s">
        <v>491</v>
      </c>
      <c r="AI70">
        <v>3</v>
      </c>
    </row>
    <row r="71" spans="1:35" x14ac:dyDescent="0.25">
      <c r="A71" t="s">
        <v>1777</v>
      </c>
      <c r="B71" t="s">
        <v>1019</v>
      </c>
      <c r="C71" t="s">
        <v>1593</v>
      </c>
      <c r="D71" t="s">
        <v>1706</v>
      </c>
      <c r="E71" s="2">
        <v>107.69565217391305</v>
      </c>
      <c r="F71" s="2">
        <v>5.5652173913043477</v>
      </c>
      <c r="G71" s="2">
        <v>3.2608695652173912E-2</v>
      </c>
      <c r="H71" s="2">
        <v>0.42934782608695654</v>
      </c>
      <c r="I71" s="2">
        <v>5.0597826086956523</v>
      </c>
      <c r="J71" s="2">
        <v>0</v>
      </c>
      <c r="K71" s="2">
        <v>0</v>
      </c>
      <c r="L71" s="2">
        <v>6.6739130434782608</v>
      </c>
      <c r="M71" s="2">
        <v>0</v>
      </c>
      <c r="N71" s="2">
        <v>10.413043478260869</v>
      </c>
      <c r="O71" s="2">
        <v>9.6689543802987485E-2</v>
      </c>
      <c r="P71" s="2">
        <v>4.4293478260869561</v>
      </c>
      <c r="Q71" s="2">
        <v>6.3614130434782608</v>
      </c>
      <c r="R71" s="2">
        <v>0.10019681065805409</v>
      </c>
      <c r="S71" s="2">
        <v>10.100543478260869</v>
      </c>
      <c r="T71" s="2">
        <v>8.4728260869565215</v>
      </c>
      <c r="U71" s="2">
        <v>0</v>
      </c>
      <c r="V71" s="2">
        <v>0.1724616471538151</v>
      </c>
      <c r="W71" s="2">
        <v>7.1793478260869561</v>
      </c>
      <c r="X71" s="2">
        <v>9.804347826086957</v>
      </c>
      <c r="Y71" s="2">
        <v>0</v>
      </c>
      <c r="Z71" s="2">
        <v>0.15770084779975777</v>
      </c>
      <c r="AA71" s="2">
        <v>0</v>
      </c>
      <c r="AB71" s="2">
        <v>0</v>
      </c>
      <c r="AC71" s="2">
        <v>0</v>
      </c>
      <c r="AD71" s="2">
        <v>0</v>
      </c>
      <c r="AE71" s="2">
        <v>0</v>
      </c>
      <c r="AF71" s="2">
        <v>0</v>
      </c>
      <c r="AG71" s="2">
        <v>0</v>
      </c>
      <c r="AH71" t="s">
        <v>336</v>
      </c>
      <c r="AI71">
        <v>3</v>
      </c>
    </row>
    <row r="72" spans="1:35" x14ac:dyDescent="0.25">
      <c r="A72" t="s">
        <v>1777</v>
      </c>
      <c r="B72" t="s">
        <v>1253</v>
      </c>
      <c r="C72" t="s">
        <v>1383</v>
      </c>
      <c r="D72" t="s">
        <v>1734</v>
      </c>
      <c r="E72" s="2">
        <v>73.434782608695656</v>
      </c>
      <c r="F72" s="2">
        <v>0</v>
      </c>
      <c r="G72" s="2">
        <v>0.89130434782608692</v>
      </c>
      <c r="H72" s="2">
        <v>0.47826086956521741</v>
      </c>
      <c r="I72" s="2">
        <v>2.4892391304347825</v>
      </c>
      <c r="J72" s="2">
        <v>0</v>
      </c>
      <c r="K72" s="2">
        <v>0</v>
      </c>
      <c r="L72" s="2">
        <v>5.4411956521739135</v>
      </c>
      <c r="M72" s="2">
        <v>5.5217391304347823</v>
      </c>
      <c r="N72" s="2">
        <v>4.5166304347826092</v>
      </c>
      <c r="O72" s="2">
        <v>0.13669775014801655</v>
      </c>
      <c r="P72" s="2">
        <v>8.614782608695652</v>
      </c>
      <c r="Q72" s="2">
        <v>7.0158695652173915</v>
      </c>
      <c r="R72" s="2">
        <v>0.21285079928952041</v>
      </c>
      <c r="S72" s="2">
        <v>7.882282608695653</v>
      </c>
      <c r="T72" s="2">
        <v>11.782608695652174</v>
      </c>
      <c r="U72" s="2">
        <v>0</v>
      </c>
      <c r="V72" s="2">
        <v>0.26778715216104204</v>
      </c>
      <c r="W72" s="2">
        <v>5.5098913043478257</v>
      </c>
      <c r="X72" s="2">
        <v>10.353586956521735</v>
      </c>
      <c r="Y72" s="2">
        <v>0</v>
      </c>
      <c r="Z72" s="2">
        <v>0.21602131438721128</v>
      </c>
      <c r="AA72" s="2">
        <v>0</v>
      </c>
      <c r="AB72" s="2">
        <v>0</v>
      </c>
      <c r="AC72" s="2">
        <v>0</v>
      </c>
      <c r="AD72" s="2">
        <v>0</v>
      </c>
      <c r="AE72" s="2">
        <v>0</v>
      </c>
      <c r="AF72" s="2">
        <v>0</v>
      </c>
      <c r="AG72" s="2">
        <v>0</v>
      </c>
      <c r="AH72" t="s">
        <v>575</v>
      </c>
      <c r="AI72">
        <v>3</v>
      </c>
    </row>
    <row r="73" spans="1:35" x14ac:dyDescent="0.25">
      <c r="A73" t="s">
        <v>1777</v>
      </c>
      <c r="B73" t="s">
        <v>1097</v>
      </c>
      <c r="C73" t="s">
        <v>1516</v>
      </c>
      <c r="D73" t="s">
        <v>1702</v>
      </c>
      <c r="E73" s="2">
        <v>16.913043478260871</v>
      </c>
      <c r="F73" s="2">
        <v>4.9565217391304346</v>
      </c>
      <c r="G73" s="2">
        <v>0</v>
      </c>
      <c r="H73" s="2">
        <v>0.14130434782608695</v>
      </c>
      <c r="I73" s="2">
        <v>0</v>
      </c>
      <c r="J73" s="2">
        <v>0</v>
      </c>
      <c r="K73" s="2">
        <v>0</v>
      </c>
      <c r="L73" s="2">
        <v>0.40728260869565214</v>
      </c>
      <c r="M73" s="2">
        <v>5.0869565217391308</v>
      </c>
      <c r="N73" s="2">
        <v>0</v>
      </c>
      <c r="O73" s="2">
        <v>0.30077120822622105</v>
      </c>
      <c r="P73" s="2">
        <v>0.58967391304347827</v>
      </c>
      <c r="Q73" s="2">
        <v>0.21739130434782608</v>
      </c>
      <c r="R73" s="2">
        <v>4.7718508997429299E-2</v>
      </c>
      <c r="S73" s="2">
        <v>0.62826086956521754</v>
      </c>
      <c r="T73" s="2">
        <v>6.900652173913044</v>
      </c>
      <c r="U73" s="2">
        <v>0</v>
      </c>
      <c r="V73" s="2">
        <v>0.4451542416452442</v>
      </c>
      <c r="W73" s="2">
        <v>6.7730434782608695</v>
      </c>
      <c r="X73" s="2">
        <v>2.358695652173913E-2</v>
      </c>
      <c r="Y73" s="2">
        <v>0</v>
      </c>
      <c r="Z73" s="2">
        <v>0.40185732647814904</v>
      </c>
      <c r="AA73" s="2">
        <v>0</v>
      </c>
      <c r="AB73" s="2">
        <v>0</v>
      </c>
      <c r="AC73" s="2">
        <v>0</v>
      </c>
      <c r="AD73" s="2">
        <v>0</v>
      </c>
      <c r="AE73" s="2">
        <v>0</v>
      </c>
      <c r="AF73" s="2">
        <v>0</v>
      </c>
      <c r="AG73" s="2">
        <v>0</v>
      </c>
      <c r="AH73" t="s">
        <v>416</v>
      </c>
      <c r="AI73">
        <v>3</v>
      </c>
    </row>
    <row r="74" spans="1:35" x14ac:dyDescent="0.25">
      <c r="A74" t="s">
        <v>1777</v>
      </c>
      <c r="B74" t="s">
        <v>926</v>
      </c>
      <c r="C74" t="s">
        <v>1429</v>
      </c>
      <c r="D74" t="s">
        <v>1711</v>
      </c>
      <c r="E74" s="2">
        <v>78.130434782608702</v>
      </c>
      <c r="F74" s="2">
        <v>5.4782608695652177</v>
      </c>
      <c r="G74" s="2">
        <v>0</v>
      </c>
      <c r="H74" s="2">
        <v>0</v>
      </c>
      <c r="I74" s="2">
        <v>0</v>
      </c>
      <c r="J74" s="2">
        <v>0</v>
      </c>
      <c r="K74" s="2">
        <v>0</v>
      </c>
      <c r="L74" s="2">
        <v>0</v>
      </c>
      <c r="M74" s="2">
        <v>4.7826086956521738</v>
      </c>
      <c r="N74" s="2">
        <v>0</v>
      </c>
      <c r="O74" s="2">
        <v>6.1213132999443511E-2</v>
      </c>
      <c r="P74" s="2">
        <v>5.0108695652173916</v>
      </c>
      <c r="Q74" s="2">
        <v>10.103260869565217</v>
      </c>
      <c r="R74" s="2">
        <v>0.19344741235392321</v>
      </c>
      <c r="S74" s="2">
        <v>0</v>
      </c>
      <c r="T74" s="2">
        <v>0</v>
      </c>
      <c r="U74" s="2">
        <v>0</v>
      </c>
      <c r="V74" s="2">
        <v>0</v>
      </c>
      <c r="W74" s="2">
        <v>0</v>
      </c>
      <c r="X74" s="2">
        <v>0</v>
      </c>
      <c r="Y74" s="2">
        <v>0</v>
      </c>
      <c r="Z74" s="2">
        <v>0</v>
      </c>
      <c r="AA74" s="2">
        <v>0</v>
      </c>
      <c r="AB74" s="2">
        <v>0</v>
      </c>
      <c r="AC74" s="2">
        <v>0</v>
      </c>
      <c r="AD74" s="2">
        <v>0</v>
      </c>
      <c r="AE74" s="2">
        <v>0</v>
      </c>
      <c r="AF74" s="2">
        <v>0</v>
      </c>
      <c r="AG74" s="2">
        <v>0</v>
      </c>
      <c r="AH74" t="s">
        <v>240</v>
      </c>
      <c r="AI74">
        <v>3</v>
      </c>
    </row>
    <row r="75" spans="1:35" x14ac:dyDescent="0.25">
      <c r="A75" t="s">
        <v>1777</v>
      </c>
      <c r="B75" t="s">
        <v>1136</v>
      </c>
      <c r="C75" t="s">
        <v>1387</v>
      </c>
      <c r="D75" t="s">
        <v>1718</v>
      </c>
      <c r="E75" s="2">
        <v>181.46739130434781</v>
      </c>
      <c r="F75" s="2">
        <v>3.8668478260869565</v>
      </c>
      <c r="G75" s="2">
        <v>0</v>
      </c>
      <c r="H75" s="2">
        <v>0</v>
      </c>
      <c r="I75" s="2">
        <v>0</v>
      </c>
      <c r="J75" s="2">
        <v>0</v>
      </c>
      <c r="K75" s="2">
        <v>0</v>
      </c>
      <c r="L75" s="2">
        <v>11.508152173913043</v>
      </c>
      <c r="M75" s="2">
        <v>15.035326086956522</v>
      </c>
      <c r="N75" s="2">
        <v>0</v>
      </c>
      <c r="O75" s="2">
        <v>8.2854147948487569E-2</v>
      </c>
      <c r="P75" s="2">
        <v>5.1304347826086953</v>
      </c>
      <c r="Q75" s="2">
        <v>42.442934782608695</v>
      </c>
      <c r="R75" s="2">
        <v>0.26215932914046125</v>
      </c>
      <c r="S75" s="2">
        <v>16.168478260869566</v>
      </c>
      <c r="T75" s="2">
        <v>20.817934782608695</v>
      </c>
      <c r="U75" s="2">
        <v>0</v>
      </c>
      <c r="V75" s="2">
        <v>0.20381850853548972</v>
      </c>
      <c r="W75" s="2">
        <v>9.6467391304347831</v>
      </c>
      <c r="X75" s="2">
        <v>22.451086956521738</v>
      </c>
      <c r="Y75" s="2">
        <v>0</v>
      </c>
      <c r="Z75" s="2">
        <v>0.17687930518119199</v>
      </c>
      <c r="AA75" s="2">
        <v>0</v>
      </c>
      <c r="AB75" s="2">
        <v>0</v>
      </c>
      <c r="AC75" s="2">
        <v>0</v>
      </c>
      <c r="AD75" s="2">
        <v>0</v>
      </c>
      <c r="AE75" s="2">
        <v>0</v>
      </c>
      <c r="AF75" s="2">
        <v>0</v>
      </c>
      <c r="AG75" s="2">
        <v>0</v>
      </c>
      <c r="AH75" t="s">
        <v>456</v>
      </c>
      <c r="AI75">
        <v>3</v>
      </c>
    </row>
    <row r="76" spans="1:35" x14ac:dyDescent="0.25">
      <c r="A76" t="s">
        <v>1777</v>
      </c>
      <c r="B76" t="s">
        <v>924</v>
      </c>
      <c r="C76" t="s">
        <v>1450</v>
      </c>
      <c r="D76" t="s">
        <v>1707</v>
      </c>
      <c r="E76" s="2">
        <v>513.18478260869563</v>
      </c>
      <c r="F76" s="2">
        <v>29</v>
      </c>
      <c r="G76" s="2">
        <v>2.1195652173913042</v>
      </c>
      <c r="H76" s="2">
        <v>4.6467391304347823</v>
      </c>
      <c r="I76" s="2">
        <v>12.228260869565217</v>
      </c>
      <c r="J76" s="2">
        <v>0</v>
      </c>
      <c r="K76" s="2">
        <v>0</v>
      </c>
      <c r="L76" s="2">
        <v>17.753043478260871</v>
      </c>
      <c r="M76" s="2">
        <v>38.339673913043477</v>
      </c>
      <c r="N76" s="2">
        <v>0</v>
      </c>
      <c r="O76" s="2">
        <v>7.4709296168428183E-2</v>
      </c>
      <c r="P76" s="2">
        <v>27.948369565217391</v>
      </c>
      <c r="Q76" s="2">
        <v>46.834239130434781</v>
      </c>
      <c r="R76" s="2">
        <v>0.14572257640903988</v>
      </c>
      <c r="S76" s="2">
        <v>18.123260869565225</v>
      </c>
      <c r="T76" s="2">
        <v>36.761847826086964</v>
      </c>
      <c r="U76" s="2">
        <v>0</v>
      </c>
      <c r="V76" s="2">
        <v>0.10694999258678758</v>
      </c>
      <c r="W76" s="2">
        <v>21.372826086956522</v>
      </c>
      <c r="X76" s="2">
        <v>62.423369565217406</v>
      </c>
      <c r="Y76" s="2">
        <v>0</v>
      </c>
      <c r="Z76" s="2">
        <v>0.16328659479380683</v>
      </c>
      <c r="AA76" s="2">
        <v>0</v>
      </c>
      <c r="AB76" s="2">
        <v>6.0027173913043477</v>
      </c>
      <c r="AC76" s="2">
        <v>0</v>
      </c>
      <c r="AD76" s="2">
        <v>0</v>
      </c>
      <c r="AE76" s="2">
        <v>3.5869565217391304</v>
      </c>
      <c r="AF76" s="2">
        <v>0</v>
      </c>
      <c r="AG76" s="2">
        <v>0</v>
      </c>
      <c r="AH76" t="s">
        <v>238</v>
      </c>
      <c r="AI76">
        <v>3</v>
      </c>
    </row>
    <row r="77" spans="1:35" x14ac:dyDescent="0.25">
      <c r="A77" t="s">
        <v>1777</v>
      </c>
      <c r="B77" t="s">
        <v>1142</v>
      </c>
      <c r="C77" t="s">
        <v>1624</v>
      </c>
      <c r="D77" t="s">
        <v>1735</v>
      </c>
      <c r="E77" s="2">
        <v>177.17391304347825</v>
      </c>
      <c r="F77" s="2">
        <v>61.910326086956523</v>
      </c>
      <c r="G77" s="2">
        <v>0.2608695652173913</v>
      </c>
      <c r="H77" s="2">
        <v>0.72554347826086951</v>
      </c>
      <c r="I77" s="2">
        <v>12.521739130434783</v>
      </c>
      <c r="J77" s="2">
        <v>0</v>
      </c>
      <c r="K77" s="2">
        <v>0</v>
      </c>
      <c r="L77" s="2">
        <v>6.7598913043478257</v>
      </c>
      <c r="M77" s="2">
        <v>15.771739130434783</v>
      </c>
      <c r="N77" s="2">
        <v>0</v>
      </c>
      <c r="O77" s="2">
        <v>8.9018404907975468E-2</v>
      </c>
      <c r="P77" s="2">
        <v>33.350543478260867</v>
      </c>
      <c r="Q77" s="2">
        <v>0</v>
      </c>
      <c r="R77" s="2">
        <v>0.18823619631901839</v>
      </c>
      <c r="S77" s="2">
        <v>9.0486956521739099</v>
      </c>
      <c r="T77" s="2">
        <v>24.377282608695637</v>
      </c>
      <c r="U77" s="2">
        <v>0</v>
      </c>
      <c r="V77" s="2">
        <v>0.18866196319018397</v>
      </c>
      <c r="W77" s="2">
        <v>9.3332608695652155</v>
      </c>
      <c r="X77" s="2">
        <v>15.462065217391302</v>
      </c>
      <c r="Y77" s="2">
        <v>0</v>
      </c>
      <c r="Z77" s="2">
        <v>0.13994907975460122</v>
      </c>
      <c r="AA77" s="2">
        <v>0</v>
      </c>
      <c r="AB77" s="2">
        <v>0</v>
      </c>
      <c r="AC77" s="2">
        <v>0</v>
      </c>
      <c r="AD77" s="2">
        <v>0</v>
      </c>
      <c r="AE77" s="2">
        <v>0</v>
      </c>
      <c r="AF77" s="2">
        <v>0</v>
      </c>
      <c r="AG77" s="2">
        <v>0</v>
      </c>
      <c r="AH77" t="s">
        <v>463</v>
      </c>
      <c r="AI77">
        <v>3</v>
      </c>
    </row>
    <row r="78" spans="1:35" x14ac:dyDescent="0.25">
      <c r="A78" t="s">
        <v>1777</v>
      </c>
      <c r="B78" t="s">
        <v>1247</v>
      </c>
      <c r="C78" t="s">
        <v>1448</v>
      </c>
      <c r="D78" t="s">
        <v>1674</v>
      </c>
      <c r="E78" s="2">
        <v>51.163043478260867</v>
      </c>
      <c r="F78" s="2">
        <v>5.1304347826086953</v>
      </c>
      <c r="G78" s="2">
        <v>0.19565217391304349</v>
      </c>
      <c r="H78" s="2">
        <v>0.34782608695652173</v>
      </c>
      <c r="I78" s="2">
        <v>5.1956521739130439</v>
      </c>
      <c r="J78" s="2">
        <v>0</v>
      </c>
      <c r="K78" s="2">
        <v>0</v>
      </c>
      <c r="L78" s="2">
        <v>1.805760869565217</v>
      </c>
      <c r="M78" s="2">
        <v>0</v>
      </c>
      <c r="N78" s="2">
        <v>2.472826086956522</v>
      </c>
      <c r="O78" s="2">
        <v>4.8332271085617169E-2</v>
      </c>
      <c r="P78" s="2">
        <v>2.589673913043478</v>
      </c>
      <c r="Q78" s="2">
        <v>11.668478260869565</v>
      </c>
      <c r="R78" s="2">
        <v>0.2786806883365201</v>
      </c>
      <c r="S78" s="2">
        <v>3.1894565217391304</v>
      </c>
      <c r="T78" s="2">
        <v>6.1880434782608731</v>
      </c>
      <c r="U78" s="2">
        <v>0</v>
      </c>
      <c r="V78" s="2">
        <v>0.18328659443382203</v>
      </c>
      <c r="W78" s="2">
        <v>2.0590217391304351</v>
      </c>
      <c r="X78" s="2">
        <v>3.2468478260869564</v>
      </c>
      <c r="Y78" s="2">
        <v>0</v>
      </c>
      <c r="Z78" s="2">
        <v>0.10370512003399193</v>
      </c>
      <c r="AA78" s="2">
        <v>0</v>
      </c>
      <c r="AB78" s="2">
        <v>0</v>
      </c>
      <c r="AC78" s="2">
        <v>0</v>
      </c>
      <c r="AD78" s="2">
        <v>0</v>
      </c>
      <c r="AE78" s="2">
        <v>0</v>
      </c>
      <c r="AF78" s="2">
        <v>0</v>
      </c>
      <c r="AG78" s="2">
        <v>0</v>
      </c>
      <c r="AH78" t="s">
        <v>569</v>
      </c>
      <c r="AI78">
        <v>3</v>
      </c>
    </row>
    <row r="79" spans="1:35" x14ac:dyDescent="0.25">
      <c r="A79" t="s">
        <v>1777</v>
      </c>
      <c r="B79" t="s">
        <v>813</v>
      </c>
      <c r="C79" t="s">
        <v>1375</v>
      </c>
      <c r="D79" t="s">
        <v>1705</v>
      </c>
      <c r="E79" s="2">
        <v>41.358695652173914</v>
      </c>
      <c r="F79" s="2">
        <v>0</v>
      </c>
      <c r="G79" s="2">
        <v>0</v>
      </c>
      <c r="H79" s="2">
        <v>0.1733695652173913</v>
      </c>
      <c r="I79" s="2">
        <v>3.0054347826086958</v>
      </c>
      <c r="J79" s="2">
        <v>0</v>
      </c>
      <c r="K79" s="2">
        <v>0</v>
      </c>
      <c r="L79" s="2">
        <v>4.8715217391304364</v>
      </c>
      <c r="M79" s="2">
        <v>3.9127173913043474</v>
      </c>
      <c r="N79" s="2">
        <v>0</v>
      </c>
      <c r="O79" s="2">
        <v>9.4604467805519038E-2</v>
      </c>
      <c r="P79" s="2">
        <v>0</v>
      </c>
      <c r="Q79" s="2">
        <v>16.011413043478264</v>
      </c>
      <c r="R79" s="2">
        <v>0.38713534822601847</v>
      </c>
      <c r="S79" s="2">
        <v>6.4758695652173914</v>
      </c>
      <c r="T79" s="2">
        <v>3.4644565217391312</v>
      </c>
      <c r="U79" s="2">
        <v>0</v>
      </c>
      <c r="V79" s="2">
        <v>0.24034428383705653</v>
      </c>
      <c r="W79" s="2">
        <v>12.859782608695651</v>
      </c>
      <c r="X79" s="2">
        <v>4.4263043478260871</v>
      </c>
      <c r="Y79" s="2">
        <v>0</v>
      </c>
      <c r="Z79" s="2">
        <v>0.41795532194480944</v>
      </c>
      <c r="AA79" s="2">
        <v>0</v>
      </c>
      <c r="AB79" s="2">
        <v>0</v>
      </c>
      <c r="AC79" s="2">
        <v>0</v>
      </c>
      <c r="AD79" s="2">
        <v>0</v>
      </c>
      <c r="AE79" s="2">
        <v>0</v>
      </c>
      <c r="AF79" s="2">
        <v>0</v>
      </c>
      <c r="AG79" s="2">
        <v>0</v>
      </c>
      <c r="AH79" t="s">
        <v>126</v>
      </c>
      <c r="AI79">
        <v>3</v>
      </c>
    </row>
    <row r="80" spans="1:35" x14ac:dyDescent="0.25">
      <c r="A80" t="s">
        <v>1777</v>
      </c>
      <c r="B80" t="s">
        <v>914</v>
      </c>
      <c r="C80" t="s">
        <v>1429</v>
      </c>
      <c r="D80" t="s">
        <v>1711</v>
      </c>
      <c r="E80" s="2">
        <v>157.5</v>
      </c>
      <c r="F80" s="2">
        <v>4.9565217391304346</v>
      </c>
      <c r="G80" s="2">
        <v>1.125</v>
      </c>
      <c r="H80" s="2">
        <v>0.93706521739130433</v>
      </c>
      <c r="I80" s="2">
        <v>5.2364130434782608</v>
      </c>
      <c r="J80" s="2">
        <v>0</v>
      </c>
      <c r="K80" s="2">
        <v>0</v>
      </c>
      <c r="L80" s="2">
        <v>4.494891304347826</v>
      </c>
      <c r="M80" s="2">
        <v>9.960760869565215</v>
      </c>
      <c r="N80" s="2">
        <v>0</v>
      </c>
      <c r="O80" s="2">
        <v>6.3242926155969617E-2</v>
      </c>
      <c r="P80" s="2">
        <v>0</v>
      </c>
      <c r="Q80" s="2">
        <v>24.599347826086959</v>
      </c>
      <c r="R80" s="2">
        <v>0.15618633540372673</v>
      </c>
      <c r="S80" s="2">
        <v>4.883152173913043</v>
      </c>
      <c r="T80" s="2">
        <v>10.169347826086959</v>
      </c>
      <c r="U80" s="2">
        <v>0</v>
      </c>
      <c r="V80" s="2">
        <v>9.5571428571428585E-2</v>
      </c>
      <c r="W80" s="2">
        <v>5.2327173913043481</v>
      </c>
      <c r="X80" s="2">
        <v>8.4127173913043443</v>
      </c>
      <c r="Y80" s="2">
        <v>0</v>
      </c>
      <c r="Z80" s="2">
        <v>8.6637681159420263E-2</v>
      </c>
      <c r="AA80" s="2">
        <v>0</v>
      </c>
      <c r="AB80" s="2">
        <v>4.677391304347827</v>
      </c>
      <c r="AC80" s="2">
        <v>0</v>
      </c>
      <c r="AD80" s="2">
        <v>0</v>
      </c>
      <c r="AE80" s="2">
        <v>0</v>
      </c>
      <c r="AF80" s="2">
        <v>0</v>
      </c>
      <c r="AG80" s="2">
        <v>0</v>
      </c>
      <c r="AH80" t="s">
        <v>228</v>
      </c>
      <c r="AI80">
        <v>3</v>
      </c>
    </row>
    <row r="81" spans="1:35" x14ac:dyDescent="0.25">
      <c r="A81" t="s">
        <v>1777</v>
      </c>
      <c r="B81" t="s">
        <v>1239</v>
      </c>
      <c r="C81" t="s">
        <v>1361</v>
      </c>
      <c r="D81" t="s">
        <v>1693</v>
      </c>
      <c r="E81" s="2">
        <v>56.565217391304351</v>
      </c>
      <c r="F81" s="2">
        <v>4.9864130434782608</v>
      </c>
      <c r="G81" s="2">
        <v>0.36684782608695654</v>
      </c>
      <c r="H81" s="2">
        <v>0.30978260869565216</v>
      </c>
      <c r="I81" s="2">
        <v>1.1929347826086956</v>
      </c>
      <c r="J81" s="2">
        <v>0</v>
      </c>
      <c r="K81" s="2">
        <v>0</v>
      </c>
      <c r="L81" s="2">
        <v>0.35749999999999998</v>
      </c>
      <c r="M81" s="2">
        <v>0</v>
      </c>
      <c r="N81" s="2">
        <v>3.6141304347826089</v>
      </c>
      <c r="O81" s="2">
        <v>6.3893159108378172E-2</v>
      </c>
      <c r="P81" s="2">
        <v>4.8532608695652177</v>
      </c>
      <c r="Q81" s="2">
        <v>0</v>
      </c>
      <c r="R81" s="2">
        <v>8.5799385088393548E-2</v>
      </c>
      <c r="S81" s="2">
        <v>4.8690217391304342</v>
      </c>
      <c r="T81" s="2">
        <v>3.5157608695652165</v>
      </c>
      <c r="U81" s="2">
        <v>0</v>
      </c>
      <c r="V81" s="2">
        <v>0.14823212913143732</v>
      </c>
      <c r="W81" s="2">
        <v>3.3927173913043478</v>
      </c>
      <c r="X81" s="2">
        <v>7.6156521739130429</v>
      </c>
      <c r="Y81" s="2">
        <v>0</v>
      </c>
      <c r="Z81" s="2">
        <v>0.19461375864719446</v>
      </c>
      <c r="AA81" s="2">
        <v>0</v>
      </c>
      <c r="AB81" s="2">
        <v>0</v>
      </c>
      <c r="AC81" s="2">
        <v>0</v>
      </c>
      <c r="AD81" s="2">
        <v>0</v>
      </c>
      <c r="AE81" s="2">
        <v>0</v>
      </c>
      <c r="AF81" s="2">
        <v>0</v>
      </c>
      <c r="AG81" s="2">
        <v>0</v>
      </c>
      <c r="AH81" t="s">
        <v>561</v>
      </c>
      <c r="AI81">
        <v>3</v>
      </c>
    </row>
    <row r="82" spans="1:35" x14ac:dyDescent="0.25">
      <c r="A82" t="s">
        <v>1777</v>
      </c>
      <c r="B82" t="s">
        <v>827</v>
      </c>
      <c r="C82" t="s">
        <v>1429</v>
      </c>
      <c r="D82" t="s">
        <v>1673</v>
      </c>
      <c r="E82" s="2">
        <v>170.30434782608697</v>
      </c>
      <c r="F82" s="2">
        <v>0</v>
      </c>
      <c r="G82" s="2">
        <v>1.6956521739130435</v>
      </c>
      <c r="H82" s="2">
        <v>1.013586956521739</v>
      </c>
      <c r="I82" s="2">
        <v>6.3423913043478262</v>
      </c>
      <c r="J82" s="2">
        <v>0</v>
      </c>
      <c r="K82" s="2">
        <v>0</v>
      </c>
      <c r="L82" s="2">
        <v>9.2390217391304308</v>
      </c>
      <c r="M82" s="2">
        <v>0</v>
      </c>
      <c r="N82" s="2">
        <v>3.7130434782608699</v>
      </c>
      <c r="O82" s="2">
        <v>2.1802399795762064E-2</v>
      </c>
      <c r="P82" s="2">
        <v>0</v>
      </c>
      <c r="Q82" s="2">
        <v>15.327391304347826</v>
      </c>
      <c r="R82" s="2">
        <v>0.09</v>
      </c>
      <c r="S82" s="2">
        <v>9.3908695652173915</v>
      </c>
      <c r="T82" s="2">
        <v>10.394347826086957</v>
      </c>
      <c r="U82" s="2">
        <v>0</v>
      </c>
      <c r="V82" s="2">
        <v>0.11617564462598928</v>
      </c>
      <c r="W82" s="2">
        <v>15.612065217391304</v>
      </c>
      <c r="X82" s="2">
        <v>15.178260869565216</v>
      </c>
      <c r="Y82" s="2">
        <v>0</v>
      </c>
      <c r="Z82" s="2">
        <v>0.18079588971151389</v>
      </c>
      <c r="AA82" s="2">
        <v>1.7608695652173914</v>
      </c>
      <c r="AB82" s="2">
        <v>0</v>
      </c>
      <c r="AC82" s="2">
        <v>0</v>
      </c>
      <c r="AD82" s="2">
        <v>87.051086956521772</v>
      </c>
      <c r="AE82" s="2">
        <v>0</v>
      </c>
      <c r="AF82" s="2">
        <v>0</v>
      </c>
      <c r="AG82" s="2">
        <v>1.1304347826086956</v>
      </c>
      <c r="AH82" t="s">
        <v>140</v>
      </c>
      <c r="AI82">
        <v>3</v>
      </c>
    </row>
    <row r="83" spans="1:35" x14ac:dyDescent="0.25">
      <c r="A83" t="s">
        <v>1777</v>
      </c>
      <c r="B83" t="s">
        <v>831</v>
      </c>
      <c r="C83" t="s">
        <v>1524</v>
      </c>
      <c r="D83" t="s">
        <v>1673</v>
      </c>
      <c r="E83" s="2">
        <v>155.05434782608697</v>
      </c>
      <c r="F83" s="2">
        <v>4.7826086956521738</v>
      </c>
      <c r="G83" s="2">
        <v>0.52173913043478259</v>
      </c>
      <c r="H83" s="2">
        <v>0</v>
      </c>
      <c r="I83" s="2">
        <v>5.5652173913043477</v>
      </c>
      <c r="J83" s="2">
        <v>0</v>
      </c>
      <c r="K83" s="2">
        <v>0</v>
      </c>
      <c r="L83" s="2">
        <v>0</v>
      </c>
      <c r="M83" s="2">
        <v>5.9673913043478262</v>
      </c>
      <c r="N83" s="2">
        <v>7.3880434782608688</v>
      </c>
      <c r="O83" s="2">
        <v>8.613389414651243E-2</v>
      </c>
      <c r="P83" s="2">
        <v>5.2869565217391301</v>
      </c>
      <c r="Q83" s="2">
        <v>11.312934782608695</v>
      </c>
      <c r="R83" s="2">
        <v>0.10705853487556956</v>
      </c>
      <c r="S83" s="2">
        <v>14.947934782608696</v>
      </c>
      <c r="T83" s="2">
        <v>10.16076086956522</v>
      </c>
      <c r="U83" s="2">
        <v>0</v>
      </c>
      <c r="V83" s="2">
        <v>0.16193480546792849</v>
      </c>
      <c r="W83" s="2">
        <v>14.064239130434789</v>
      </c>
      <c r="X83" s="2">
        <v>5.6165217391304338</v>
      </c>
      <c r="Y83" s="2">
        <v>0</v>
      </c>
      <c r="Z83" s="2">
        <v>0.12692814581142658</v>
      </c>
      <c r="AA83" s="2">
        <v>0</v>
      </c>
      <c r="AB83" s="2">
        <v>0</v>
      </c>
      <c r="AC83" s="2">
        <v>0</v>
      </c>
      <c r="AD83" s="2">
        <v>0</v>
      </c>
      <c r="AE83" s="2">
        <v>5.2715217391304341</v>
      </c>
      <c r="AF83" s="2">
        <v>0</v>
      </c>
      <c r="AG83" s="2">
        <v>0</v>
      </c>
      <c r="AH83" t="s">
        <v>144</v>
      </c>
      <c r="AI83">
        <v>3</v>
      </c>
    </row>
    <row r="84" spans="1:35" x14ac:dyDescent="0.25">
      <c r="A84" t="s">
        <v>1777</v>
      </c>
      <c r="B84" t="s">
        <v>975</v>
      </c>
      <c r="C84" t="s">
        <v>1579</v>
      </c>
      <c r="D84" t="s">
        <v>1706</v>
      </c>
      <c r="E84" s="2">
        <v>101.17391304347827</v>
      </c>
      <c r="F84" s="2">
        <v>4.6902173913043477</v>
      </c>
      <c r="G84" s="2">
        <v>0</v>
      </c>
      <c r="H84" s="2">
        <v>0</v>
      </c>
      <c r="I84" s="2">
        <v>3.0842391304347827</v>
      </c>
      <c r="J84" s="2">
        <v>0</v>
      </c>
      <c r="K84" s="2">
        <v>0</v>
      </c>
      <c r="L84" s="2">
        <v>7.5089130434782598</v>
      </c>
      <c r="M84" s="2">
        <v>4.7644565217391301</v>
      </c>
      <c r="N84" s="2">
        <v>0</v>
      </c>
      <c r="O84" s="2">
        <v>4.7091749033089811E-2</v>
      </c>
      <c r="P84" s="2">
        <v>4.5196739130434791</v>
      </c>
      <c r="Q84" s="2">
        <v>10.019021739130434</v>
      </c>
      <c r="R84" s="2">
        <v>0.143700042973786</v>
      </c>
      <c r="S84" s="2">
        <v>7.9065217391304374</v>
      </c>
      <c r="T84" s="2">
        <v>4.9713043478260861</v>
      </c>
      <c r="U84" s="2">
        <v>0</v>
      </c>
      <c r="V84" s="2">
        <v>0.12728405672539753</v>
      </c>
      <c r="W84" s="2">
        <v>9.6557608695652171</v>
      </c>
      <c r="X84" s="2">
        <v>4.9960869565217392</v>
      </c>
      <c r="Y84" s="2">
        <v>0</v>
      </c>
      <c r="Z84" s="2">
        <v>0.14481843575418996</v>
      </c>
      <c r="AA84" s="2">
        <v>0</v>
      </c>
      <c r="AB84" s="2">
        <v>0</v>
      </c>
      <c r="AC84" s="2">
        <v>0</v>
      </c>
      <c r="AD84" s="2">
        <v>0</v>
      </c>
      <c r="AE84" s="2">
        <v>0</v>
      </c>
      <c r="AF84" s="2">
        <v>0</v>
      </c>
      <c r="AG84" s="2">
        <v>0</v>
      </c>
      <c r="AH84" t="s">
        <v>289</v>
      </c>
      <c r="AI84">
        <v>3</v>
      </c>
    </row>
    <row r="85" spans="1:35" x14ac:dyDescent="0.25">
      <c r="A85" t="s">
        <v>1777</v>
      </c>
      <c r="B85" t="s">
        <v>920</v>
      </c>
      <c r="C85" t="s">
        <v>1552</v>
      </c>
      <c r="D85" t="s">
        <v>1726</v>
      </c>
      <c r="E85" s="2">
        <v>129.9891304347826</v>
      </c>
      <c r="F85" s="2">
        <v>5.6739130434782608</v>
      </c>
      <c r="G85" s="2">
        <v>0</v>
      </c>
      <c r="H85" s="2">
        <v>0</v>
      </c>
      <c r="I85" s="2">
        <v>13.793478260869565</v>
      </c>
      <c r="J85" s="2">
        <v>0</v>
      </c>
      <c r="K85" s="2">
        <v>0</v>
      </c>
      <c r="L85" s="2">
        <v>4.813478260869565</v>
      </c>
      <c r="M85" s="2">
        <v>5.0434782608695654</v>
      </c>
      <c r="N85" s="2">
        <v>10.130434782608695</v>
      </c>
      <c r="O85" s="2">
        <v>0.11673216824149178</v>
      </c>
      <c r="P85" s="2">
        <v>5.0815217391304346</v>
      </c>
      <c r="Q85" s="2">
        <v>32.755434782608695</v>
      </c>
      <c r="R85" s="2">
        <v>0.29107784931850494</v>
      </c>
      <c r="S85" s="2">
        <v>8.3198913043478271</v>
      </c>
      <c r="T85" s="2">
        <v>8.8971739130434795</v>
      </c>
      <c r="U85" s="2">
        <v>0</v>
      </c>
      <c r="V85" s="2">
        <v>0.1324500376285643</v>
      </c>
      <c r="W85" s="2">
        <v>4.3323913043478255</v>
      </c>
      <c r="X85" s="2">
        <v>9.7004347826086956</v>
      </c>
      <c r="Y85" s="2">
        <v>4.6240217391304332</v>
      </c>
      <c r="Z85" s="2">
        <v>0.14352621456643533</v>
      </c>
      <c r="AA85" s="2">
        <v>0</v>
      </c>
      <c r="AB85" s="2">
        <v>0</v>
      </c>
      <c r="AC85" s="2">
        <v>0</v>
      </c>
      <c r="AD85" s="2">
        <v>2.4836956521739131</v>
      </c>
      <c r="AE85" s="2">
        <v>0</v>
      </c>
      <c r="AF85" s="2">
        <v>0</v>
      </c>
      <c r="AG85" s="2">
        <v>0</v>
      </c>
      <c r="AH85" t="s">
        <v>234</v>
      </c>
      <c r="AI85">
        <v>3</v>
      </c>
    </row>
    <row r="86" spans="1:35" x14ac:dyDescent="0.25">
      <c r="A86" t="s">
        <v>1777</v>
      </c>
      <c r="B86" t="s">
        <v>1326</v>
      </c>
      <c r="C86" t="s">
        <v>1553</v>
      </c>
      <c r="D86" t="s">
        <v>1705</v>
      </c>
      <c r="E86" s="2">
        <v>30.304347826086957</v>
      </c>
      <c r="F86" s="2">
        <v>5.0054347826086953</v>
      </c>
      <c r="G86" s="2">
        <v>0</v>
      </c>
      <c r="H86" s="2">
        <v>0</v>
      </c>
      <c r="I86" s="2">
        <v>0</v>
      </c>
      <c r="J86" s="2">
        <v>0</v>
      </c>
      <c r="K86" s="2">
        <v>0</v>
      </c>
      <c r="L86" s="2">
        <v>0</v>
      </c>
      <c r="M86" s="2">
        <v>4.375</v>
      </c>
      <c r="N86" s="2">
        <v>0</v>
      </c>
      <c r="O86" s="2">
        <v>0.1443687230989957</v>
      </c>
      <c r="P86" s="2">
        <v>0</v>
      </c>
      <c r="Q86" s="2">
        <v>0</v>
      </c>
      <c r="R86" s="2">
        <v>0</v>
      </c>
      <c r="S86" s="2">
        <v>0</v>
      </c>
      <c r="T86" s="2">
        <v>0</v>
      </c>
      <c r="U86" s="2">
        <v>0</v>
      </c>
      <c r="V86" s="2">
        <v>0</v>
      </c>
      <c r="W86" s="2">
        <v>0</v>
      </c>
      <c r="X86" s="2">
        <v>0</v>
      </c>
      <c r="Y86" s="2">
        <v>0</v>
      </c>
      <c r="Z86" s="2">
        <v>0</v>
      </c>
      <c r="AA86" s="2">
        <v>0</v>
      </c>
      <c r="AB86" s="2">
        <v>0</v>
      </c>
      <c r="AC86" s="2">
        <v>0</v>
      </c>
      <c r="AD86" s="2">
        <v>0</v>
      </c>
      <c r="AE86" s="2">
        <v>0</v>
      </c>
      <c r="AF86" s="2">
        <v>0</v>
      </c>
      <c r="AG86" s="2">
        <v>0</v>
      </c>
      <c r="AH86" t="s">
        <v>651</v>
      </c>
      <c r="AI86">
        <v>3</v>
      </c>
    </row>
    <row r="87" spans="1:35" x14ac:dyDescent="0.25">
      <c r="A87" t="s">
        <v>1777</v>
      </c>
      <c r="B87" t="s">
        <v>1146</v>
      </c>
      <c r="C87" t="s">
        <v>1361</v>
      </c>
      <c r="D87" t="s">
        <v>1693</v>
      </c>
      <c r="E87" s="2">
        <v>61.032608695652172</v>
      </c>
      <c r="F87" s="2">
        <v>3.7391304347826089</v>
      </c>
      <c r="G87" s="2">
        <v>0</v>
      </c>
      <c r="H87" s="2">
        <v>0</v>
      </c>
      <c r="I87" s="2">
        <v>39.317934782608688</v>
      </c>
      <c r="J87" s="2">
        <v>0</v>
      </c>
      <c r="K87" s="2">
        <v>0</v>
      </c>
      <c r="L87" s="2">
        <v>0.94173913043478275</v>
      </c>
      <c r="M87" s="2">
        <v>9.9690217391304401</v>
      </c>
      <c r="N87" s="2">
        <v>0</v>
      </c>
      <c r="O87" s="2">
        <v>0.16333926981300098</v>
      </c>
      <c r="P87" s="2">
        <v>5.6904347826086958</v>
      </c>
      <c r="Q87" s="2">
        <v>15.020108695652173</v>
      </c>
      <c r="R87" s="2">
        <v>0.33933570792520035</v>
      </c>
      <c r="S87" s="2">
        <v>3.3470652173913038</v>
      </c>
      <c r="T87" s="2">
        <v>4.4006521739130449</v>
      </c>
      <c r="U87" s="2">
        <v>0</v>
      </c>
      <c r="V87" s="2">
        <v>0.12694390026714161</v>
      </c>
      <c r="W87" s="2">
        <v>3.943586956521739</v>
      </c>
      <c r="X87" s="2">
        <v>4.2947826086956526</v>
      </c>
      <c r="Y87" s="2">
        <v>0.47880434782608694</v>
      </c>
      <c r="Z87" s="2">
        <v>0.14282813891362423</v>
      </c>
      <c r="AA87" s="2">
        <v>0</v>
      </c>
      <c r="AB87" s="2">
        <v>0</v>
      </c>
      <c r="AC87" s="2">
        <v>0</v>
      </c>
      <c r="AD87" s="2">
        <v>0</v>
      </c>
      <c r="AE87" s="2">
        <v>0</v>
      </c>
      <c r="AF87" s="2">
        <v>0</v>
      </c>
      <c r="AG87" s="2">
        <v>0</v>
      </c>
      <c r="AH87" t="s">
        <v>467</v>
      </c>
      <c r="AI87">
        <v>3</v>
      </c>
    </row>
    <row r="88" spans="1:35" x14ac:dyDescent="0.25">
      <c r="A88" t="s">
        <v>1777</v>
      </c>
      <c r="B88" t="s">
        <v>1060</v>
      </c>
      <c r="C88" t="s">
        <v>1361</v>
      </c>
      <c r="D88" t="s">
        <v>1693</v>
      </c>
      <c r="E88" s="2">
        <v>137.17391304347825</v>
      </c>
      <c r="F88" s="2">
        <v>4.9021739130434785</v>
      </c>
      <c r="G88" s="2">
        <v>0.56521739130434778</v>
      </c>
      <c r="H88" s="2">
        <v>0.96739130434782605</v>
      </c>
      <c r="I88" s="2">
        <v>5.7391304347826084</v>
      </c>
      <c r="J88" s="2">
        <v>0</v>
      </c>
      <c r="K88" s="2">
        <v>0</v>
      </c>
      <c r="L88" s="2">
        <v>6.4477173913043506</v>
      </c>
      <c r="M88" s="2">
        <v>0</v>
      </c>
      <c r="N88" s="2">
        <v>9.5434782608695645</v>
      </c>
      <c r="O88" s="2">
        <v>6.9572107765451668E-2</v>
      </c>
      <c r="P88" s="2">
        <v>0</v>
      </c>
      <c r="Q88" s="2">
        <v>40.211956521739133</v>
      </c>
      <c r="R88" s="2">
        <v>0.29314580031695725</v>
      </c>
      <c r="S88" s="2">
        <v>4.5410869565217391</v>
      </c>
      <c r="T88" s="2">
        <v>11.061413043478259</v>
      </c>
      <c r="U88" s="2">
        <v>0</v>
      </c>
      <c r="V88" s="2">
        <v>0.11374247226624407</v>
      </c>
      <c r="W88" s="2">
        <v>3.5794565217391305</v>
      </c>
      <c r="X88" s="2">
        <v>18.879999999999995</v>
      </c>
      <c r="Y88" s="2">
        <v>0</v>
      </c>
      <c r="Z88" s="2">
        <v>0.16372979397781298</v>
      </c>
      <c r="AA88" s="2">
        <v>0</v>
      </c>
      <c r="AB88" s="2">
        <v>0</v>
      </c>
      <c r="AC88" s="2">
        <v>0</v>
      </c>
      <c r="AD88" s="2">
        <v>0</v>
      </c>
      <c r="AE88" s="2">
        <v>0</v>
      </c>
      <c r="AF88" s="2">
        <v>0</v>
      </c>
      <c r="AG88" s="2">
        <v>0</v>
      </c>
      <c r="AH88" t="s">
        <v>378</v>
      </c>
      <c r="AI88">
        <v>3</v>
      </c>
    </row>
    <row r="89" spans="1:35" x14ac:dyDescent="0.25">
      <c r="A89" t="s">
        <v>1777</v>
      </c>
      <c r="B89" t="s">
        <v>1093</v>
      </c>
      <c r="C89" t="s">
        <v>1400</v>
      </c>
      <c r="D89" t="s">
        <v>1733</v>
      </c>
      <c r="E89" s="2">
        <v>46.532608695652172</v>
      </c>
      <c r="F89" s="2">
        <v>4.6086956521739131</v>
      </c>
      <c r="G89" s="2">
        <v>0.22554347826086957</v>
      </c>
      <c r="H89" s="2">
        <v>0.37391304347826088</v>
      </c>
      <c r="I89" s="2">
        <v>1.3695652173913044</v>
      </c>
      <c r="J89" s="2">
        <v>0</v>
      </c>
      <c r="K89" s="2">
        <v>0</v>
      </c>
      <c r="L89" s="2">
        <v>4.1432608695652178</v>
      </c>
      <c r="M89" s="2">
        <v>0</v>
      </c>
      <c r="N89" s="2">
        <v>1.6467391304347827</v>
      </c>
      <c r="O89" s="2">
        <v>3.538892782060267E-2</v>
      </c>
      <c r="P89" s="2">
        <v>5.1875</v>
      </c>
      <c r="Q89" s="2">
        <v>0.86141304347826086</v>
      </c>
      <c r="R89" s="2">
        <v>0.12999299229152067</v>
      </c>
      <c r="S89" s="2">
        <v>5.1665217391304363</v>
      </c>
      <c r="T89" s="2">
        <v>6.6810869565217397</v>
      </c>
      <c r="U89" s="2">
        <v>0</v>
      </c>
      <c r="V89" s="2">
        <v>0.25460873627657099</v>
      </c>
      <c r="W89" s="2">
        <v>4.8666304347826097</v>
      </c>
      <c r="X89" s="2">
        <v>4.2444565217391306</v>
      </c>
      <c r="Y89" s="2">
        <v>0</v>
      </c>
      <c r="Z89" s="2">
        <v>0.19580004671805656</v>
      </c>
      <c r="AA89" s="2">
        <v>0</v>
      </c>
      <c r="AB89" s="2">
        <v>0</v>
      </c>
      <c r="AC89" s="2">
        <v>0</v>
      </c>
      <c r="AD89" s="2">
        <v>0</v>
      </c>
      <c r="AE89" s="2">
        <v>0</v>
      </c>
      <c r="AF89" s="2">
        <v>0</v>
      </c>
      <c r="AG89" s="2">
        <v>0</v>
      </c>
      <c r="AH89" t="s">
        <v>412</v>
      </c>
      <c r="AI89">
        <v>3</v>
      </c>
    </row>
    <row r="90" spans="1:35" x14ac:dyDescent="0.25">
      <c r="A90" t="s">
        <v>1777</v>
      </c>
      <c r="B90" t="s">
        <v>918</v>
      </c>
      <c r="C90" t="s">
        <v>1560</v>
      </c>
      <c r="D90" t="s">
        <v>1733</v>
      </c>
      <c r="E90" s="2">
        <v>53.586956521739133</v>
      </c>
      <c r="F90" s="2">
        <v>3.472826086956522</v>
      </c>
      <c r="G90" s="2">
        <v>0</v>
      </c>
      <c r="H90" s="2">
        <v>0</v>
      </c>
      <c r="I90" s="2">
        <v>0</v>
      </c>
      <c r="J90" s="2">
        <v>0</v>
      </c>
      <c r="K90" s="2">
        <v>0</v>
      </c>
      <c r="L90" s="2">
        <v>1.645</v>
      </c>
      <c r="M90" s="2">
        <v>5.0489130434782599</v>
      </c>
      <c r="N90" s="2">
        <v>0</v>
      </c>
      <c r="O90" s="2">
        <v>9.421906693711965E-2</v>
      </c>
      <c r="P90" s="2">
        <v>0</v>
      </c>
      <c r="Q90" s="2">
        <v>13.096521739130431</v>
      </c>
      <c r="R90" s="2">
        <v>0.24439756592292081</v>
      </c>
      <c r="S90" s="2">
        <v>2.8580434782608704</v>
      </c>
      <c r="T90" s="2">
        <v>5.7</v>
      </c>
      <c r="U90" s="2">
        <v>0</v>
      </c>
      <c r="V90" s="2">
        <v>0.15970385395537526</v>
      </c>
      <c r="W90" s="2">
        <v>0.82673913043478264</v>
      </c>
      <c r="X90" s="2">
        <v>3.0683695652173908</v>
      </c>
      <c r="Y90" s="2">
        <v>0</v>
      </c>
      <c r="Z90" s="2">
        <v>7.2687626774847858E-2</v>
      </c>
      <c r="AA90" s="2">
        <v>0</v>
      </c>
      <c r="AB90" s="2">
        <v>0</v>
      </c>
      <c r="AC90" s="2">
        <v>0</v>
      </c>
      <c r="AD90" s="2">
        <v>0</v>
      </c>
      <c r="AE90" s="2">
        <v>0</v>
      </c>
      <c r="AF90" s="2">
        <v>0</v>
      </c>
      <c r="AG90" s="2">
        <v>0</v>
      </c>
      <c r="AH90" t="s">
        <v>232</v>
      </c>
      <c r="AI90">
        <v>3</v>
      </c>
    </row>
    <row r="91" spans="1:35" x14ac:dyDescent="0.25">
      <c r="A91" t="s">
        <v>1777</v>
      </c>
      <c r="B91" t="s">
        <v>1289</v>
      </c>
      <c r="C91" t="s">
        <v>1376</v>
      </c>
      <c r="D91" t="s">
        <v>1692</v>
      </c>
      <c r="E91" s="2">
        <v>45.956521739130437</v>
      </c>
      <c r="F91" s="2">
        <v>5.9130434782608692</v>
      </c>
      <c r="G91" s="2">
        <v>0</v>
      </c>
      <c r="H91" s="2">
        <v>0</v>
      </c>
      <c r="I91" s="2">
        <v>0</v>
      </c>
      <c r="J91" s="2">
        <v>0</v>
      </c>
      <c r="K91" s="2">
        <v>0</v>
      </c>
      <c r="L91" s="2">
        <v>0</v>
      </c>
      <c r="M91" s="2">
        <v>0</v>
      </c>
      <c r="N91" s="2">
        <v>5.7391304347826084</v>
      </c>
      <c r="O91" s="2">
        <v>0.1248817407757805</v>
      </c>
      <c r="P91" s="2">
        <v>0</v>
      </c>
      <c r="Q91" s="2">
        <v>9.8016304347826093</v>
      </c>
      <c r="R91" s="2">
        <v>0.21328051087984862</v>
      </c>
      <c r="S91" s="2">
        <v>0</v>
      </c>
      <c r="T91" s="2">
        <v>0</v>
      </c>
      <c r="U91" s="2">
        <v>0</v>
      </c>
      <c r="V91" s="2">
        <v>0</v>
      </c>
      <c r="W91" s="2">
        <v>0</v>
      </c>
      <c r="X91" s="2">
        <v>0</v>
      </c>
      <c r="Y91" s="2">
        <v>0</v>
      </c>
      <c r="Z91" s="2">
        <v>0</v>
      </c>
      <c r="AA91" s="2">
        <v>0</v>
      </c>
      <c r="AB91" s="2">
        <v>0</v>
      </c>
      <c r="AC91" s="2">
        <v>0</v>
      </c>
      <c r="AD91" s="2">
        <v>0</v>
      </c>
      <c r="AE91" s="2">
        <v>0</v>
      </c>
      <c r="AF91" s="2">
        <v>0</v>
      </c>
      <c r="AG91" s="2">
        <v>0</v>
      </c>
      <c r="AH91" t="s">
        <v>612</v>
      </c>
      <c r="AI91">
        <v>3</v>
      </c>
    </row>
    <row r="92" spans="1:35" x14ac:dyDescent="0.25">
      <c r="A92" t="s">
        <v>1777</v>
      </c>
      <c r="B92" t="s">
        <v>1193</v>
      </c>
      <c r="C92" t="s">
        <v>1429</v>
      </c>
      <c r="D92" t="s">
        <v>1711</v>
      </c>
      <c r="E92" s="2">
        <v>156.63043478260869</v>
      </c>
      <c r="F92" s="2">
        <v>5.5652173913043477</v>
      </c>
      <c r="G92" s="2">
        <v>4.2608695652173916</v>
      </c>
      <c r="H92" s="2">
        <v>0</v>
      </c>
      <c r="I92" s="2">
        <v>4.6956521739130439</v>
      </c>
      <c r="J92" s="2">
        <v>0</v>
      </c>
      <c r="K92" s="2">
        <v>0</v>
      </c>
      <c r="L92" s="2">
        <v>5.1580434782608702</v>
      </c>
      <c r="M92" s="2">
        <v>6.1956521739130439</v>
      </c>
      <c r="N92" s="2">
        <v>0</v>
      </c>
      <c r="O92" s="2">
        <v>3.9555863983344902E-2</v>
      </c>
      <c r="P92" s="2">
        <v>10.173913043478262</v>
      </c>
      <c r="Q92" s="2">
        <v>8.897826086956524</v>
      </c>
      <c r="R92" s="2">
        <v>0.12176266481609996</v>
      </c>
      <c r="S92" s="2">
        <v>8.6406521739130433</v>
      </c>
      <c r="T92" s="2">
        <v>8.003369565217394</v>
      </c>
      <c r="U92" s="2">
        <v>0</v>
      </c>
      <c r="V92" s="2">
        <v>0.10626301179736296</v>
      </c>
      <c r="W92" s="2">
        <v>4.7388043478260871</v>
      </c>
      <c r="X92" s="2">
        <v>10.014673913043479</v>
      </c>
      <c r="Y92" s="2">
        <v>5.7373913043478266</v>
      </c>
      <c r="Z92" s="2">
        <v>0.13082303955586402</v>
      </c>
      <c r="AA92" s="2">
        <v>0</v>
      </c>
      <c r="AB92" s="2">
        <v>0</v>
      </c>
      <c r="AC92" s="2">
        <v>0</v>
      </c>
      <c r="AD92" s="2">
        <v>0</v>
      </c>
      <c r="AE92" s="2">
        <v>0</v>
      </c>
      <c r="AF92" s="2">
        <v>0</v>
      </c>
      <c r="AG92" s="2">
        <v>0</v>
      </c>
      <c r="AH92" t="s">
        <v>515</v>
      </c>
      <c r="AI92">
        <v>3</v>
      </c>
    </row>
    <row r="93" spans="1:35" x14ac:dyDescent="0.25">
      <c r="A93" t="s">
        <v>1777</v>
      </c>
      <c r="B93" t="s">
        <v>772</v>
      </c>
      <c r="C93" t="s">
        <v>1490</v>
      </c>
      <c r="D93" t="s">
        <v>1721</v>
      </c>
      <c r="E93" s="2">
        <v>30.141304347826086</v>
      </c>
      <c r="F93" s="2">
        <v>11.217391304347826</v>
      </c>
      <c r="G93" s="2">
        <v>0.10869565217391304</v>
      </c>
      <c r="H93" s="2">
        <v>0.48369565217391303</v>
      </c>
      <c r="I93" s="2">
        <v>6.7445652173913047</v>
      </c>
      <c r="J93" s="2">
        <v>0.56521739130434778</v>
      </c>
      <c r="K93" s="2">
        <v>0</v>
      </c>
      <c r="L93" s="2">
        <v>1.410760869565217</v>
      </c>
      <c r="M93" s="2">
        <v>4.7826086956521738</v>
      </c>
      <c r="N93" s="2">
        <v>0</v>
      </c>
      <c r="O93" s="2">
        <v>0.15867291741795889</v>
      </c>
      <c r="P93" s="2">
        <v>0</v>
      </c>
      <c r="Q93" s="2">
        <v>11.797826086956523</v>
      </c>
      <c r="R93" s="2">
        <v>0.39141723764875591</v>
      </c>
      <c r="S93" s="2">
        <v>1.3353260869565216</v>
      </c>
      <c r="T93" s="2">
        <v>1.1078260869565215</v>
      </c>
      <c r="U93" s="2">
        <v>0</v>
      </c>
      <c r="V93" s="2">
        <v>8.1056617381896845E-2</v>
      </c>
      <c r="W93" s="2">
        <v>2.1103260869565217</v>
      </c>
      <c r="X93" s="2">
        <v>0</v>
      </c>
      <c r="Y93" s="2">
        <v>0</v>
      </c>
      <c r="Z93" s="2">
        <v>7.0014424810674367E-2</v>
      </c>
      <c r="AA93" s="2">
        <v>0</v>
      </c>
      <c r="AB93" s="2">
        <v>0</v>
      </c>
      <c r="AC93" s="2">
        <v>0</v>
      </c>
      <c r="AD93" s="2">
        <v>0</v>
      </c>
      <c r="AE93" s="2">
        <v>0</v>
      </c>
      <c r="AF93" s="2">
        <v>0</v>
      </c>
      <c r="AG93" s="2">
        <v>9.7826086956521743E-2</v>
      </c>
      <c r="AH93" t="s">
        <v>84</v>
      </c>
      <c r="AI93">
        <v>3</v>
      </c>
    </row>
    <row r="94" spans="1:35" x14ac:dyDescent="0.25">
      <c r="A94" t="s">
        <v>1777</v>
      </c>
      <c r="B94" t="s">
        <v>875</v>
      </c>
      <c r="C94" t="s">
        <v>1362</v>
      </c>
      <c r="D94" t="s">
        <v>1714</v>
      </c>
      <c r="E94" s="2">
        <v>139.15217391304347</v>
      </c>
      <c r="F94" s="2">
        <v>5.3586956521739131</v>
      </c>
      <c r="G94" s="2">
        <v>2.9945652173913042</v>
      </c>
      <c r="H94" s="2">
        <v>0.79347826086956519</v>
      </c>
      <c r="I94" s="2">
        <v>5.3043478260869561</v>
      </c>
      <c r="J94" s="2">
        <v>0</v>
      </c>
      <c r="K94" s="2">
        <v>0</v>
      </c>
      <c r="L94" s="2">
        <v>10.258695652173918</v>
      </c>
      <c r="M94" s="2">
        <v>0</v>
      </c>
      <c r="N94" s="2">
        <v>0</v>
      </c>
      <c r="O94" s="2">
        <v>0</v>
      </c>
      <c r="P94" s="2">
        <v>4.9565217391304346</v>
      </c>
      <c r="Q94" s="2">
        <v>18.260869565217391</v>
      </c>
      <c r="R94" s="2">
        <v>0.1668489298547102</v>
      </c>
      <c r="S94" s="2">
        <v>9.1056521739130432</v>
      </c>
      <c r="T94" s="2">
        <v>18.51163043478261</v>
      </c>
      <c r="U94" s="2">
        <v>0</v>
      </c>
      <c r="V94" s="2">
        <v>0.19846820809248558</v>
      </c>
      <c r="W94" s="2">
        <v>13.477282608695658</v>
      </c>
      <c r="X94" s="2">
        <v>17.657934782608688</v>
      </c>
      <c r="Y94" s="2">
        <v>5.0453260869565222</v>
      </c>
      <c r="Z94" s="2">
        <v>0.26000703015153881</v>
      </c>
      <c r="AA94" s="2">
        <v>0</v>
      </c>
      <c r="AB94" s="2">
        <v>0</v>
      </c>
      <c r="AC94" s="2">
        <v>0</v>
      </c>
      <c r="AD94" s="2">
        <v>0</v>
      </c>
      <c r="AE94" s="2">
        <v>0</v>
      </c>
      <c r="AF94" s="2">
        <v>0</v>
      </c>
      <c r="AG94" s="2">
        <v>0</v>
      </c>
      <c r="AH94" t="s">
        <v>189</v>
      </c>
      <c r="AI94">
        <v>3</v>
      </c>
    </row>
    <row r="95" spans="1:35" x14ac:dyDescent="0.25">
      <c r="A95" t="s">
        <v>1777</v>
      </c>
      <c r="B95" t="s">
        <v>1141</v>
      </c>
      <c r="C95" t="s">
        <v>1514</v>
      </c>
      <c r="D95" t="s">
        <v>1725</v>
      </c>
      <c r="E95" s="2">
        <v>69.489130434782609</v>
      </c>
      <c r="F95" s="2">
        <v>5.4945652173913047</v>
      </c>
      <c r="G95" s="2">
        <v>0</v>
      </c>
      <c r="H95" s="2">
        <v>0</v>
      </c>
      <c r="I95" s="2">
        <v>0</v>
      </c>
      <c r="J95" s="2">
        <v>0</v>
      </c>
      <c r="K95" s="2">
        <v>0</v>
      </c>
      <c r="L95" s="2">
        <v>1.9772826086956528</v>
      </c>
      <c r="M95" s="2">
        <v>0</v>
      </c>
      <c r="N95" s="2">
        <v>3.375</v>
      </c>
      <c r="O95" s="2">
        <v>4.8568747067104644E-2</v>
      </c>
      <c r="P95" s="2">
        <v>3.5679347826086958</v>
      </c>
      <c r="Q95" s="2">
        <v>5.2826086956521738</v>
      </c>
      <c r="R95" s="2">
        <v>0.12736586891913029</v>
      </c>
      <c r="S95" s="2">
        <v>7.1954347826086957</v>
      </c>
      <c r="T95" s="2">
        <v>4.6131521739130452</v>
      </c>
      <c r="U95" s="2">
        <v>0</v>
      </c>
      <c r="V95" s="2">
        <v>0.16993430314406383</v>
      </c>
      <c r="W95" s="2">
        <v>5.0059782608695658</v>
      </c>
      <c r="X95" s="2">
        <v>6.391304347826086</v>
      </c>
      <c r="Y95" s="2">
        <v>0</v>
      </c>
      <c r="Z95" s="2">
        <v>0.1640153292663851</v>
      </c>
      <c r="AA95" s="2">
        <v>0</v>
      </c>
      <c r="AB95" s="2">
        <v>0</v>
      </c>
      <c r="AC95" s="2">
        <v>0</v>
      </c>
      <c r="AD95" s="2">
        <v>0</v>
      </c>
      <c r="AE95" s="2">
        <v>0</v>
      </c>
      <c r="AF95" s="2">
        <v>0</v>
      </c>
      <c r="AG95" s="2">
        <v>0</v>
      </c>
      <c r="AH95" t="s">
        <v>462</v>
      </c>
      <c r="AI95">
        <v>3</v>
      </c>
    </row>
    <row r="96" spans="1:35" x14ac:dyDescent="0.25">
      <c r="A96" t="s">
        <v>1777</v>
      </c>
      <c r="B96" t="s">
        <v>950</v>
      </c>
      <c r="C96" t="s">
        <v>1573</v>
      </c>
      <c r="D96" t="s">
        <v>1705</v>
      </c>
      <c r="E96" s="2">
        <v>48.336956521739133</v>
      </c>
      <c r="F96" s="2">
        <v>4.8695652173913047</v>
      </c>
      <c r="G96" s="2">
        <v>0.45923913043478259</v>
      </c>
      <c r="H96" s="2">
        <v>0.36956521739130432</v>
      </c>
      <c r="I96" s="2">
        <v>3.8125</v>
      </c>
      <c r="J96" s="2">
        <v>0</v>
      </c>
      <c r="K96" s="2">
        <v>0</v>
      </c>
      <c r="L96" s="2">
        <v>2.5027173913043481</v>
      </c>
      <c r="M96" s="2">
        <v>5.6521739130434785</v>
      </c>
      <c r="N96" s="2">
        <v>0</v>
      </c>
      <c r="O96" s="2">
        <v>0.11693276366089499</v>
      </c>
      <c r="P96" s="2">
        <v>2.9945652173913042</v>
      </c>
      <c r="Q96" s="2">
        <v>11.915760869565217</v>
      </c>
      <c r="R96" s="2">
        <v>0.3084663818304475</v>
      </c>
      <c r="S96" s="2">
        <v>3.9335869565217401</v>
      </c>
      <c r="T96" s="2">
        <v>4.6954347826086948</v>
      </c>
      <c r="U96" s="2">
        <v>0</v>
      </c>
      <c r="V96" s="2">
        <v>0.17851810209129751</v>
      </c>
      <c r="W96" s="2">
        <v>4.388586956521741</v>
      </c>
      <c r="X96" s="2">
        <v>8.8800000000000008</v>
      </c>
      <c r="Y96" s="2">
        <v>0</v>
      </c>
      <c r="Z96" s="2">
        <v>0.27450191140094449</v>
      </c>
      <c r="AA96" s="2">
        <v>0</v>
      </c>
      <c r="AB96" s="2">
        <v>0</v>
      </c>
      <c r="AC96" s="2">
        <v>0</v>
      </c>
      <c r="AD96" s="2">
        <v>0</v>
      </c>
      <c r="AE96" s="2">
        <v>0</v>
      </c>
      <c r="AF96" s="2">
        <v>0</v>
      </c>
      <c r="AG96" s="2">
        <v>0</v>
      </c>
      <c r="AH96" t="s">
        <v>264</v>
      </c>
      <c r="AI96">
        <v>3</v>
      </c>
    </row>
    <row r="97" spans="1:35" x14ac:dyDescent="0.25">
      <c r="A97" t="s">
        <v>1777</v>
      </c>
      <c r="B97" t="s">
        <v>1244</v>
      </c>
      <c r="C97" t="s">
        <v>1415</v>
      </c>
      <c r="D97" t="s">
        <v>1713</v>
      </c>
      <c r="E97" s="2">
        <v>105.52173913043478</v>
      </c>
      <c r="F97" s="2">
        <v>5.1304347826086953</v>
      </c>
      <c r="G97" s="2">
        <v>0</v>
      </c>
      <c r="H97" s="2">
        <v>0</v>
      </c>
      <c r="I97" s="2">
        <v>0</v>
      </c>
      <c r="J97" s="2">
        <v>0</v>
      </c>
      <c r="K97" s="2">
        <v>0</v>
      </c>
      <c r="L97" s="2">
        <v>0</v>
      </c>
      <c r="M97" s="2">
        <v>0</v>
      </c>
      <c r="N97" s="2">
        <v>4.7201086956521738</v>
      </c>
      <c r="O97" s="2">
        <v>4.4731149567367116E-2</v>
      </c>
      <c r="P97" s="2">
        <v>5.5543478260869561</v>
      </c>
      <c r="Q97" s="2">
        <v>15.079673913043477</v>
      </c>
      <c r="R97" s="2">
        <v>0.19554285125669549</v>
      </c>
      <c r="S97" s="2">
        <v>0</v>
      </c>
      <c r="T97" s="2">
        <v>0</v>
      </c>
      <c r="U97" s="2">
        <v>0</v>
      </c>
      <c r="V97" s="2">
        <v>0</v>
      </c>
      <c r="W97" s="2">
        <v>0</v>
      </c>
      <c r="X97" s="2">
        <v>0</v>
      </c>
      <c r="Y97" s="2">
        <v>0</v>
      </c>
      <c r="Z97" s="2">
        <v>0</v>
      </c>
      <c r="AA97" s="2">
        <v>0</v>
      </c>
      <c r="AB97" s="2">
        <v>0</v>
      </c>
      <c r="AC97" s="2">
        <v>0</v>
      </c>
      <c r="AD97" s="2">
        <v>0</v>
      </c>
      <c r="AE97" s="2">
        <v>0</v>
      </c>
      <c r="AF97" s="2">
        <v>0</v>
      </c>
      <c r="AG97" s="2">
        <v>0</v>
      </c>
      <c r="AH97" t="s">
        <v>566</v>
      </c>
      <c r="AI97">
        <v>3</v>
      </c>
    </row>
    <row r="98" spans="1:35" x14ac:dyDescent="0.25">
      <c r="A98" t="s">
        <v>1777</v>
      </c>
      <c r="B98" t="s">
        <v>1151</v>
      </c>
      <c r="C98" t="s">
        <v>1501</v>
      </c>
      <c r="D98" t="s">
        <v>1673</v>
      </c>
      <c r="E98" s="2">
        <v>80.25</v>
      </c>
      <c r="F98" s="2">
        <v>1.9130434782608696</v>
      </c>
      <c r="G98" s="2">
        <v>0</v>
      </c>
      <c r="H98" s="2">
        <v>0</v>
      </c>
      <c r="I98" s="2">
        <v>0</v>
      </c>
      <c r="J98" s="2">
        <v>0</v>
      </c>
      <c r="K98" s="2">
        <v>0</v>
      </c>
      <c r="L98" s="2">
        <v>0</v>
      </c>
      <c r="M98" s="2">
        <v>0</v>
      </c>
      <c r="N98" s="2">
        <v>2.347826086956522</v>
      </c>
      <c r="O98" s="2">
        <v>2.9256399837464447E-2</v>
      </c>
      <c r="P98" s="2">
        <v>5.1521739130434785</v>
      </c>
      <c r="Q98" s="2">
        <v>2.5570652173913042</v>
      </c>
      <c r="R98" s="2">
        <v>9.6065285114452129E-2</v>
      </c>
      <c r="S98" s="2">
        <v>0</v>
      </c>
      <c r="T98" s="2">
        <v>0</v>
      </c>
      <c r="U98" s="2">
        <v>0</v>
      </c>
      <c r="V98" s="2">
        <v>0</v>
      </c>
      <c r="W98" s="2">
        <v>0</v>
      </c>
      <c r="X98" s="2">
        <v>0</v>
      </c>
      <c r="Y98" s="2">
        <v>0</v>
      </c>
      <c r="Z98" s="2">
        <v>0</v>
      </c>
      <c r="AA98" s="2">
        <v>0</v>
      </c>
      <c r="AB98" s="2">
        <v>0</v>
      </c>
      <c r="AC98" s="2">
        <v>0</v>
      </c>
      <c r="AD98" s="2">
        <v>0</v>
      </c>
      <c r="AE98" s="2">
        <v>0</v>
      </c>
      <c r="AF98" s="2">
        <v>0</v>
      </c>
      <c r="AG98" s="2">
        <v>0</v>
      </c>
      <c r="AH98" t="s">
        <v>473</v>
      </c>
      <c r="AI98">
        <v>3</v>
      </c>
    </row>
    <row r="99" spans="1:35" x14ac:dyDescent="0.25">
      <c r="A99" t="s">
        <v>1777</v>
      </c>
      <c r="B99" t="s">
        <v>1245</v>
      </c>
      <c r="C99" t="s">
        <v>1656</v>
      </c>
      <c r="D99" t="s">
        <v>1707</v>
      </c>
      <c r="E99" s="2">
        <v>107.96739130434783</v>
      </c>
      <c r="F99" s="2">
        <v>0</v>
      </c>
      <c r="G99" s="2">
        <v>0</v>
      </c>
      <c r="H99" s="2">
        <v>0</v>
      </c>
      <c r="I99" s="2">
        <v>0</v>
      </c>
      <c r="J99" s="2">
        <v>0</v>
      </c>
      <c r="K99" s="2">
        <v>0</v>
      </c>
      <c r="L99" s="2">
        <v>0</v>
      </c>
      <c r="M99" s="2">
        <v>0</v>
      </c>
      <c r="N99" s="2">
        <v>0</v>
      </c>
      <c r="O99" s="2">
        <v>0</v>
      </c>
      <c r="P99" s="2">
        <v>0</v>
      </c>
      <c r="Q99" s="2">
        <v>1.2798913043478262</v>
      </c>
      <c r="R99" s="2">
        <v>1.1854424645122321E-2</v>
      </c>
      <c r="S99" s="2">
        <v>0</v>
      </c>
      <c r="T99" s="2">
        <v>0</v>
      </c>
      <c r="U99" s="2">
        <v>0</v>
      </c>
      <c r="V99" s="2">
        <v>0</v>
      </c>
      <c r="W99" s="2">
        <v>0</v>
      </c>
      <c r="X99" s="2">
        <v>0</v>
      </c>
      <c r="Y99" s="2">
        <v>0</v>
      </c>
      <c r="Z99" s="2">
        <v>0</v>
      </c>
      <c r="AA99" s="2">
        <v>0</v>
      </c>
      <c r="AB99" s="2">
        <v>0</v>
      </c>
      <c r="AC99" s="2">
        <v>0</v>
      </c>
      <c r="AD99" s="2">
        <v>0</v>
      </c>
      <c r="AE99" s="2">
        <v>0</v>
      </c>
      <c r="AF99" s="2">
        <v>0</v>
      </c>
      <c r="AG99" s="2">
        <v>0</v>
      </c>
      <c r="AH99" t="s">
        <v>567</v>
      </c>
      <c r="AI99">
        <v>3</v>
      </c>
    </row>
    <row r="100" spans="1:35" x14ac:dyDescent="0.25">
      <c r="A100" t="s">
        <v>1777</v>
      </c>
      <c r="B100" t="s">
        <v>1286</v>
      </c>
      <c r="C100" t="s">
        <v>1665</v>
      </c>
      <c r="D100" t="s">
        <v>1706</v>
      </c>
      <c r="E100" s="2">
        <v>52.923913043478258</v>
      </c>
      <c r="F100" s="2">
        <v>5.7391304347826084</v>
      </c>
      <c r="G100" s="2">
        <v>0.72282608695652173</v>
      </c>
      <c r="H100" s="2">
        <v>0</v>
      </c>
      <c r="I100" s="2">
        <v>0</v>
      </c>
      <c r="J100" s="2">
        <v>0</v>
      </c>
      <c r="K100" s="2">
        <v>0</v>
      </c>
      <c r="L100" s="2">
        <v>3.1114130434782608</v>
      </c>
      <c r="M100" s="2">
        <v>10</v>
      </c>
      <c r="N100" s="2">
        <v>0</v>
      </c>
      <c r="O100" s="2">
        <v>0.18895050318340523</v>
      </c>
      <c r="P100" s="2">
        <v>0</v>
      </c>
      <c r="Q100" s="2">
        <v>17.109239130434784</v>
      </c>
      <c r="R100" s="2">
        <v>0.32327993427808588</v>
      </c>
      <c r="S100" s="2">
        <v>10.214673913043478</v>
      </c>
      <c r="T100" s="2">
        <v>12.867391304347825</v>
      </c>
      <c r="U100" s="2">
        <v>0</v>
      </c>
      <c r="V100" s="2">
        <v>0.43613678373382625</v>
      </c>
      <c r="W100" s="2">
        <v>12.505434782608695</v>
      </c>
      <c r="X100" s="2">
        <v>17.195652173913043</v>
      </c>
      <c r="Y100" s="2">
        <v>0</v>
      </c>
      <c r="Z100" s="2">
        <v>0.56120353255288558</v>
      </c>
      <c r="AA100" s="2">
        <v>0</v>
      </c>
      <c r="AB100" s="2">
        <v>0</v>
      </c>
      <c r="AC100" s="2">
        <v>0</v>
      </c>
      <c r="AD100" s="2">
        <v>0</v>
      </c>
      <c r="AE100" s="2">
        <v>0</v>
      </c>
      <c r="AF100" s="2">
        <v>0</v>
      </c>
      <c r="AG100" s="2">
        <v>0</v>
      </c>
      <c r="AH100" t="s">
        <v>609</v>
      </c>
      <c r="AI100">
        <v>3</v>
      </c>
    </row>
    <row r="101" spans="1:35" x14ac:dyDescent="0.25">
      <c r="A101" t="s">
        <v>1777</v>
      </c>
      <c r="B101" t="s">
        <v>1280</v>
      </c>
      <c r="C101" t="s">
        <v>1356</v>
      </c>
      <c r="D101" t="s">
        <v>1706</v>
      </c>
      <c r="E101" s="2">
        <v>54.119565217391305</v>
      </c>
      <c r="F101" s="2">
        <v>3.4782608695652173</v>
      </c>
      <c r="G101" s="2">
        <v>0.56521739130434778</v>
      </c>
      <c r="H101" s="2">
        <v>0.13043478260869565</v>
      </c>
      <c r="I101" s="2">
        <v>0</v>
      </c>
      <c r="J101" s="2">
        <v>0</v>
      </c>
      <c r="K101" s="2">
        <v>0</v>
      </c>
      <c r="L101" s="2">
        <v>2.0516304347826089</v>
      </c>
      <c r="M101" s="2">
        <v>0</v>
      </c>
      <c r="N101" s="2">
        <v>8.7853260869565215</v>
      </c>
      <c r="O101" s="2">
        <v>0.16233179353283791</v>
      </c>
      <c r="P101" s="2">
        <v>0</v>
      </c>
      <c r="Q101" s="2">
        <v>7.1983695652173916</v>
      </c>
      <c r="R101" s="2">
        <v>0.13300863627234386</v>
      </c>
      <c r="S101" s="2">
        <v>3.2581521739130435</v>
      </c>
      <c r="T101" s="2">
        <v>8.5739130434782602</v>
      </c>
      <c r="U101" s="2">
        <v>0</v>
      </c>
      <c r="V101" s="2">
        <v>0.21862823860212893</v>
      </c>
      <c r="W101" s="2">
        <v>7.1320652173913039</v>
      </c>
      <c r="X101" s="2">
        <v>8.3013043478260879</v>
      </c>
      <c r="Y101" s="2">
        <v>0</v>
      </c>
      <c r="Z101" s="2">
        <v>0.28517172122916251</v>
      </c>
      <c r="AA101" s="2">
        <v>0</v>
      </c>
      <c r="AB101" s="2">
        <v>0</v>
      </c>
      <c r="AC101" s="2">
        <v>0</v>
      </c>
      <c r="AD101" s="2">
        <v>0</v>
      </c>
      <c r="AE101" s="2">
        <v>0</v>
      </c>
      <c r="AF101" s="2">
        <v>0</v>
      </c>
      <c r="AG101" s="2">
        <v>0</v>
      </c>
      <c r="AH101" t="s">
        <v>603</v>
      </c>
      <c r="AI101">
        <v>3</v>
      </c>
    </row>
    <row r="102" spans="1:35" x14ac:dyDescent="0.25">
      <c r="A102" t="s">
        <v>1777</v>
      </c>
      <c r="B102" t="s">
        <v>1272</v>
      </c>
      <c r="C102" t="s">
        <v>1661</v>
      </c>
      <c r="D102" t="s">
        <v>1704</v>
      </c>
      <c r="E102" s="2">
        <v>115.16304347826087</v>
      </c>
      <c r="F102" s="2">
        <v>5.3913043478260869</v>
      </c>
      <c r="G102" s="2">
        <v>2.097826086956522</v>
      </c>
      <c r="H102" s="2">
        <v>0.13315217391304349</v>
      </c>
      <c r="I102" s="2">
        <v>3.3342391304347827</v>
      </c>
      <c r="J102" s="2">
        <v>0</v>
      </c>
      <c r="K102" s="2">
        <v>6.5217391304347823</v>
      </c>
      <c r="L102" s="2">
        <v>4.7267391304347823</v>
      </c>
      <c r="M102" s="2">
        <v>0</v>
      </c>
      <c r="N102" s="2">
        <v>14.762608695652174</v>
      </c>
      <c r="O102" s="2">
        <v>0.1281887682869278</v>
      </c>
      <c r="P102" s="2">
        <v>0</v>
      </c>
      <c r="Q102" s="2">
        <v>21.109021739130434</v>
      </c>
      <c r="R102" s="2">
        <v>0.18329683813119393</v>
      </c>
      <c r="S102" s="2">
        <v>13.730978260869565</v>
      </c>
      <c r="T102" s="2">
        <v>17.534673913043481</v>
      </c>
      <c r="U102" s="2">
        <v>0</v>
      </c>
      <c r="V102" s="2">
        <v>0.27149032562529496</v>
      </c>
      <c r="W102" s="2">
        <v>13.834999999999999</v>
      </c>
      <c r="X102" s="2">
        <v>18.429782608695657</v>
      </c>
      <c r="Y102" s="2">
        <v>0</v>
      </c>
      <c r="Z102" s="2">
        <v>0.28016611609249648</v>
      </c>
      <c r="AA102" s="2">
        <v>0</v>
      </c>
      <c r="AB102" s="2">
        <v>0</v>
      </c>
      <c r="AC102" s="2">
        <v>0</v>
      </c>
      <c r="AD102" s="2">
        <v>4.4565217391304346</v>
      </c>
      <c r="AE102" s="2">
        <v>0</v>
      </c>
      <c r="AF102" s="2">
        <v>0</v>
      </c>
      <c r="AG102" s="2">
        <v>0.84782608695652173</v>
      </c>
      <c r="AH102" t="s">
        <v>595</v>
      </c>
      <c r="AI102">
        <v>3</v>
      </c>
    </row>
    <row r="103" spans="1:35" x14ac:dyDescent="0.25">
      <c r="A103" t="s">
        <v>1777</v>
      </c>
      <c r="B103" t="s">
        <v>1075</v>
      </c>
      <c r="C103" t="s">
        <v>1359</v>
      </c>
      <c r="D103" t="s">
        <v>1679</v>
      </c>
      <c r="E103" s="2">
        <v>136.91304347826087</v>
      </c>
      <c r="F103" s="2">
        <v>5.5217391304347823</v>
      </c>
      <c r="G103" s="2">
        <v>0.11847826086956523</v>
      </c>
      <c r="H103" s="2">
        <v>0</v>
      </c>
      <c r="I103" s="2">
        <v>0</v>
      </c>
      <c r="J103" s="2">
        <v>0</v>
      </c>
      <c r="K103" s="2">
        <v>0</v>
      </c>
      <c r="L103" s="2">
        <v>4.1929347826086953</v>
      </c>
      <c r="M103" s="2">
        <v>4.6086956521739131</v>
      </c>
      <c r="N103" s="2">
        <v>26.428260869565218</v>
      </c>
      <c r="O103" s="2">
        <v>0.22669101302000635</v>
      </c>
      <c r="P103" s="2">
        <v>0</v>
      </c>
      <c r="Q103" s="2">
        <v>16.016304347826086</v>
      </c>
      <c r="R103" s="2">
        <v>0.11698158145442997</v>
      </c>
      <c r="S103" s="2">
        <v>13.529891304347826</v>
      </c>
      <c r="T103" s="2">
        <v>11.355978260869565</v>
      </c>
      <c r="U103" s="2">
        <v>0</v>
      </c>
      <c r="V103" s="2">
        <v>0.18176405208002538</v>
      </c>
      <c r="W103" s="2">
        <v>3.4508695652173915</v>
      </c>
      <c r="X103" s="2">
        <v>26.137608695652172</v>
      </c>
      <c r="Y103" s="2">
        <v>0</v>
      </c>
      <c r="Z103" s="2">
        <v>0.21611146395681166</v>
      </c>
      <c r="AA103" s="2">
        <v>0</v>
      </c>
      <c r="AB103" s="2">
        <v>0</v>
      </c>
      <c r="AC103" s="2">
        <v>0</v>
      </c>
      <c r="AD103" s="2">
        <v>10.364130434782609</v>
      </c>
      <c r="AE103" s="2">
        <v>0</v>
      </c>
      <c r="AF103" s="2">
        <v>0</v>
      </c>
      <c r="AG103" s="2">
        <v>0</v>
      </c>
      <c r="AH103" t="s">
        <v>394</v>
      </c>
      <c r="AI103">
        <v>3</v>
      </c>
    </row>
    <row r="104" spans="1:35" x14ac:dyDescent="0.25">
      <c r="A104" t="s">
        <v>1777</v>
      </c>
      <c r="B104" t="s">
        <v>1303</v>
      </c>
      <c r="C104" t="s">
        <v>1452</v>
      </c>
      <c r="D104" t="s">
        <v>1706</v>
      </c>
      <c r="E104" s="2">
        <v>42.456521739130437</v>
      </c>
      <c r="F104" s="2">
        <v>5.7391304347826084</v>
      </c>
      <c r="G104" s="2">
        <v>0.52717391304347827</v>
      </c>
      <c r="H104" s="2">
        <v>6.25E-2</v>
      </c>
      <c r="I104" s="2">
        <v>0.1766304347826087</v>
      </c>
      <c r="J104" s="2">
        <v>0</v>
      </c>
      <c r="K104" s="2">
        <v>2.3206521739130435</v>
      </c>
      <c r="L104" s="2">
        <v>2.3967391304347827</v>
      </c>
      <c r="M104" s="2">
        <v>0</v>
      </c>
      <c r="N104" s="2">
        <v>5.1304347826086953</v>
      </c>
      <c r="O104" s="2">
        <v>0.12083973374295953</v>
      </c>
      <c r="P104" s="2">
        <v>5.4782608695652177</v>
      </c>
      <c r="Q104" s="2">
        <v>12.355978260869565</v>
      </c>
      <c r="R104" s="2">
        <v>0.42005888376856115</v>
      </c>
      <c r="S104" s="2">
        <v>10.475543478260869</v>
      </c>
      <c r="T104" s="2">
        <v>10.421195652173912</v>
      </c>
      <c r="U104" s="2">
        <v>0</v>
      </c>
      <c r="V104" s="2">
        <v>0.49219150025601632</v>
      </c>
      <c r="W104" s="2">
        <v>14.149456521739131</v>
      </c>
      <c r="X104" s="2">
        <v>15.783478260869565</v>
      </c>
      <c r="Y104" s="2">
        <v>0</v>
      </c>
      <c r="Z104" s="2">
        <v>0.70502560163850492</v>
      </c>
      <c r="AA104" s="2">
        <v>0</v>
      </c>
      <c r="AB104" s="2">
        <v>5.1304347826086953</v>
      </c>
      <c r="AC104" s="2">
        <v>0</v>
      </c>
      <c r="AD104" s="2">
        <v>0</v>
      </c>
      <c r="AE104" s="2">
        <v>0</v>
      </c>
      <c r="AF104" s="2">
        <v>0</v>
      </c>
      <c r="AG104" s="2">
        <v>0.52173913043478259</v>
      </c>
      <c r="AH104" t="s">
        <v>627</v>
      </c>
      <c r="AI104">
        <v>3</v>
      </c>
    </row>
    <row r="105" spans="1:35" x14ac:dyDescent="0.25">
      <c r="A105" t="s">
        <v>1777</v>
      </c>
      <c r="B105" t="s">
        <v>1311</v>
      </c>
      <c r="C105" t="s">
        <v>1435</v>
      </c>
      <c r="D105" t="s">
        <v>1736</v>
      </c>
      <c r="E105" s="2">
        <v>16</v>
      </c>
      <c r="F105" s="2">
        <v>5.1304347826086953</v>
      </c>
      <c r="G105" s="2">
        <v>0</v>
      </c>
      <c r="H105" s="2">
        <v>0</v>
      </c>
      <c r="I105" s="2">
        <v>0</v>
      </c>
      <c r="J105" s="2">
        <v>0</v>
      </c>
      <c r="K105" s="2">
        <v>0</v>
      </c>
      <c r="L105" s="2">
        <v>0</v>
      </c>
      <c r="M105" s="2">
        <v>0</v>
      </c>
      <c r="N105" s="2">
        <v>0</v>
      </c>
      <c r="O105" s="2">
        <v>0</v>
      </c>
      <c r="P105" s="2">
        <v>0</v>
      </c>
      <c r="Q105" s="2">
        <v>0</v>
      </c>
      <c r="R105" s="2">
        <v>0</v>
      </c>
      <c r="S105" s="2">
        <v>0</v>
      </c>
      <c r="T105" s="2">
        <v>0</v>
      </c>
      <c r="U105" s="2">
        <v>0</v>
      </c>
      <c r="V105" s="2">
        <v>0</v>
      </c>
      <c r="W105" s="2">
        <v>0</v>
      </c>
      <c r="X105" s="2">
        <v>0</v>
      </c>
      <c r="Y105" s="2">
        <v>0</v>
      </c>
      <c r="Z105" s="2">
        <v>0</v>
      </c>
      <c r="AA105" s="2">
        <v>0</v>
      </c>
      <c r="AB105" s="2">
        <v>0</v>
      </c>
      <c r="AC105" s="2">
        <v>0</v>
      </c>
      <c r="AD105" s="2">
        <v>0</v>
      </c>
      <c r="AE105" s="2">
        <v>0</v>
      </c>
      <c r="AF105" s="2">
        <v>0</v>
      </c>
      <c r="AG105" s="2">
        <v>0</v>
      </c>
      <c r="AH105" t="s">
        <v>635</v>
      </c>
      <c r="AI105">
        <v>3</v>
      </c>
    </row>
    <row r="106" spans="1:35" x14ac:dyDescent="0.25">
      <c r="A106" t="s">
        <v>1777</v>
      </c>
      <c r="B106" t="s">
        <v>1324</v>
      </c>
      <c r="C106" t="s">
        <v>1654</v>
      </c>
      <c r="D106" t="s">
        <v>1694</v>
      </c>
      <c r="E106" s="2">
        <v>58.010869565217391</v>
      </c>
      <c r="F106" s="2">
        <v>10.347826086956522</v>
      </c>
      <c r="G106" s="2">
        <v>0.39130434782608697</v>
      </c>
      <c r="H106" s="2">
        <v>0.2543478260869565</v>
      </c>
      <c r="I106" s="2">
        <v>4.7065217391304346</v>
      </c>
      <c r="J106" s="2">
        <v>0</v>
      </c>
      <c r="K106" s="2">
        <v>0</v>
      </c>
      <c r="L106" s="2">
        <v>3.4836956521739131</v>
      </c>
      <c r="M106" s="2">
        <v>7.75</v>
      </c>
      <c r="N106" s="2">
        <v>0</v>
      </c>
      <c r="O106" s="2">
        <v>0.13359565298857035</v>
      </c>
      <c r="P106" s="2">
        <v>5.1304347826086953</v>
      </c>
      <c r="Q106" s="2">
        <v>21.027173913043477</v>
      </c>
      <c r="R106" s="2">
        <v>0.45090875023421395</v>
      </c>
      <c r="S106" s="2">
        <v>10.766304347826088</v>
      </c>
      <c r="T106" s="2">
        <v>0</v>
      </c>
      <c r="U106" s="2">
        <v>0</v>
      </c>
      <c r="V106" s="2">
        <v>0.18559115608019489</v>
      </c>
      <c r="W106" s="2">
        <v>5.6413043478260869</v>
      </c>
      <c r="X106" s="2">
        <v>6.6494565217391308</v>
      </c>
      <c r="Y106" s="2">
        <v>0</v>
      </c>
      <c r="Z106" s="2">
        <v>0.21186996439947539</v>
      </c>
      <c r="AA106" s="2">
        <v>0</v>
      </c>
      <c r="AB106" s="2">
        <v>0</v>
      </c>
      <c r="AC106" s="2">
        <v>0</v>
      </c>
      <c r="AD106" s="2">
        <v>0</v>
      </c>
      <c r="AE106" s="2">
        <v>0</v>
      </c>
      <c r="AF106" s="2">
        <v>0</v>
      </c>
      <c r="AG106" s="2">
        <v>0</v>
      </c>
      <c r="AH106" t="s">
        <v>649</v>
      </c>
      <c r="AI106">
        <v>3</v>
      </c>
    </row>
    <row r="107" spans="1:35" x14ac:dyDescent="0.25">
      <c r="A107" t="s">
        <v>1777</v>
      </c>
      <c r="B107" t="s">
        <v>895</v>
      </c>
      <c r="C107" t="s">
        <v>1452</v>
      </c>
      <c r="D107" t="s">
        <v>1706</v>
      </c>
      <c r="E107" s="2">
        <v>147.44565217391303</v>
      </c>
      <c r="F107" s="2">
        <v>8.7228260869565215</v>
      </c>
      <c r="G107" s="2">
        <v>1.1304347826086956</v>
      </c>
      <c r="H107" s="2">
        <v>0.39130434782608697</v>
      </c>
      <c r="I107" s="2">
        <v>9.5380434782608692</v>
      </c>
      <c r="J107" s="2">
        <v>0</v>
      </c>
      <c r="K107" s="2">
        <v>0</v>
      </c>
      <c r="L107" s="2">
        <v>1.7597826086956523</v>
      </c>
      <c r="M107" s="2">
        <v>5.4388043478260872</v>
      </c>
      <c r="N107" s="2">
        <v>0</v>
      </c>
      <c r="O107" s="2">
        <v>3.6886841135274608E-2</v>
      </c>
      <c r="P107" s="2">
        <v>0</v>
      </c>
      <c r="Q107" s="2">
        <v>32.03695652173915</v>
      </c>
      <c r="R107" s="2">
        <v>0.21727976409878377</v>
      </c>
      <c r="S107" s="2">
        <v>9.0989130434782606</v>
      </c>
      <c r="T107" s="2">
        <v>0</v>
      </c>
      <c r="U107" s="2">
        <v>2.0678260869565217</v>
      </c>
      <c r="V107" s="2">
        <v>7.573461113158865E-2</v>
      </c>
      <c r="W107" s="2">
        <v>4.5098913043478266</v>
      </c>
      <c r="X107" s="2">
        <v>4.5735869565217406</v>
      </c>
      <c r="Y107" s="2">
        <v>0</v>
      </c>
      <c r="Z107" s="2">
        <v>6.1605602653888702E-2</v>
      </c>
      <c r="AA107" s="2">
        <v>0</v>
      </c>
      <c r="AB107" s="2">
        <v>4.7249999999999996</v>
      </c>
      <c r="AC107" s="2">
        <v>0</v>
      </c>
      <c r="AD107" s="2">
        <v>16.840869565217389</v>
      </c>
      <c r="AE107" s="2">
        <v>39.8371739130435</v>
      </c>
      <c r="AF107" s="2">
        <v>0</v>
      </c>
      <c r="AG107" s="2">
        <v>12.043478260869565</v>
      </c>
      <c r="AH107" t="s">
        <v>209</v>
      </c>
      <c r="AI107">
        <v>3</v>
      </c>
    </row>
    <row r="108" spans="1:35" x14ac:dyDescent="0.25">
      <c r="A108" t="s">
        <v>1777</v>
      </c>
      <c r="B108" t="s">
        <v>754</v>
      </c>
      <c r="C108" t="s">
        <v>1481</v>
      </c>
      <c r="D108" t="s">
        <v>1718</v>
      </c>
      <c r="E108" s="2">
        <v>89.380434782608702</v>
      </c>
      <c r="F108" s="2">
        <v>4.6521739130434785</v>
      </c>
      <c r="G108" s="2">
        <v>0</v>
      </c>
      <c r="H108" s="2">
        <v>0</v>
      </c>
      <c r="I108" s="2">
        <v>4.8695652173913047</v>
      </c>
      <c r="J108" s="2">
        <v>0</v>
      </c>
      <c r="K108" s="2">
        <v>0</v>
      </c>
      <c r="L108" s="2">
        <v>4.6331521739130439</v>
      </c>
      <c r="M108" s="2">
        <v>9.2173913043478262</v>
      </c>
      <c r="N108" s="2">
        <v>0</v>
      </c>
      <c r="O108" s="2">
        <v>0.10312538003161863</v>
      </c>
      <c r="P108" s="2">
        <v>0</v>
      </c>
      <c r="Q108" s="2">
        <v>30.904891304347824</v>
      </c>
      <c r="R108" s="2">
        <v>0.34576796789492881</v>
      </c>
      <c r="S108" s="2">
        <v>4.0159782608695664</v>
      </c>
      <c r="T108" s="2">
        <v>5.7865217391304347</v>
      </c>
      <c r="U108" s="2">
        <v>0</v>
      </c>
      <c r="V108" s="2">
        <v>0.10967165268150311</v>
      </c>
      <c r="W108" s="2">
        <v>4.0045652173913036</v>
      </c>
      <c r="X108" s="2">
        <v>16.077282608695654</v>
      </c>
      <c r="Y108" s="2">
        <v>5.1835869565217392</v>
      </c>
      <c r="Z108" s="2">
        <v>0.28267299039280069</v>
      </c>
      <c r="AA108" s="2">
        <v>0</v>
      </c>
      <c r="AB108" s="2">
        <v>0</v>
      </c>
      <c r="AC108" s="2">
        <v>0</v>
      </c>
      <c r="AD108" s="2">
        <v>0</v>
      </c>
      <c r="AE108" s="2">
        <v>0</v>
      </c>
      <c r="AF108" s="2">
        <v>0</v>
      </c>
      <c r="AG108" s="2">
        <v>0</v>
      </c>
      <c r="AH108" t="s">
        <v>66</v>
      </c>
      <c r="AI108">
        <v>3</v>
      </c>
    </row>
    <row r="109" spans="1:35" x14ac:dyDescent="0.25">
      <c r="A109" t="s">
        <v>1777</v>
      </c>
      <c r="B109" t="s">
        <v>942</v>
      </c>
      <c r="C109" t="s">
        <v>1568</v>
      </c>
      <c r="D109" t="s">
        <v>1701</v>
      </c>
      <c r="E109" s="2">
        <v>103.23913043478261</v>
      </c>
      <c r="F109" s="2">
        <v>5.7391304347826084</v>
      </c>
      <c r="G109" s="2">
        <v>0.55978260869565211</v>
      </c>
      <c r="H109" s="2">
        <v>0.4971739130434783</v>
      </c>
      <c r="I109" s="2">
        <v>0</v>
      </c>
      <c r="J109" s="2">
        <v>0</v>
      </c>
      <c r="K109" s="2">
        <v>0</v>
      </c>
      <c r="L109" s="2">
        <v>4.9685869565217402</v>
      </c>
      <c r="M109" s="2">
        <v>5.7391304347826084</v>
      </c>
      <c r="N109" s="2">
        <v>0</v>
      </c>
      <c r="O109" s="2">
        <v>5.5590650663297533E-2</v>
      </c>
      <c r="P109" s="2">
        <v>5.7391304347826084</v>
      </c>
      <c r="Q109" s="2">
        <v>8.6434782608695695</v>
      </c>
      <c r="R109" s="2">
        <v>0.13931353969256688</v>
      </c>
      <c r="S109" s="2">
        <v>3.638804347826087</v>
      </c>
      <c r="T109" s="2">
        <v>5.3619565217391303</v>
      </c>
      <c r="U109" s="2">
        <v>0</v>
      </c>
      <c r="V109" s="2">
        <v>8.7183617603706048E-2</v>
      </c>
      <c r="W109" s="2">
        <v>3.9030434782608694</v>
      </c>
      <c r="X109" s="2">
        <v>11.386195652173916</v>
      </c>
      <c r="Y109" s="2">
        <v>0</v>
      </c>
      <c r="Z109" s="2">
        <v>0.14809538850284273</v>
      </c>
      <c r="AA109" s="2">
        <v>0</v>
      </c>
      <c r="AB109" s="2">
        <v>0</v>
      </c>
      <c r="AC109" s="2">
        <v>0</v>
      </c>
      <c r="AD109" s="2">
        <v>0</v>
      </c>
      <c r="AE109" s="2">
        <v>0</v>
      </c>
      <c r="AF109" s="2">
        <v>0</v>
      </c>
      <c r="AG109" s="2">
        <v>0</v>
      </c>
      <c r="AH109" t="s">
        <v>256</v>
      </c>
      <c r="AI109">
        <v>3</v>
      </c>
    </row>
    <row r="110" spans="1:35" x14ac:dyDescent="0.25">
      <c r="A110" t="s">
        <v>1777</v>
      </c>
      <c r="B110" t="s">
        <v>1276</v>
      </c>
      <c r="C110" t="s">
        <v>1493</v>
      </c>
      <c r="D110" t="s">
        <v>1703</v>
      </c>
      <c r="E110" s="2">
        <v>46.108695652173914</v>
      </c>
      <c r="F110" s="2">
        <v>5.0434782608695654</v>
      </c>
      <c r="G110" s="2">
        <v>0</v>
      </c>
      <c r="H110" s="2">
        <v>0</v>
      </c>
      <c r="I110" s="2">
        <v>0</v>
      </c>
      <c r="J110" s="2">
        <v>0</v>
      </c>
      <c r="K110" s="2">
        <v>0</v>
      </c>
      <c r="L110" s="2">
        <v>3.6418478260869573</v>
      </c>
      <c r="M110" s="2">
        <v>4.2173913043478262</v>
      </c>
      <c r="N110" s="2">
        <v>6.0597826086956523</v>
      </c>
      <c r="O110" s="2">
        <v>0.22289014615747288</v>
      </c>
      <c r="P110" s="2">
        <v>4</v>
      </c>
      <c r="Q110" s="2">
        <v>9.7038043478260878</v>
      </c>
      <c r="R110" s="2">
        <v>0.29720650636492224</v>
      </c>
      <c r="S110" s="2">
        <v>4.6639130434782601</v>
      </c>
      <c r="T110" s="2">
        <v>7.813913043478256</v>
      </c>
      <c r="U110" s="2">
        <v>0</v>
      </c>
      <c r="V110" s="2">
        <v>0.27061763319189047</v>
      </c>
      <c r="W110" s="2">
        <v>10.150217391304347</v>
      </c>
      <c r="X110" s="2">
        <v>5.8132608695652177</v>
      </c>
      <c r="Y110" s="2">
        <v>0</v>
      </c>
      <c r="Z110" s="2">
        <v>0.34621404997642619</v>
      </c>
      <c r="AA110" s="2">
        <v>0</v>
      </c>
      <c r="AB110" s="2">
        <v>0</v>
      </c>
      <c r="AC110" s="2">
        <v>0</v>
      </c>
      <c r="AD110" s="2">
        <v>0</v>
      </c>
      <c r="AE110" s="2">
        <v>0</v>
      </c>
      <c r="AF110" s="2">
        <v>0</v>
      </c>
      <c r="AG110" s="2">
        <v>0</v>
      </c>
      <c r="AH110" t="s">
        <v>599</v>
      </c>
      <c r="AI110">
        <v>3</v>
      </c>
    </row>
    <row r="111" spans="1:35" x14ac:dyDescent="0.25">
      <c r="A111" t="s">
        <v>1777</v>
      </c>
      <c r="B111" t="s">
        <v>962</v>
      </c>
      <c r="C111" t="s">
        <v>1373</v>
      </c>
      <c r="D111" t="s">
        <v>1714</v>
      </c>
      <c r="E111" s="2">
        <v>91.565217391304344</v>
      </c>
      <c r="F111" s="2">
        <v>5.0543478260869561</v>
      </c>
      <c r="G111" s="2">
        <v>0.32608695652173914</v>
      </c>
      <c r="H111" s="2">
        <v>0</v>
      </c>
      <c r="I111" s="2">
        <v>2.8369565217391304</v>
      </c>
      <c r="J111" s="2">
        <v>0</v>
      </c>
      <c r="K111" s="2">
        <v>0</v>
      </c>
      <c r="L111" s="2">
        <v>0</v>
      </c>
      <c r="M111" s="2">
        <v>5.1358695652173916</v>
      </c>
      <c r="N111" s="2">
        <v>9.8478260869565215</v>
      </c>
      <c r="O111" s="2">
        <v>0.16363960113960116</v>
      </c>
      <c r="P111" s="2">
        <v>9.5163043478260878</v>
      </c>
      <c r="Q111" s="2">
        <v>32.263043478260904</v>
      </c>
      <c r="R111" s="2">
        <v>0.45627967711301082</v>
      </c>
      <c r="S111" s="2">
        <v>0</v>
      </c>
      <c r="T111" s="2">
        <v>0</v>
      </c>
      <c r="U111" s="2">
        <v>0</v>
      </c>
      <c r="V111" s="2">
        <v>0</v>
      </c>
      <c r="W111" s="2">
        <v>0</v>
      </c>
      <c r="X111" s="2">
        <v>0</v>
      </c>
      <c r="Y111" s="2">
        <v>0</v>
      </c>
      <c r="Z111" s="2">
        <v>0</v>
      </c>
      <c r="AA111" s="2">
        <v>0</v>
      </c>
      <c r="AB111" s="2">
        <v>0</v>
      </c>
      <c r="AC111" s="2">
        <v>0</v>
      </c>
      <c r="AD111" s="2">
        <v>0</v>
      </c>
      <c r="AE111" s="2">
        <v>0</v>
      </c>
      <c r="AF111" s="2">
        <v>0</v>
      </c>
      <c r="AG111" s="2">
        <v>0</v>
      </c>
      <c r="AH111" t="s">
        <v>276</v>
      </c>
      <c r="AI111">
        <v>3</v>
      </c>
    </row>
    <row r="112" spans="1:35" x14ac:dyDescent="0.25">
      <c r="A112" t="s">
        <v>1777</v>
      </c>
      <c r="B112" t="s">
        <v>1187</v>
      </c>
      <c r="C112" t="s">
        <v>1583</v>
      </c>
      <c r="D112" t="s">
        <v>1679</v>
      </c>
      <c r="E112" s="2">
        <v>74.260869565217391</v>
      </c>
      <c r="F112" s="2">
        <v>4.9565217391304346</v>
      </c>
      <c r="G112" s="2">
        <v>0.56521739130434778</v>
      </c>
      <c r="H112" s="2">
        <v>0.8125</v>
      </c>
      <c r="I112" s="2">
        <v>3.0489130434782608</v>
      </c>
      <c r="J112" s="2">
        <v>0</v>
      </c>
      <c r="K112" s="2">
        <v>2.6929347826086958</v>
      </c>
      <c r="L112" s="2">
        <v>5.340217391304348</v>
      </c>
      <c r="M112" s="2">
        <v>8.3478260869565215</v>
      </c>
      <c r="N112" s="2">
        <v>0</v>
      </c>
      <c r="O112" s="2">
        <v>0.11241217798594848</v>
      </c>
      <c r="P112" s="2">
        <v>4.9456521739130439</v>
      </c>
      <c r="Q112" s="2">
        <v>17.044565217391305</v>
      </c>
      <c r="R112" s="2">
        <v>0.29612119437939111</v>
      </c>
      <c r="S112" s="2">
        <v>6.1597826086956529</v>
      </c>
      <c r="T112" s="2">
        <v>10.741304347826089</v>
      </c>
      <c r="U112" s="2">
        <v>0</v>
      </c>
      <c r="V112" s="2">
        <v>0.22759074941451993</v>
      </c>
      <c r="W112" s="2">
        <v>9.0913043478260871</v>
      </c>
      <c r="X112" s="2">
        <v>9.7695652173913032</v>
      </c>
      <c r="Y112" s="2">
        <v>5.9652173913043489</v>
      </c>
      <c r="Z112" s="2">
        <v>0.3343091334894614</v>
      </c>
      <c r="AA112" s="2">
        <v>0</v>
      </c>
      <c r="AB112" s="2">
        <v>0</v>
      </c>
      <c r="AC112" s="2">
        <v>0</v>
      </c>
      <c r="AD112" s="2">
        <v>0</v>
      </c>
      <c r="AE112" s="2">
        <v>21.509782608695655</v>
      </c>
      <c r="AF112" s="2">
        <v>0</v>
      </c>
      <c r="AG112" s="2">
        <v>0</v>
      </c>
      <c r="AH112" t="s">
        <v>509</v>
      </c>
      <c r="AI112">
        <v>3</v>
      </c>
    </row>
    <row r="113" spans="1:35" x14ac:dyDescent="0.25">
      <c r="A113" t="s">
        <v>1777</v>
      </c>
      <c r="B113" t="s">
        <v>1194</v>
      </c>
      <c r="C113" t="s">
        <v>1640</v>
      </c>
      <c r="D113" t="s">
        <v>1683</v>
      </c>
      <c r="E113" s="2">
        <v>117.66304347826087</v>
      </c>
      <c r="F113" s="2">
        <v>4.7826086956521738</v>
      </c>
      <c r="G113" s="2">
        <v>0</v>
      </c>
      <c r="H113" s="2">
        <v>0</v>
      </c>
      <c r="I113" s="2">
        <v>0</v>
      </c>
      <c r="J113" s="2">
        <v>0</v>
      </c>
      <c r="K113" s="2">
        <v>0</v>
      </c>
      <c r="L113" s="2">
        <v>5.3379347826086958</v>
      </c>
      <c r="M113" s="2">
        <v>10.467391304347826</v>
      </c>
      <c r="N113" s="2">
        <v>0</v>
      </c>
      <c r="O113" s="2">
        <v>8.8960739030023092E-2</v>
      </c>
      <c r="P113" s="2">
        <v>5.3913043478260869</v>
      </c>
      <c r="Q113" s="2">
        <v>24.918478260869566</v>
      </c>
      <c r="R113" s="2">
        <v>0.25759815242494227</v>
      </c>
      <c r="S113" s="2">
        <v>8.1851086956521755</v>
      </c>
      <c r="T113" s="2">
        <v>7.4257608695652157</v>
      </c>
      <c r="U113" s="2">
        <v>0</v>
      </c>
      <c r="V113" s="2">
        <v>0.1326743648960739</v>
      </c>
      <c r="W113" s="2">
        <v>5.5026086956521718</v>
      </c>
      <c r="X113" s="2">
        <v>9.7922826086956487</v>
      </c>
      <c r="Y113" s="2">
        <v>0</v>
      </c>
      <c r="Z113" s="2">
        <v>0.12998891454965353</v>
      </c>
      <c r="AA113" s="2">
        <v>0</v>
      </c>
      <c r="AB113" s="2">
        <v>0</v>
      </c>
      <c r="AC113" s="2">
        <v>0</v>
      </c>
      <c r="AD113" s="2">
        <v>0</v>
      </c>
      <c r="AE113" s="2">
        <v>0</v>
      </c>
      <c r="AF113" s="2">
        <v>0</v>
      </c>
      <c r="AG113" s="2">
        <v>0</v>
      </c>
      <c r="AH113" t="s">
        <v>516</v>
      </c>
      <c r="AI113">
        <v>3</v>
      </c>
    </row>
    <row r="114" spans="1:35" x14ac:dyDescent="0.25">
      <c r="A114" t="s">
        <v>1777</v>
      </c>
      <c r="B114" t="s">
        <v>919</v>
      </c>
      <c r="C114" t="s">
        <v>1561</v>
      </c>
      <c r="D114" t="s">
        <v>1705</v>
      </c>
      <c r="E114" s="2">
        <v>156.81521739130434</v>
      </c>
      <c r="F114" s="2">
        <v>5.7391304347826084</v>
      </c>
      <c r="G114" s="2">
        <v>0.44565217391304346</v>
      </c>
      <c r="H114" s="2">
        <v>0.83826086956521739</v>
      </c>
      <c r="I114" s="2">
        <v>4.0652173913043477</v>
      </c>
      <c r="J114" s="2">
        <v>0</v>
      </c>
      <c r="K114" s="2">
        <v>9.8260869565217384</v>
      </c>
      <c r="L114" s="2">
        <v>3.6578260869565216</v>
      </c>
      <c r="M114" s="2">
        <v>9.8248913043478261</v>
      </c>
      <c r="N114" s="2">
        <v>0</v>
      </c>
      <c r="O114" s="2">
        <v>6.265266514174811E-2</v>
      </c>
      <c r="P114" s="2">
        <v>0</v>
      </c>
      <c r="Q114" s="2">
        <v>11.425760869565215</v>
      </c>
      <c r="R114" s="2">
        <v>7.2861301725930527E-2</v>
      </c>
      <c r="S114" s="2">
        <v>5.6441304347826078</v>
      </c>
      <c r="T114" s="2">
        <v>9.8901086956521738</v>
      </c>
      <c r="U114" s="2">
        <v>0</v>
      </c>
      <c r="V114" s="2">
        <v>9.9060788798780053E-2</v>
      </c>
      <c r="W114" s="2">
        <v>8.705652173913041</v>
      </c>
      <c r="X114" s="2">
        <v>8.3338043478260904</v>
      </c>
      <c r="Y114" s="2">
        <v>0</v>
      </c>
      <c r="Z114" s="2">
        <v>0.10865945796076802</v>
      </c>
      <c r="AA114" s="2">
        <v>0</v>
      </c>
      <c r="AB114" s="2">
        <v>5.4566304347826096</v>
      </c>
      <c r="AC114" s="2">
        <v>0</v>
      </c>
      <c r="AD114" s="2">
        <v>0</v>
      </c>
      <c r="AE114" s="2">
        <v>0.46750000000000008</v>
      </c>
      <c r="AF114" s="2">
        <v>0</v>
      </c>
      <c r="AG114" s="2">
        <v>0</v>
      </c>
      <c r="AH114" t="s">
        <v>233</v>
      </c>
      <c r="AI114">
        <v>3</v>
      </c>
    </row>
    <row r="115" spans="1:35" x14ac:dyDescent="0.25">
      <c r="A115" t="s">
        <v>1777</v>
      </c>
      <c r="B115" t="s">
        <v>729</v>
      </c>
      <c r="C115" t="s">
        <v>1468</v>
      </c>
      <c r="D115" t="s">
        <v>1687</v>
      </c>
      <c r="E115" s="2">
        <v>115.57608695652173</v>
      </c>
      <c r="F115" s="2">
        <v>230.54619565217391</v>
      </c>
      <c r="G115" s="2">
        <v>2.5652173913043477</v>
      </c>
      <c r="H115" s="2">
        <v>0</v>
      </c>
      <c r="I115" s="2">
        <v>9.7391304347826093</v>
      </c>
      <c r="J115" s="2">
        <v>0</v>
      </c>
      <c r="K115" s="2">
        <v>0</v>
      </c>
      <c r="L115" s="2">
        <v>6.7058695652173927</v>
      </c>
      <c r="M115" s="2">
        <v>13.983695652173912</v>
      </c>
      <c r="N115" s="2">
        <v>5.2880434782608692</v>
      </c>
      <c r="O115" s="2">
        <v>0.16674503902943666</v>
      </c>
      <c r="P115" s="2">
        <v>0</v>
      </c>
      <c r="Q115" s="2">
        <v>9.3233695652173907</v>
      </c>
      <c r="R115" s="2">
        <v>8.0668672999153576E-2</v>
      </c>
      <c r="S115" s="2">
        <v>14.2929347826087</v>
      </c>
      <c r="T115" s="2">
        <v>1.5275000000000001</v>
      </c>
      <c r="U115" s="2">
        <v>0</v>
      </c>
      <c r="V115" s="2">
        <v>0.13688328787736298</v>
      </c>
      <c r="W115" s="2">
        <v>5.8468478260869574</v>
      </c>
      <c r="X115" s="2">
        <v>15.666630434782613</v>
      </c>
      <c r="Y115" s="2">
        <v>0</v>
      </c>
      <c r="Z115" s="2">
        <v>0.18614125834665668</v>
      </c>
      <c r="AA115" s="2">
        <v>0</v>
      </c>
      <c r="AB115" s="2">
        <v>28.225543478260871</v>
      </c>
      <c r="AC115" s="2">
        <v>0</v>
      </c>
      <c r="AD115" s="2">
        <v>225.10054347826087</v>
      </c>
      <c r="AE115" s="2">
        <v>0</v>
      </c>
      <c r="AF115" s="2">
        <v>0</v>
      </c>
      <c r="AG115" s="2">
        <v>0</v>
      </c>
      <c r="AH115" t="s">
        <v>41</v>
      </c>
      <c r="AI115">
        <v>3</v>
      </c>
    </row>
    <row r="116" spans="1:35" x14ac:dyDescent="0.25">
      <c r="A116" t="s">
        <v>1777</v>
      </c>
      <c r="B116" t="s">
        <v>871</v>
      </c>
      <c r="C116" t="s">
        <v>1513</v>
      </c>
      <c r="D116" t="s">
        <v>1716</v>
      </c>
      <c r="E116" s="2">
        <v>50.521739130434781</v>
      </c>
      <c r="F116" s="2">
        <v>4.9565217391304346</v>
      </c>
      <c r="G116" s="2">
        <v>0.50543478260869568</v>
      </c>
      <c r="H116" s="2">
        <v>0.29228260869565226</v>
      </c>
      <c r="I116" s="2">
        <v>2.1739130434782608</v>
      </c>
      <c r="J116" s="2">
        <v>0</v>
      </c>
      <c r="K116" s="2">
        <v>0</v>
      </c>
      <c r="L116" s="2">
        <v>1.3215217391304348</v>
      </c>
      <c r="M116" s="2">
        <v>4.6956521739130439</v>
      </c>
      <c r="N116" s="2">
        <v>5.1304347826086953</v>
      </c>
      <c r="O116" s="2">
        <v>0.19449225473321857</v>
      </c>
      <c r="P116" s="2">
        <v>5.2826086956521738</v>
      </c>
      <c r="Q116" s="2">
        <v>10.731304347826082</v>
      </c>
      <c r="R116" s="2">
        <v>0.31697074010327009</v>
      </c>
      <c r="S116" s="2">
        <v>1.6241304347826082</v>
      </c>
      <c r="T116" s="2">
        <v>0</v>
      </c>
      <c r="U116" s="2">
        <v>0</v>
      </c>
      <c r="V116" s="2">
        <v>3.2147160068846804E-2</v>
      </c>
      <c r="W116" s="2">
        <v>1.8165217391304345</v>
      </c>
      <c r="X116" s="2">
        <v>0</v>
      </c>
      <c r="Y116" s="2">
        <v>0</v>
      </c>
      <c r="Z116" s="2">
        <v>3.5955249569707394E-2</v>
      </c>
      <c r="AA116" s="2">
        <v>0</v>
      </c>
      <c r="AB116" s="2">
        <v>0</v>
      </c>
      <c r="AC116" s="2">
        <v>0</v>
      </c>
      <c r="AD116" s="2">
        <v>0</v>
      </c>
      <c r="AE116" s="2">
        <v>0</v>
      </c>
      <c r="AF116" s="2">
        <v>0</v>
      </c>
      <c r="AG116" s="2">
        <v>0</v>
      </c>
      <c r="AH116" t="s">
        <v>185</v>
      </c>
      <c r="AI116">
        <v>3</v>
      </c>
    </row>
    <row r="117" spans="1:35" x14ac:dyDescent="0.25">
      <c r="A117" t="s">
        <v>1777</v>
      </c>
      <c r="B117" t="s">
        <v>1206</v>
      </c>
      <c r="C117" t="s">
        <v>1361</v>
      </c>
      <c r="D117" t="s">
        <v>1693</v>
      </c>
      <c r="E117" s="2">
        <v>52.413043478260867</v>
      </c>
      <c r="F117" s="2">
        <v>0</v>
      </c>
      <c r="G117" s="2">
        <v>0</v>
      </c>
      <c r="H117" s="2">
        <v>0.37521739130434795</v>
      </c>
      <c r="I117" s="2">
        <v>0</v>
      </c>
      <c r="J117" s="2">
        <v>0</v>
      </c>
      <c r="K117" s="2">
        <v>0</v>
      </c>
      <c r="L117" s="2">
        <v>4.0643478260869559</v>
      </c>
      <c r="M117" s="2">
        <v>0</v>
      </c>
      <c r="N117" s="2">
        <v>0</v>
      </c>
      <c r="O117" s="2">
        <v>0</v>
      </c>
      <c r="P117" s="2">
        <v>0</v>
      </c>
      <c r="Q117" s="2">
        <v>0</v>
      </c>
      <c r="R117" s="2">
        <v>0</v>
      </c>
      <c r="S117" s="2">
        <v>4.3984782608695676</v>
      </c>
      <c r="T117" s="2">
        <v>6.5070652173913039</v>
      </c>
      <c r="U117" s="2">
        <v>0</v>
      </c>
      <c r="V117" s="2">
        <v>0.20806926586478641</v>
      </c>
      <c r="W117" s="2">
        <v>4.9536956521739119</v>
      </c>
      <c r="X117" s="2">
        <v>10.755978260869567</v>
      </c>
      <c r="Y117" s="2">
        <v>0</v>
      </c>
      <c r="Z117" s="2">
        <v>0.29972832849440068</v>
      </c>
      <c r="AA117" s="2">
        <v>0</v>
      </c>
      <c r="AB117" s="2">
        <v>0</v>
      </c>
      <c r="AC117" s="2">
        <v>0</v>
      </c>
      <c r="AD117" s="2">
        <v>0</v>
      </c>
      <c r="AE117" s="2">
        <v>0</v>
      </c>
      <c r="AF117" s="2">
        <v>0</v>
      </c>
      <c r="AG117" s="2">
        <v>0</v>
      </c>
      <c r="AH117" t="s">
        <v>528</v>
      </c>
      <c r="AI117">
        <v>3</v>
      </c>
    </row>
    <row r="118" spans="1:35" x14ac:dyDescent="0.25">
      <c r="A118" t="s">
        <v>1777</v>
      </c>
      <c r="B118" t="s">
        <v>1231</v>
      </c>
      <c r="C118" t="s">
        <v>1652</v>
      </c>
      <c r="D118" t="s">
        <v>1695</v>
      </c>
      <c r="E118" s="2">
        <v>37.695652173913047</v>
      </c>
      <c r="F118" s="2">
        <v>4.8858695652173916</v>
      </c>
      <c r="G118" s="2">
        <v>0.125</v>
      </c>
      <c r="H118" s="2">
        <v>0.16304347826086957</v>
      </c>
      <c r="I118" s="2">
        <v>1.1358695652173914</v>
      </c>
      <c r="J118" s="2">
        <v>0</v>
      </c>
      <c r="K118" s="2">
        <v>0</v>
      </c>
      <c r="L118" s="2">
        <v>0.94097826086956526</v>
      </c>
      <c r="M118" s="2">
        <v>5.0625</v>
      </c>
      <c r="N118" s="2">
        <v>0</v>
      </c>
      <c r="O118" s="2">
        <v>0.1342993079584775</v>
      </c>
      <c r="P118" s="2">
        <v>4.5625</v>
      </c>
      <c r="Q118" s="2">
        <v>3.5054347826086958</v>
      </c>
      <c r="R118" s="2">
        <v>0.21402825836216838</v>
      </c>
      <c r="S118" s="2">
        <v>1.8906521739130437</v>
      </c>
      <c r="T118" s="2">
        <v>9.4469565217391303</v>
      </c>
      <c r="U118" s="2">
        <v>0</v>
      </c>
      <c r="V118" s="2">
        <v>0.30076701268742789</v>
      </c>
      <c r="W118" s="2">
        <v>4.1452173913043477</v>
      </c>
      <c r="X118" s="2">
        <v>3.5343478260869561</v>
      </c>
      <c r="Y118" s="2">
        <v>0</v>
      </c>
      <c r="Z118" s="2">
        <v>0.20372549019607838</v>
      </c>
      <c r="AA118" s="2">
        <v>0</v>
      </c>
      <c r="AB118" s="2">
        <v>0</v>
      </c>
      <c r="AC118" s="2">
        <v>0</v>
      </c>
      <c r="AD118" s="2">
        <v>0</v>
      </c>
      <c r="AE118" s="2">
        <v>0</v>
      </c>
      <c r="AF118" s="2">
        <v>0</v>
      </c>
      <c r="AG118" s="2">
        <v>0</v>
      </c>
      <c r="AH118" t="s">
        <v>553</v>
      </c>
      <c r="AI118">
        <v>3</v>
      </c>
    </row>
    <row r="119" spans="1:35" x14ac:dyDescent="0.25">
      <c r="A119" t="s">
        <v>1777</v>
      </c>
      <c r="B119" t="s">
        <v>896</v>
      </c>
      <c r="C119" t="s">
        <v>1429</v>
      </c>
      <c r="D119" t="s">
        <v>1711</v>
      </c>
      <c r="E119" s="2">
        <v>196.84782608695653</v>
      </c>
      <c r="F119" s="2">
        <v>4.4347826086956523</v>
      </c>
      <c r="G119" s="2">
        <v>0</v>
      </c>
      <c r="H119" s="2">
        <v>0.83695652173913049</v>
      </c>
      <c r="I119" s="2">
        <v>6.5978260869565215</v>
      </c>
      <c r="J119" s="2">
        <v>0</v>
      </c>
      <c r="K119" s="2">
        <v>0</v>
      </c>
      <c r="L119" s="2">
        <v>2.972826086956522</v>
      </c>
      <c r="M119" s="2">
        <v>4.4347826086956523</v>
      </c>
      <c r="N119" s="2">
        <v>9.3385869565217394</v>
      </c>
      <c r="O119" s="2">
        <v>6.9969630038652683E-2</v>
      </c>
      <c r="P119" s="2">
        <v>9.1195652173913047</v>
      </c>
      <c r="Q119" s="2">
        <v>32.625</v>
      </c>
      <c r="R119" s="2">
        <v>0.21206515737161788</v>
      </c>
      <c r="S119" s="2">
        <v>20.883152173913043</v>
      </c>
      <c r="T119" s="2">
        <v>9.820652173913043</v>
      </c>
      <c r="U119" s="2">
        <v>0</v>
      </c>
      <c r="V119" s="2">
        <v>0.15597736057426834</v>
      </c>
      <c r="W119" s="2">
        <v>32.557065217391305</v>
      </c>
      <c r="X119" s="2">
        <v>0</v>
      </c>
      <c r="Y119" s="2">
        <v>0</v>
      </c>
      <c r="Z119" s="2">
        <v>0.16539204859193815</v>
      </c>
      <c r="AA119" s="2">
        <v>0</v>
      </c>
      <c r="AB119" s="2">
        <v>0</v>
      </c>
      <c r="AC119" s="2">
        <v>0</v>
      </c>
      <c r="AD119" s="2">
        <v>0</v>
      </c>
      <c r="AE119" s="2">
        <v>5.6521739130434785</v>
      </c>
      <c r="AF119" s="2">
        <v>0</v>
      </c>
      <c r="AG119" s="2">
        <v>0</v>
      </c>
      <c r="AH119" t="s">
        <v>210</v>
      </c>
      <c r="AI119">
        <v>3</v>
      </c>
    </row>
    <row r="120" spans="1:35" x14ac:dyDescent="0.25">
      <c r="A120" t="s">
        <v>1777</v>
      </c>
      <c r="B120" t="s">
        <v>1346</v>
      </c>
      <c r="C120" t="s">
        <v>1429</v>
      </c>
      <c r="D120" t="s">
        <v>1711</v>
      </c>
      <c r="E120" s="2">
        <v>100.33695652173913</v>
      </c>
      <c r="F120" s="2">
        <v>35.600217391304348</v>
      </c>
      <c r="G120" s="2">
        <v>0</v>
      </c>
      <c r="H120" s="2">
        <v>4.6191304347826083</v>
      </c>
      <c r="I120" s="2">
        <v>16.141304347826086</v>
      </c>
      <c r="J120" s="2">
        <v>0</v>
      </c>
      <c r="K120" s="2">
        <v>0</v>
      </c>
      <c r="L120" s="2">
        <v>2.2201086956521738</v>
      </c>
      <c r="M120" s="2">
        <v>11.955978260869566</v>
      </c>
      <c r="N120" s="2">
        <v>0</v>
      </c>
      <c r="O120" s="2">
        <v>0.11915827104322393</v>
      </c>
      <c r="P120" s="2">
        <v>0</v>
      </c>
      <c r="Q120" s="2">
        <v>0</v>
      </c>
      <c r="R120" s="2">
        <v>0</v>
      </c>
      <c r="S120" s="2">
        <v>0.18565217391304345</v>
      </c>
      <c r="T120" s="2">
        <v>2.8323913043478259</v>
      </c>
      <c r="U120" s="2">
        <v>0</v>
      </c>
      <c r="V120" s="2">
        <v>3.0079081356299428E-2</v>
      </c>
      <c r="W120" s="2">
        <v>5.220434782608697</v>
      </c>
      <c r="X120" s="2">
        <v>13.164347826086958</v>
      </c>
      <c r="Y120" s="2">
        <v>0</v>
      </c>
      <c r="Z120" s="2">
        <v>0.18323041923951905</v>
      </c>
      <c r="AA120" s="2">
        <v>5.215217391304348</v>
      </c>
      <c r="AB120" s="2">
        <v>0</v>
      </c>
      <c r="AC120" s="2">
        <v>0</v>
      </c>
      <c r="AD120" s="2">
        <v>101.65695652173913</v>
      </c>
      <c r="AE120" s="2">
        <v>0</v>
      </c>
      <c r="AF120" s="2">
        <v>0</v>
      </c>
      <c r="AG120" s="2">
        <v>2.7826086956521738</v>
      </c>
      <c r="AH120" t="s">
        <v>671</v>
      </c>
      <c r="AI120">
        <v>3</v>
      </c>
    </row>
    <row r="121" spans="1:35" x14ac:dyDescent="0.25">
      <c r="A121" t="s">
        <v>1777</v>
      </c>
      <c r="B121" t="s">
        <v>986</v>
      </c>
      <c r="C121" t="s">
        <v>1495</v>
      </c>
      <c r="D121" t="s">
        <v>1673</v>
      </c>
      <c r="E121" s="2">
        <v>66.869565217391298</v>
      </c>
      <c r="F121" s="2">
        <v>5.4782608695652177</v>
      </c>
      <c r="G121" s="2">
        <v>0.20108695652173914</v>
      </c>
      <c r="H121" s="2">
        <v>0.3641304347826087</v>
      </c>
      <c r="I121" s="2">
        <v>4.6086956521739131</v>
      </c>
      <c r="J121" s="2">
        <v>0</v>
      </c>
      <c r="K121" s="2">
        <v>0</v>
      </c>
      <c r="L121" s="2">
        <v>1.4388043478260872</v>
      </c>
      <c r="M121" s="2">
        <v>4.0869565217391308</v>
      </c>
      <c r="N121" s="2">
        <v>0</v>
      </c>
      <c r="O121" s="2">
        <v>6.1118335500650205E-2</v>
      </c>
      <c r="P121" s="2">
        <v>4.7744565217391308</v>
      </c>
      <c r="Q121" s="2">
        <v>8.8532608695652169</v>
      </c>
      <c r="R121" s="2">
        <v>0.20379551365409626</v>
      </c>
      <c r="S121" s="2">
        <v>2.5050000000000008</v>
      </c>
      <c r="T121" s="2">
        <v>4.0335869565217388</v>
      </c>
      <c r="U121" s="2">
        <v>0</v>
      </c>
      <c r="V121" s="2">
        <v>9.778120936280886E-2</v>
      </c>
      <c r="W121" s="2">
        <v>4.6121739130434776</v>
      </c>
      <c r="X121" s="2">
        <v>5.1750000000000007</v>
      </c>
      <c r="Y121" s="2">
        <v>0</v>
      </c>
      <c r="Z121" s="2">
        <v>0.1463621586475943</v>
      </c>
      <c r="AA121" s="2">
        <v>0</v>
      </c>
      <c r="AB121" s="2">
        <v>0</v>
      </c>
      <c r="AC121" s="2">
        <v>0</v>
      </c>
      <c r="AD121" s="2">
        <v>0</v>
      </c>
      <c r="AE121" s="2">
        <v>0</v>
      </c>
      <c r="AF121" s="2">
        <v>0</v>
      </c>
      <c r="AG121" s="2">
        <v>0</v>
      </c>
      <c r="AH121" t="s">
        <v>301</v>
      </c>
      <c r="AI121">
        <v>3</v>
      </c>
    </row>
    <row r="122" spans="1:35" x14ac:dyDescent="0.25">
      <c r="A122" t="s">
        <v>1777</v>
      </c>
      <c r="B122" t="s">
        <v>981</v>
      </c>
      <c r="C122" t="s">
        <v>1395</v>
      </c>
      <c r="D122" t="s">
        <v>1672</v>
      </c>
      <c r="E122" s="2">
        <v>67.065217391304344</v>
      </c>
      <c r="F122" s="2">
        <v>0</v>
      </c>
      <c r="G122" s="2">
        <v>0</v>
      </c>
      <c r="H122" s="2">
        <v>0</v>
      </c>
      <c r="I122" s="2">
        <v>0</v>
      </c>
      <c r="J122" s="2">
        <v>0</v>
      </c>
      <c r="K122" s="2">
        <v>0</v>
      </c>
      <c r="L122" s="2">
        <v>3.6440217391304346</v>
      </c>
      <c r="M122" s="2">
        <v>0</v>
      </c>
      <c r="N122" s="2">
        <v>16.030652173913037</v>
      </c>
      <c r="O122" s="2">
        <v>0.23903079416531595</v>
      </c>
      <c r="P122" s="2">
        <v>0</v>
      </c>
      <c r="Q122" s="2">
        <v>25.08195652173913</v>
      </c>
      <c r="R122" s="2">
        <v>0.37399351701782824</v>
      </c>
      <c r="S122" s="2">
        <v>4.3478260869565215</v>
      </c>
      <c r="T122" s="2">
        <v>8.4184782608695645</v>
      </c>
      <c r="U122" s="2">
        <v>6.7201086956521712</v>
      </c>
      <c r="V122" s="2">
        <v>0.29055915721231762</v>
      </c>
      <c r="W122" s="2">
        <v>3.0516304347826089</v>
      </c>
      <c r="X122" s="2">
        <v>9.2282608695652169</v>
      </c>
      <c r="Y122" s="2">
        <v>0</v>
      </c>
      <c r="Z122" s="2">
        <v>0.18310372771474881</v>
      </c>
      <c r="AA122" s="2">
        <v>0</v>
      </c>
      <c r="AB122" s="2">
        <v>0</v>
      </c>
      <c r="AC122" s="2">
        <v>0</v>
      </c>
      <c r="AD122" s="2">
        <v>0</v>
      </c>
      <c r="AE122" s="2">
        <v>2.4184782608695654</v>
      </c>
      <c r="AF122" s="2">
        <v>0</v>
      </c>
      <c r="AG122" s="2">
        <v>0</v>
      </c>
      <c r="AH122" t="s">
        <v>296</v>
      </c>
      <c r="AI122">
        <v>3</v>
      </c>
    </row>
    <row r="123" spans="1:35" x14ac:dyDescent="0.25">
      <c r="A123" t="s">
        <v>1777</v>
      </c>
      <c r="B123" t="s">
        <v>957</v>
      </c>
      <c r="C123" t="s">
        <v>1412</v>
      </c>
      <c r="D123" t="s">
        <v>1673</v>
      </c>
      <c r="E123" s="2">
        <v>98.217391304347828</v>
      </c>
      <c r="F123" s="2">
        <v>5.3043478260869561</v>
      </c>
      <c r="G123" s="2">
        <v>0.52173913043478259</v>
      </c>
      <c r="H123" s="2">
        <v>0.46739130434782611</v>
      </c>
      <c r="I123" s="2">
        <v>2.6956521739130435</v>
      </c>
      <c r="J123" s="2">
        <v>0</v>
      </c>
      <c r="K123" s="2">
        <v>0</v>
      </c>
      <c r="L123" s="2">
        <v>3.3342391304347827</v>
      </c>
      <c r="M123" s="2">
        <v>0</v>
      </c>
      <c r="N123" s="2">
        <v>5.3913043478260869</v>
      </c>
      <c r="O123" s="2">
        <v>5.4891544931385566E-2</v>
      </c>
      <c r="P123" s="2">
        <v>1.6413043478260869</v>
      </c>
      <c r="Q123" s="2">
        <v>9.9972826086956523</v>
      </c>
      <c r="R123" s="2">
        <v>0.1184982293050022</v>
      </c>
      <c r="S123" s="2">
        <v>4.7282608695652177</v>
      </c>
      <c r="T123" s="2">
        <v>2.7717391304347827</v>
      </c>
      <c r="U123" s="2">
        <v>0</v>
      </c>
      <c r="V123" s="2">
        <v>7.6361221779548474E-2</v>
      </c>
      <c r="W123" s="2">
        <v>9.0163043478260878</v>
      </c>
      <c r="X123" s="2">
        <v>1.4429347826086956</v>
      </c>
      <c r="Y123" s="2">
        <v>0</v>
      </c>
      <c r="Z123" s="2">
        <v>0.10649070385126162</v>
      </c>
      <c r="AA123" s="2">
        <v>0</v>
      </c>
      <c r="AB123" s="2">
        <v>0</v>
      </c>
      <c r="AC123" s="2">
        <v>0</v>
      </c>
      <c r="AD123" s="2">
        <v>0</v>
      </c>
      <c r="AE123" s="2">
        <v>0</v>
      </c>
      <c r="AF123" s="2">
        <v>0</v>
      </c>
      <c r="AG123" s="2">
        <v>0</v>
      </c>
      <c r="AH123" t="s">
        <v>271</v>
      </c>
      <c r="AI123">
        <v>3</v>
      </c>
    </row>
    <row r="124" spans="1:35" x14ac:dyDescent="0.25">
      <c r="A124" t="s">
        <v>1777</v>
      </c>
      <c r="B124" t="s">
        <v>900</v>
      </c>
      <c r="C124" t="s">
        <v>1552</v>
      </c>
      <c r="D124" t="s">
        <v>1726</v>
      </c>
      <c r="E124" s="2">
        <v>108.52173913043478</v>
      </c>
      <c r="F124" s="2">
        <v>48.231086956521764</v>
      </c>
      <c r="G124" s="2">
        <v>7.0652173913043473E-2</v>
      </c>
      <c r="H124" s="2">
        <v>0</v>
      </c>
      <c r="I124" s="2">
        <v>2.5381521739130433</v>
      </c>
      <c r="J124" s="2">
        <v>0</v>
      </c>
      <c r="K124" s="2">
        <v>0</v>
      </c>
      <c r="L124" s="2">
        <v>4.1973913043478257</v>
      </c>
      <c r="M124" s="2">
        <v>4.7826086956521738</v>
      </c>
      <c r="N124" s="2">
        <v>3.9685869565217406</v>
      </c>
      <c r="O124" s="2">
        <v>8.0640024038461544E-2</v>
      </c>
      <c r="P124" s="2">
        <v>4.6956521739130439</v>
      </c>
      <c r="Q124" s="2">
        <v>29.731847826086955</v>
      </c>
      <c r="R124" s="2">
        <v>0.31724058493589746</v>
      </c>
      <c r="S124" s="2">
        <v>5.0792391304347824</v>
      </c>
      <c r="T124" s="2">
        <v>11.714130434782607</v>
      </c>
      <c r="U124" s="2">
        <v>0</v>
      </c>
      <c r="V124" s="2">
        <v>0.15474659455128204</v>
      </c>
      <c r="W124" s="2">
        <v>4.2220652173913047</v>
      </c>
      <c r="X124" s="2">
        <v>8.1227173913043469</v>
      </c>
      <c r="Y124" s="2">
        <v>0</v>
      </c>
      <c r="Z124" s="2">
        <v>0.11375400641025642</v>
      </c>
      <c r="AA124" s="2">
        <v>0</v>
      </c>
      <c r="AB124" s="2">
        <v>0</v>
      </c>
      <c r="AC124" s="2">
        <v>0</v>
      </c>
      <c r="AD124" s="2">
        <v>0</v>
      </c>
      <c r="AE124" s="2">
        <v>0</v>
      </c>
      <c r="AF124" s="2">
        <v>0</v>
      </c>
      <c r="AG124" s="2">
        <v>0</v>
      </c>
      <c r="AH124" t="s">
        <v>214</v>
      </c>
      <c r="AI124">
        <v>3</v>
      </c>
    </row>
    <row r="125" spans="1:35" x14ac:dyDescent="0.25">
      <c r="A125" t="s">
        <v>1777</v>
      </c>
      <c r="B125" t="s">
        <v>995</v>
      </c>
      <c r="C125" t="s">
        <v>1586</v>
      </c>
      <c r="D125" t="s">
        <v>1710</v>
      </c>
      <c r="E125" s="2">
        <v>71.923913043478265</v>
      </c>
      <c r="F125" s="2">
        <v>4.5217391304347823</v>
      </c>
      <c r="G125" s="2">
        <v>3.2608695652173912E-2</v>
      </c>
      <c r="H125" s="2">
        <v>0.32423913043478259</v>
      </c>
      <c r="I125" s="2">
        <v>0.69565217391304346</v>
      </c>
      <c r="J125" s="2">
        <v>0</v>
      </c>
      <c r="K125" s="2">
        <v>0</v>
      </c>
      <c r="L125" s="2">
        <v>4.9538043478260869</v>
      </c>
      <c r="M125" s="2">
        <v>0</v>
      </c>
      <c r="N125" s="2">
        <v>4.9945652173913047</v>
      </c>
      <c r="O125" s="2">
        <v>6.9442345473779657E-2</v>
      </c>
      <c r="P125" s="2">
        <v>5.3423913043478262</v>
      </c>
      <c r="Q125" s="2">
        <v>4.7717391304347823</v>
      </c>
      <c r="R125" s="2">
        <v>0.14062263865800212</v>
      </c>
      <c r="S125" s="2">
        <v>5.5760869565217392</v>
      </c>
      <c r="T125" s="2">
        <v>5.0760869565217392</v>
      </c>
      <c r="U125" s="2">
        <v>0</v>
      </c>
      <c r="V125" s="2">
        <v>0.14810337010729938</v>
      </c>
      <c r="W125" s="2">
        <v>5.5869565217391308</v>
      </c>
      <c r="X125" s="2">
        <v>5.7907608695652177</v>
      </c>
      <c r="Y125" s="2">
        <v>0</v>
      </c>
      <c r="Z125" s="2">
        <v>0.15819102312226083</v>
      </c>
      <c r="AA125" s="2">
        <v>0</v>
      </c>
      <c r="AB125" s="2">
        <v>0</v>
      </c>
      <c r="AC125" s="2">
        <v>0</v>
      </c>
      <c r="AD125" s="2">
        <v>0</v>
      </c>
      <c r="AE125" s="2">
        <v>0</v>
      </c>
      <c r="AF125" s="2">
        <v>0</v>
      </c>
      <c r="AG125" s="2">
        <v>0</v>
      </c>
      <c r="AH125" t="s">
        <v>310</v>
      </c>
      <c r="AI125">
        <v>3</v>
      </c>
    </row>
    <row r="126" spans="1:35" x14ac:dyDescent="0.25">
      <c r="A126" t="s">
        <v>1777</v>
      </c>
      <c r="B126" t="s">
        <v>1127</v>
      </c>
      <c r="C126" t="s">
        <v>1582</v>
      </c>
      <c r="D126" t="s">
        <v>1673</v>
      </c>
      <c r="E126" s="2">
        <v>54.565217391304351</v>
      </c>
      <c r="F126" s="2">
        <v>6.8694565217391306</v>
      </c>
      <c r="G126" s="2">
        <v>0.26902173913043476</v>
      </c>
      <c r="H126" s="2">
        <v>0.29717391304347823</v>
      </c>
      <c r="I126" s="2">
        <v>1.1358695652173914</v>
      </c>
      <c r="J126" s="2">
        <v>0</v>
      </c>
      <c r="K126" s="2">
        <v>0</v>
      </c>
      <c r="L126" s="2">
        <v>1.3976086956521738</v>
      </c>
      <c r="M126" s="2">
        <v>2.3035869565217393</v>
      </c>
      <c r="N126" s="2">
        <v>0</v>
      </c>
      <c r="O126" s="2">
        <v>4.2217131474103588E-2</v>
      </c>
      <c r="P126" s="2">
        <v>0</v>
      </c>
      <c r="Q126" s="2">
        <v>4.9518478260869561</v>
      </c>
      <c r="R126" s="2">
        <v>9.0750996015936239E-2</v>
      </c>
      <c r="S126" s="2">
        <v>1.412608695652174</v>
      </c>
      <c r="T126" s="2">
        <v>2.3130434782608695</v>
      </c>
      <c r="U126" s="2">
        <v>0</v>
      </c>
      <c r="V126" s="2">
        <v>6.8278884462151385E-2</v>
      </c>
      <c r="W126" s="2">
        <v>1.0331521739130434</v>
      </c>
      <c r="X126" s="2">
        <v>1.6232608695652175</v>
      </c>
      <c r="Y126" s="2">
        <v>0</v>
      </c>
      <c r="Z126" s="2">
        <v>4.8683266932270909E-2</v>
      </c>
      <c r="AA126" s="2">
        <v>0</v>
      </c>
      <c r="AB126" s="2">
        <v>5.3924999999999992</v>
      </c>
      <c r="AC126" s="2">
        <v>0</v>
      </c>
      <c r="AD126" s="2">
        <v>0</v>
      </c>
      <c r="AE126" s="2">
        <v>0</v>
      </c>
      <c r="AF126" s="2">
        <v>0</v>
      </c>
      <c r="AG126" s="2">
        <v>0</v>
      </c>
      <c r="AH126" t="s">
        <v>447</v>
      </c>
      <c r="AI126">
        <v>3</v>
      </c>
    </row>
    <row r="127" spans="1:35" x14ac:dyDescent="0.25">
      <c r="A127" t="s">
        <v>1777</v>
      </c>
      <c r="B127" t="s">
        <v>1050</v>
      </c>
      <c r="C127" t="s">
        <v>1606</v>
      </c>
      <c r="D127" t="s">
        <v>1701</v>
      </c>
      <c r="E127" s="2">
        <v>101.31521739130434</v>
      </c>
      <c r="F127" s="2">
        <v>5.7391304347826084</v>
      </c>
      <c r="G127" s="2">
        <v>0.92391304347826086</v>
      </c>
      <c r="H127" s="2">
        <v>0.48706521739130432</v>
      </c>
      <c r="I127" s="2">
        <v>0</v>
      </c>
      <c r="J127" s="2">
        <v>0</v>
      </c>
      <c r="K127" s="2">
        <v>0</v>
      </c>
      <c r="L127" s="2">
        <v>4.2477173913043478</v>
      </c>
      <c r="M127" s="2">
        <v>2.6793478260869565</v>
      </c>
      <c r="N127" s="2">
        <v>3.8347826086956518</v>
      </c>
      <c r="O127" s="2">
        <v>6.4295676429567641E-2</v>
      </c>
      <c r="P127" s="2">
        <v>5.5652173913043477</v>
      </c>
      <c r="Q127" s="2">
        <v>8.8565217391304412</v>
      </c>
      <c r="R127" s="2">
        <v>0.14234524192683196</v>
      </c>
      <c r="S127" s="2">
        <v>4.1840217391304346</v>
      </c>
      <c r="T127" s="2">
        <v>5.7610869565217389</v>
      </c>
      <c r="U127" s="2">
        <v>0</v>
      </c>
      <c r="V127" s="2">
        <v>9.8160068662160718E-2</v>
      </c>
      <c r="W127" s="2">
        <v>3.2108695652173918</v>
      </c>
      <c r="X127" s="2">
        <v>8.7163043478260871</v>
      </c>
      <c r="Y127" s="2">
        <v>0</v>
      </c>
      <c r="Z127" s="2">
        <v>0.11772342023388049</v>
      </c>
      <c r="AA127" s="2">
        <v>0</v>
      </c>
      <c r="AB127" s="2">
        <v>0</v>
      </c>
      <c r="AC127" s="2">
        <v>0</v>
      </c>
      <c r="AD127" s="2">
        <v>0</v>
      </c>
      <c r="AE127" s="2">
        <v>0</v>
      </c>
      <c r="AF127" s="2">
        <v>0</v>
      </c>
      <c r="AG127" s="2">
        <v>0</v>
      </c>
      <c r="AH127" t="s">
        <v>368</v>
      </c>
      <c r="AI127">
        <v>3</v>
      </c>
    </row>
    <row r="128" spans="1:35" x14ac:dyDescent="0.25">
      <c r="A128" t="s">
        <v>1777</v>
      </c>
      <c r="B128" t="s">
        <v>973</v>
      </c>
      <c r="C128" t="s">
        <v>1377</v>
      </c>
      <c r="D128" t="s">
        <v>1677</v>
      </c>
      <c r="E128" s="2">
        <v>71.478260869565219</v>
      </c>
      <c r="F128" s="2">
        <v>5.7391304347826084</v>
      </c>
      <c r="G128" s="2">
        <v>3.2608695652173912E-2</v>
      </c>
      <c r="H128" s="2">
        <v>0.37413043478260871</v>
      </c>
      <c r="I128" s="2">
        <v>3.1413043478260869</v>
      </c>
      <c r="J128" s="2">
        <v>0</v>
      </c>
      <c r="K128" s="2">
        <v>0</v>
      </c>
      <c r="L128" s="2">
        <v>2.0135869565217392</v>
      </c>
      <c r="M128" s="2">
        <v>0</v>
      </c>
      <c r="N128" s="2">
        <v>3.472826086956522</v>
      </c>
      <c r="O128" s="2">
        <v>4.8585766423357664E-2</v>
      </c>
      <c r="P128" s="2">
        <v>4.7255434782608692</v>
      </c>
      <c r="Q128" s="2">
        <v>2.4402173913043477</v>
      </c>
      <c r="R128" s="2">
        <v>0.10025091240875912</v>
      </c>
      <c r="S128" s="2">
        <v>8.3586956521739122</v>
      </c>
      <c r="T128" s="2">
        <v>8.1521739130434784E-2</v>
      </c>
      <c r="U128" s="2">
        <v>0</v>
      </c>
      <c r="V128" s="2">
        <v>0.118080900243309</v>
      </c>
      <c r="W128" s="2">
        <v>3.9483695652173911</v>
      </c>
      <c r="X128" s="2">
        <v>3.8043478260869565</v>
      </c>
      <c r="Y128" s="2">
        <v>0</v>
      </c>
      <c r="Z128" s="2">
        <v>0.10846259124087591</v>
      </c>
      <c r="AA128" s="2">
        <v>0</v>
      </c>
      <c r="AB128" s="2">
        <v>0</v>
      </c>
      <c r="AC128" s="2">
        <v>0</v>
      </c>
      <c r="AD128" s="2">
        <v>0</v>
      </c>
      <c r="AE128" s="2">
        <v>0</v>
      </c>
      <c r="AF128" s="2">
        <v>0</v>
      </c>
      <c r="AG128" s="2">
        <v>0</v>
      </c>
      <c r="AH128" t="s">
        <v>287</v>
      </c>
      <c r="AI128">
        <v>3</v>
      </c>
    </row>
    <row r="129" spans="1:35" x14ac:dyDescent="0.25">
      <c r="A129" t="s">
        <v>1777</v>
      </c>
      <c r="B129" t="s">
        <v>694</v>
      </c>
      <c r="C129" t="s">
        <v>1449</v>
      </c>
      <c r="D129" t="s">
        <v>1706</v>
      </c>
      <c r="E129" s="2">
        <v>44.630434782608695</v>
      </c>
      <c r="F129" s="2">
        <v>5.2173913043478262</v>
      </c>
      <c r="G129" s="2">
        <v>0</v>
      </c>
      <c r="H129" s="2">
        <v>0.44293478260869568</v>
      </c>
      <c r="I129" s="2">
        <v>2.1875</v>
      </c>
      <c r="J129" s="2">
        <v>0</v>
      </c>
      <c r="K129" s="2">
        <v>0</v>
      </c>
      <c r="L129" s="2">
        <v>3.1377173913043466</v>
      </c>
      <c r="M129" s="2">
        <v>0</v>
      </c>
      <c r="N129" s="2">
        <v>5.2173913043478262</v>
      </c>
      <c r="O129" s="2">
        <v>0.11690209449585973</v>
      </c>
      <c r="P129" s="2">
        <v>5.3396739130434785</v>
      </c>
      <c r="Q129" s="2">
        <v>0</v>
      </c>
      <c r="R129" s="2">
        <v>0.11964198733560644</v>
      </c>
      <c r="S129" s="2">
        <v>7.6831521739130437</v>
      </c>
      <c r="T129" s="2">
        <v>5.3142391304347827</v>
      </c>
      <c r="U129" s="2">
        <v>0</v>
      </c>
      <c r="V129" s="2">
        <v>0.29122260107160253</v>
      </c>
      <c r="W129" s="2">
        <v>4.7197826086956525</v>
      </c>
      <c r="X129" s="2">
        <v>4.2835869565217397</v>
      </c>
      <c r="Y129" s="2">
        <v>0</v>
      </c>
      <c r="Z129" s="2">
        <v>0.20173161227471995</v>
      </c>
      <c r="AA129" s="2">
        <v>0</v>
      </c>
      <c r="AB129" s="2">
        <v>0</v>
      </c>
      <c r="AC129" s="2">
        <v>0</v>
      </c>
      <c r="AD129" s="2">
        <v>0</v>
      </c>
      <c r="AE129" s="2">
        <v>0</v>
      </c>
      <c r="AF129" s="2">
        <v>0</v>
      </c>
      <c r="AG129" s="2">
        <v>0</v>
      </c>
      <c r="AH129" t="s">
        <v>6</v>
      </c>
      <c r="AI129">
        <v>3</v>
      </c>
    </row>
    <row r="130" spans="1:35" x14ac:dyDescent="0.25">
      <c r="A130" t="s">
        <v>1777</v>
      </c>
      <c r="B130" t="s">
        <v>1186</v>
      </c>
      <c r="C130" t="s">
        <v>1406</v>
      </c>
      <c r="D130" t="s">
        <v>1699</v>
      </c>
      <c r="E130" s="2">
        <v>41.380434782608695</v>
      </c>
      <c r="F130" s="2">
        <v>5.6521739130434785</v>
      </c>
      <c r="G130" s="2">
        <v>0</v>
      </c>
      <c r="H130" s="2">
        <v>0</v>
      </c>
      <c r="I130" s="2">
        <v>1.2260869565217392</v>
      </c>
      <c r="J130" s="2">
        <v>0</v>
      </c>
      <c r="K130" s="2">
        <v>0</v>
      </c>
      <c r="L130" s="2">
        <v>1.1209782608695653</v>
      </c>
      <c r="M130" s="2">
        <v>4.8869565217391333</v>
      </c>
      <c r="N130" s="2">
        <v>0</v>
      </c>
      <c r="O130" s="2">
        <v>0.11809824008405576</v>
      </c>
      <c r="P130" s="2">
        <v>0.13043478260869565</v>
      </c>
      <c r="Q130" s="2">
        <v>7.9728260869565188</v>
      </c>
      <c r="R130" s="2">
        <v>0.19582348305752556</v>
      </c>
      <c r="S130" s="2">
        <v>2.8247826086956529</v>
      </c>
      <c r="T130" s="2">
        <v>3.2961956521739126</v>
      </c>
      <c r="U130" s="2">
        <v>0</v>
      </c>
      <c r="V130" s="2">
        <v>0.14791962174940898</v>
      </c>
      <c r="W130" s="2">
        <v>2.5829347826086959</v>
      </c>
      <c r="X130" s="2">
        <v>6.2035869565217396</v>
      </c>
      <c r="Y130" s="2">
        <v>0</v>
      </c>
      <c r="Z130" s="2">
        <v>0.21233517205148414</v>
      </c>
      <c r="AA130" s="2">
        <v>0</v>
      </c>
      <c r="AB130" s="2">
        <v>0</v>
      </c>
      <c r="AC130" s="2">
        <v>0</v>
      </c>
      <c r="AD130" s="2">
        <v>0</v>
      </c>
      <c r="AE130" s="2">
        <v>0</v>
      </c>
      <c r="AF130" s="2">
        <v>0</v>
      </c>
      <c r="AG130" s="2">
        <v>0</v>
      </c>
      <c r="AH130" t="s">
        <v>508</v>
      </c>
      <c r="AI130">
        <v>3</v>
      </c>
    </row>
    <row r="131" spans="1:35" x14ac:dyDescent="0.25">
      <c r="A131" t="s">
        <v>1777</v>
      </c>
      <c r="B131" t="s">
        <v>835</v>
      </c>
      <c r="C131" t="s">
        <v>1384</v>
      </c>
      <c r="D131" t="s">
        <v>1723</v>
      </c>
      <c r="E131" s="2">
        <v>94.967391304347828</v>
      </c>
      <c r="F131" s="2">
        <v>20.698369565217391</v>
      </c>
      <c r="G131" s="2">
        <v>0.81521739130434778</v>
      </c>
      <c r="H131" s="2">
        <v>0</v>
      </c>
      <c r="I131" s="2">
        <v>0</v>
      </c>
      <c r="J131" s="2">
        <v>0</v>
      </c>
      <c r="K131" s="2">
        <v>0</v>
      </c>
      <c r="L131" s="2">
        <v>3.9753260869565223</v>
      </c>
      <c r="M131" s="2">
        <v>5.7391304347826084</v>
      </c>
      <c r="N131" s="2">
        <v>5.2907608695652177</v>
      </c>
      <c r="O131" s="2">
        <v>0.11614398534966236</v>
      </c>
      <c r="P131" s="2">
        <v>4.4755434782608692</v>
      </c>
      <c r="Q131" s="2">
        <v>7.4184782608695654</v>
      </c>
      <c r="R131" s="2">
        <v>0.12524321849605127</v>
      </c>
      <c r="S131" s="2">
        <v>4.308369565217391</v>
      </c>
      <c r="T131" s="2">
        <v>7.2883695652173932</v>
      </c>
      <c r="U131" s="2">
        <v>0</v>
      </c>
      <c r="V131" s="2">
        <v>0.1221128533821678</v>
      </c>
      <c r="W131" s="2">
        <v>4.0291304347826093</v>
      </c>
      <c r="X131" s="2">
        <v>5.6903260869565226</v>
      </c>
      <c r="Y131" s="2">
        <v>5.0280434782608694</v>
      </c>
      <c r="Z131" s="2">
        <v>0.15529014535881883</v>
      </c>
      <c r="AA131" s="2">
        <v>0</v>
      </c>
      <c r="AB131" s="2">
        <v>0</v>
      </c>
      <c r="AC131" s="2">
        <v>0</v>
      </c>
      <c r="AD131" s="2">
        <v>0</v>
      </c>
      <c r="AE131" s="2">
        <v>0</v>
      </c>
      <c r="AF131" s="2">
        <v>0</v>
      </c>
      <c r="AG131" s="2">
        <v>0</v>
      </c>
      <c r="AH131" t="s">
        <v>148</v>
      </c>
      <c r="AI131">
        <v>3</v>
      </c>
    </row>
    <row r="132" spans="1:35" x14ac:dyDescent="0.25">
      <c r="A132" t="s">
        <v>1777</v>
      </c>
      <c r="B132" t="s">
        <v>1096</v>
      </c>
      <c r="C132" t="s">
        <v>1618</v>
      </c>
      <c r="D132" t="s">
        <v>1673</v>
      </c>
      <c r="E132" s="2">
        <v>136.03260869565219</v>
      </c>
      <c r="F132" s="2">
        <v>5.5652173913043477</v>
      </c>
      <c r="G132" s="2">
        <v>3.2608695652173912E-2</v>
      </c>
      <c r="H132" s="2">
        <v>0.47554347826086957</v>
      </c>
      <c r="I132" s="2">
        <v>3.2336956521739131</v>
      </c>
      <c r="J132" s="2">
        <v>0</v>
      </c>
      <c r="K132" s="2">
        <v>0</v>
      </c>
      <c r="L132" s="2">
        <v>5.3777173913043477</v>
      </c>
      <c r="M132" s="2">
        <v>0</v>
      </c>
      <c r="N132" s="2">
        <v>11.616847826086957</v>
      </c>
      <c r="O132" s="2">
        <v>8.5397522972433082E-2</v>
      </c>
      <c r="P132" s="2">
        <v>5.2010869565217392</v>
      </c>
      <c r="Q132" s="2">
        <v>4.4891304347826084</v>
      </c>
      <c r="R132" s="2">
        <v>7.123451857770674E-2</v>
      </c>
      <c r="S132" s="2">
        <v>5.7010869565217392</v>
      </c>
      <c r="T132" s="2">
        <v>7.8260869565217392</v>
      </c>
      <c r="U132" s="2">
        <v>0</v>
      </c>
      <c r="V132" s="2">
        <v>9.944067119456651E-2</v>
      </c>
      <c r="W132" s="2">
        <v>11.904891304347826</v>
      </c>
      <c r="X132" s="2">
        <v>4.5461956521739131</v>
      </c>
      <c r="Y132" s="2">
        <v>0</v>
      </c>
      <c r="Z132" s="2">
        <v>0.12093487814622451</v>
      </c>
      <c r="AA132" s="2">
        <v>0</v>
      </c>
      <c r="AB132" s="2">
        <v>0</v>
      </c>
      <c r="AC132" s="2">
        <v>0</v>
      </c>
      <c r="AD132" s="2">
        <v>0</v>
      </c>
      <c r="AE132" s="2">
        <v>1.048913043478261</v>
      </c>
      <c r="AF132" s="2">
        <v>0</v>
      </c>
      <c r="AG132" s="2">
        <v>0</v>
      </c>
      <c r="AH132" t="s">
        <v>415</v>
      </c>
      <c r="AI132">
        <v>3</v>
      </c>
    </row>
    <row r="133" spans="1:35" x14ac:dyDescent="0.25">
      <c r="A133" t="s">
        <v>1777</v>
      </c>
      <c r="B133" t="s">
        <v>849</v>
      </c>
      <c r="C133" t="s">
        <v>1532</v>
      </c>
      <c r="D133" t="s">
        <v>1690</v>
      </c>
      <c r="E133" s="2">
        <v>87.282608695652172</v>
      </c>
      <c r="F133" s="2">
        <v>8.6956521739130432E-2</v>
      </c>
      <c r="G133" s="2">
        <v>0.78260869565217395</v>
      </c>
      <c r="H133" s="2">
        <v>0.55434782608695654</v>
      </c>
      <c r="I133" s="2">
        <v>4.1222826086956523</v>
      </c>
      <c r="J133" s="2">
        <v>0</v>
      </c>
      <c r="K133" s="2">
        <v>0</v>
      </c>
      <c r="L133" s="2">
        <v>5.8097826086956523</v>
      </c>
      <c r="M133" s="2">
        <v>0</v>
      </c>
      <c r="N133" s="2">
        <v>5.4076086956521738</v>
      </c>
      <c r="O133" s="2">
        <v>6.1955168119551679E-2</v>
      </c>
      <c r="P133" s="2">
        <v>2.0570652173913042</v>
      </c>
      <c r="Q133" s="2">
        <v>19.741847826086957</v>
      </c>
      <c r="R133" s="2">
        <v>0.24975093399750936</v>
      </c>
      <c r="S133" s="2">
        <v>5.0380434782608692</v>
      </c>
      <c r="T133" s="2">
        <v>3.5326086956521738</v>
      </c>
      <c r="U133" s="2">
        <v>0</v>
      </c>
      <c r="V133" s="2">
        <v>9.8194271481942708E-2</v>
      </c>
      <c r="W133" s="2">
        <v>2.4505434782608693</v>
      </c>
      <c r="X133" s="2">
        <v>9.554347826086957</v>
      </c>
      <c r="Y133" s="2">
        <v>0</v>
      </c>
      <c r="Z133" s="2">
        <v>0.13754047322540472</v>
      </c>
      <c r="AA133" s="2">
        <v>0</v>
      </c>
      <c r="AB133" s="2">
        <v>0</v>
      </c>
      <c r="AC133" s="2">
        <v>0</v>
      </c>
      <c r="AD133" s="2">
        <v>0</v>
      </c>
      <c r="AE133" s="2">
        <v>0</v>
      </c>
      <c r="AF133" s="2">
        <v>0</v>
      </c>
      <c r="AG133" s="2">
        <v>6.5217391304347824E-2</v>
      </c>
      <c r="AH133" t="s">
        <v>163</v>
      </c>
      <c r="AI133">
        <v>3</v>
      </c>
    </row>
    <row r="134" spans="1:35" x14ac:dyDescent="0.25">
      <c r="A134" t="s">
        <v>1777</v>
      </c>
      <c r="B134" t="s">
        <v>956</v>
      </c>
      <c r="C134" t="s">
        <v>1495</v>
      </c>
      <c r="D134" t="s">
        <v>1673</v>
      </c>
      <c r="E134" s="2">
        <v>69.565217391304344</v>
      </c>
      <c r="F134" s="2">
        <v>0</v>
      </c>
      <c r="G134" s="2">
        <v>4.3478260869565216E-2</v>
      </c>
      <c r="H134" s="2">
        <v>0.38315217391304346</v>
      </c>
      <c r="I134" s="2">
        <v>5.7717391304347823</v>
      </c>
      <c r="J134" s="2">
        <v>0</v>
      </c>
      <c r="K134" s="2">
        <v>0</v>
      </c>
      <c r="L134" s="2">
        <v>3.8483695652173906</v>
      </c>
      <c r="M134" s="2">
        <v>0</v>
      </c>
      <c r="N134" s="2">
        <v>5.5326086956521738</v>
      </c>
      <c r="O134" s="2">
        <v>7.9531249999999998E-2</v>
      </c>
      <c r="P134" s="2">
        <v>5.4782608695652177</v>
      </c>
      <c r="Q134" s="2">
        <v>16.510869565217391</v>
      </c>
      <c r="R134" s="2">
        <v>0.31609375000000001</v>
      </c>
      <c r="S134" s="2">
        <v>7.644891304347829</v>
      </c>
      <c r="T134" s="2">
        <v>17.219565217391299</v>
      </c>
      <c r="U134" s="2">
        <v>0</v>
      </c>
      <c r="V134" s="2">
        <v>0.35742656249999999</v>
      </c>
      <c r="W134" s="2">
        <v>14.605326086956529</v>
      </c>
      <c r="X134" s="2">
        <v>14.771847826086951</v>
      </c>
      <c r="Y134" s="2">
        <v>3.9765217391304346</v>
      </c>
      <c r="Z134" s="2">
        <v>0.47945937500000002</v>
      </c>
      <c r="AA134" s="2">
        <v>0</v>
      </c>
      <c r="AB134" s="2">
        <v>0</v>
      </c>
      <c r="AC134" s="2">
        <v>0</v>
      </c>
      <c r="AD134" s="2">
        <v>9.5190217391304355</v>
      </c>
      <c r="AE134" s="2">
        <v>0</v>
      </c>
      <c r="AF134" s="2">
        <v>0</v>
      </c>
      <c r="AG134" s="2">
        <v>0</v>
      </c>
      <c r="AH134" t="s">
        <v>270</v>
      </c>
      <c r="AI134">
        <v>3</v>
      </c>
    </row>
    <row r="135" spans="1:35" x14ac:dyDescent="0.25">
      <c r="A135" t="s">
        <v>1777</v>
      </c>
      <c r="B135" t="s">
        <v>931</v>
      </c>
      <c r="C135" t="s">
        <v>1456</v>
      </c>
      <c r="D135" t="s">
        <v>1701</v>
      </c>
      <c r="E135" s="2">
        <v>45.336956521739133</v>
      </c>
      <c r="F135" s="2">
        <v>0</v>
      </c>
      <c r="G135" s="2">
        <v>0</v>
      </c>
      <c r="H135" s="2">
        <v>0</v>
      </c>
      <c r="I135" s="2">
        <v>1.5217391304347827</v>
      </c>
      <c r="J135" s="2">
        <v>0</v>
      </c>
      <c r="K135" s="2">
        <v>0</v>
      </c>
      <c r="L135" s="2">
        <v>1.5733695652173914</v>
      </c>
      <c r="M135" s="2">
        <v>5.3043478260869561</v>
      </c>
      <c r="N135" s="2">
        <v>5.0679347826086953</v>
      </c>
      <c r="O135" s="2">
        <v>0.22878206665068329</v>
      </c>
      <c r="P135" s="2">
        <v>5.2010869565217392</v>
      </c>
      <c r="Q135" s="2">
        <v>7.5516304347826084</v>
      </c>
      <c r="R135" s="2">
        <v>0.28128746104051783</v>
      </c>
      <c r="S135" s="2">
        <v>4.8803260869565213</v>
      </c>
      <c r="T135" s="2">
        <v>3.2635869565217392</v>
      </c>
      <c r="U135" s="2">
        <v>0</v>
      </c>
      <c r="V135" s="2">
        <v>0.17963078398465593</v>
      </c>
      <c r="W135" s="2">
        <v>3.5398913043478255</v>
      </c>
      <c r="X135" s="2">
        <v>3</v>
      </c>
      <c r="Y135" s="2">
        <v>0</v>
      </c>
      <c r="Z135" s="2">
        <v>0.14425077918964277</v>
      </c>
      <c r="AA135" s="2">
        <v>0</v>
      </c>
      <c r="AB135" s="2">
        <v>0</v>
      </c>
      <c r="AC135" s="2">
        <v>0</v>
      </c>
      <c r="AD135" s="2">
        <v>0</v>
      </c>
      <c r="AE135" s="2">
        <v>1.7201086956521738</v>
      </c>
      <c r="AF135" s="2">
        <v>0</v>
      </c>
      <c r="AG135" s="2">
        <v>0</v>
      </c>
      <c r="AH135" t="s">
        <v>245</v>
      </c>
      <c r="AI135">
        <v>3</v>
      </c>
    </row>
    <row r="136" spans="1:35" x14ac:dyDescent="0.25">
      <c r="A136" t="s">
        <v>1777</v>
      </c>
      <c r="B136" t="s">
        <v>1201</v>
      </c>
      <c r="C136" t="s">
        <v>1621</v>
      </c>
      <c r="D136" t="s">
        <v>1735</v>
      </c>
      <c r="E136" s="2">
        <v>115.01086956521739</v>
      </c>
      <c r="F136" s="2">
        <v>5.7391304347826084</v>
      </c>
      <c r="G136" s="2">
        <v>0.35869565217391303</v>
      </c>
      <c r="H136" s="2">
        <v>0.51086956521739135</v>
      </c>
      <c r="I136" s="2">
        <v>0</v>
      </c>
      <c r="J136" s="2">
        <v>0</v>
      </c>
      <c r="K136" s="2">
        <v>0</v>
      </c>
      <c r="L136" s="2">
        <v>5.6673913043478272</v>
      </c>
      <c r="M136" s="2">
        <v>10.478260869565217</v>
      </c>
      <c r="N136" s="2">
        <v>0</v>
      </c>
      <c r="O136" s="2">
        <v>9.1106700689915887E-2</v>
      </c>
      <c r="P136" s="2">
        <v>5.5652173913043477</v>
      </c>
      <c r="Q136" s="2">
        <v>15.782608695652174</v>
      </c>
      <c r="R136" s="2">
        <v>0.18561572630186185</v>
      </c>
      <c r="S136" s="2">
        <v>5.5056521739130417</v>
      </c>
      <c r="T136" s="2">
        <v>7.4938043478260852</v>
      </c>
      <c r="U136" s="2">
        <v>0</v>
      </c>
      <c r="V136" s="2">
        <v>0.11302806918060672</v>
      </c>
      <c r="W136" s="2">
        <v>5.3351086956521714</v>
      </c>
      <c r="X136" s="2">
        <v>8.5623913043478268</v>
      </c>
      <c r="Y136" s="2">
        <v>0</v>
      </c>
      <c r="Z136" s="2">
        <v>0.12083640487666569</v>
      </c>
      <c r="AA136" s="2">
        <v>0</v>
      </c>
      <c r="AB136" s="2">
        <v>0</v>
      </c>
      <c r="AC136" s="2">
        <v>0</v>
      </c>
      <c r="AD136" s="2">
        <v>0</v>
      </c>
      <c r="AE136" s="2">
        <v>0</v>
      </c>
      <c r="AF136" s="2">
        <v>0</v>
      </c>
      <c r="AG136" s="2">
        <v>0</v>
      </c>
      <c r="AH136" t="s">
        <v>523</v>
      </c>
      <c r="AI136">
        <v>3</v>
      </c>
    </row>
    <row r="137" spans="1:35" x14ac:dyDescent="0.25">
      <c r="A137" t="s">
        <v>1777</v>
      </c>
      <c r="B137" t="s">
        <v>997</v>
      </c>
      <c r="C137" t="s">
        <v>1420</v>
      </c>
      <c r="D137" t="s">
        <v>1725</v>
      </c>
      <c r="E137" s="2">
        <v>66.891304347826093</v>
      </c>
      <c r="F137" s="2">
        <v>5.6521739130434785</v>
      </c>
      <c r="G137" s="2">
        <v>0.36956521739130432</v>
      </c>
      <c r="H137" s="2">
        <v>0.2391304347826087</v>
      </c>
      <c r="I137" s="2">
        <v>0.86956521739130432</v>
      </c>
      <c r="J137" s="2">
        <v>0</v>
      </c>
      <c r="K137" s="2">
        <v>0</v>
      </c>
      <c r="L137" s="2">
        <v>5.135434782608697</v>
      </c>
      <c r="M137" s="2">
        <v>5.3043478260869561</v>
      </c>
      <c r="N137" s="2">
        <v>0</v>
      </c>
      <c r="O137" s="2">
        <v>7.9298017549561242E-2</v>
      </c>
      <c r="P137" s="2">
        <v>5.2173913043478262</v>
      </c>
      <c r="Q137" s="2">
        <v>8.9048913043478262</v>
      </c>
      <c r="R137" s="2">
        <v>0.21112284692882677</v>
      </c>
      <c r="S137" s="2">
        <v>4.7472826086956514</v>
      </c>
      <c r="T137" s="2">
        <v>4.3335869565217395</v>
      </c>
      <c r="U137" s="2">
        <v>0</v>
      </c>
      <c r="V137" s="2">
        <v>0.13575560610984724</v>
      </c>
      <c r="W137" s="2">
        <v>3.9908695652173916</v>
      </c>
      <c r="X137" s="2">
        <v>4.9810869565217386</v>
      </c>
      <c r="Y137" s="2">
        <v>0</v>
      </c>
      <c r="Z137" s="2">
        <v>0.13412739681507962</v>
      </c>
      <c r="AA137" s="2">
        <v>0</v>
      </c>
      <c r="AB137" s="2">
        <v>0</v>
      </c>
      <c r="AC137" s="2">
        <v>0</v>
      </c>
      <c r="AD137" s="2">
        <v>0</v>
      </c>
      <c r="AE137" s="2">
        <v>0</v>
      </c>
      <c r="AF137" s="2">
        <v>0</v>
      </c>
      <c r="AG137" s="2">
        <v>0</v>
      </c>
      <c r="AH137" t="s">
        <v>312</v>
      </c>
      <c r="AI137">
        <v>3</v>
      </c>
    </row>
    <row r="138" spans="1:35" x14ac:dyDescent="0.25">
      <c r="A138" t="s">
        <v>1777</v>
      </c>
      <c r="B138" t="s">
        <v>810</v>
      </c>
      <c r="C138" t="s">
        <v>1510</v>
      </c>
      <c r="D138" t="s">
        <v>1724</v>
      </c>
      <c r="E138" s="2">
        <v>83.130434782608702</v>
      </c>
      <c r="F138" s="2">
        <v>0</v>
      </c>
      <c r="G138" s="2">
        <v>0.50543478260869568</v>
      </c>
      <c r="H138" s="2">
        <v>0.32608695652173914</v>
      </c>
      <c r="I138" s="2">
        <v>1.2081521739130436</v>
      </c>
      <c r="J138" s="2">
        <v>0</v>
      </c>
      <c r="K138" s="2">
        <v>0</v>
      </c>
      <c r="L138" s="2">
        <v>2.176195652173913</v>
      </c>
      <c r="M138" s="2">
        <v>5.0458695652173917</v>
      </c>
      <c r="N138" s="2">
        <v>0</v>
      </c>
      <c r="O138" s="2">
        <v>6.0698221757322174E-2</v>
      </c>
      <c r="P138" s="2">
        <v>4.8057608695652174</v>
      </c>
      <c r="Q138" s="2">
        <v>15.005434782608695</v>
      </c>
      <c r="R138" s="2">
        <v>0.23831459205020919</v>
      </c>
      <c r="S138" s="2">
        <v>2.699782608695652</v>
      </c>
      <c r="T138" s="2">
        <v>4.3833695652173885</v>
      </c>
      <c r="U138" s="2">
        <v>0</v>
      </c>
      <c r="V138" s="2">
        <v>8.5205282426778203E-2</v>
      </c>
      <c r="W138" s="2">
        <v>4.6908695652173904</v>
      </c>
      <c r="X138" s="2">
        <v>8.832065217391305</v>
      </c>
      <c r="Y138" s="2">
        <v>0</v>
      </c>
      <c r="Z138" s="2">
        <v>0.16267128661087865</v>
      </c>
      <c r="AA138" s="2">
        <v>0</v>
      </c>
      <c r="AB138" s="2">
        <v>0</v>
      </c>
      <c r="AC138" s="2">
        <v>0</v>
      </c>
      <c r="AD138" s="2">
        <v>0</v>
      </c>
      <c r="AE138" s="2">
        <v>0</v>
      </c>
      <c r="AF138" s="2">
        <v>0</v>
      </c>
      <c r="AG138" s="2">
        <v>0.42391304347826086</v>
      </c>
      <c r="AH138" t="s">
        <v>123</v>
      </c>
      <c r="AI138">
        <v>3</v>
      </c>
    </row>
    <row r="139" spans="1:35" x14ac:dyDescent="0.25">
      <c r="A139" t="s">
        <v>1777</v>
      </c>
      <c r="B139" t="s">
        <v>967</v>
      </c>
      <c r="C139" t="s">
        <v>1429</v>
      </c>
      <c r="D139" t="s">
        <v>1711</v>
      </c>
      <c r="E139" s="2">
        <v>100.67391304347827</v>
      </c>
      <c r="F139" s="2">
        <v>5.7391304347826084</v>
      </c>
      <c r="G139" s="2">
        <v>0.52173913043478259</v>
      </c>
      <c r="H139" s="2">
        <v>0.40217391304347827</v>
      </c>
      <c r="I139" s="2">
        <v>11.804347826086957</v>
      </c>
      <c r="J139" s="2">
        <v>0</v>
      </c>
      <c r="K139" s="2">
        <v>0</v>
      </c>
      <c r="L139" s="2">
        <v>2.9460869565217394</v>
      </c>
      <c r="M139" s="2">
        <v>5.5652173913043477</v>
      </c>
      <c r="N139" s="2">
        <v>0</v>
      </c>
      <c r="O139" s="2">
        <v>5.527963722738069E-2</v>
      </c>
      <c r="P139" s="2">
        <v>4.5217391304347823</v>
      </c>
      <c r="Q139" s="2">
        <v>9.866847826086957</v>
      </c>
      <c r="R139" s="2">
        <v>0.14292269488231482</v>
      </c>
      <c r="S139" s="2">
        <v>4.6938043478260862</v>
      </c>
      <c r="T139" s="2">
        <v>9.3269565217391328</v>
      </c>
      <c r="U139" s="2">
        <v>0</v>
      </c>
      <c r="V139" s="2">
        <v>0.13926905635931766</v>
      </c>
      <c r="W139" s="2">
        <v>9.2132608695652181</v>
      </c>
      <c r="X139" s="2">
        <v>5.0295652173913039</v>
      </c>
      <c r="Y139" s="2">
        <v>0</v>
      </c>
      <c r="Z139" s="2">
        <v>0.1414748434463399</v>
      </c>
      <c r="AA139" s="2">
        <v>0</v>
      </c>
      <c r="AB139" s="2">
        <v>0</v>
      </c>
      <c r="AC139" s="2">
        <v>0</v>
      </c>
      <c r="AD139" s="2">
        <v>0</v>
      </c>
      <c r="AE139" s="2">
        <v>0</v>
      </c>
      <c r="AF139" s="2">
        <v>0</v>
      </c>
      <c r="AG139" s="2">
        <v>9.7826086956521743E-2</v>
      </c>
      <c r="AH139" t="s">
        <v>281</v>
      </c>
      <c r="AI139">
        <v>3</v>
      </c>
    </row>
    <row r="140" spans="1:35" x14ac:dyDescent="0.25">
      <c r="A140" t="s">
        <v>1777</v>
      </c>
      <c r="B140" t="s">
        <v>865</v>
      </c>
      <c r="C140" t="s">
        <v>1538</v>
      </c>
      <c r="D140" t="s">
        <v>1731</v>
      </c>
      <c r="E140" s="2">
        <v>98.684782608695656</v>
      </c>
      <c r="F140" s="2">
        <v>5.7391304347826084</v>
      </c>
      <c r="G140" s="2">
        <v>0.45652173913043476</v>
      </c>
      <c r="H140" s="2">
        <v>0.38043478260869568</v>
      </c>
      <c r="I140" s="2">
        <v>0</v>
      </c>
      <c r="J140" s="2">
        <v>0</v>
      </c>
      <c r="K140" s="2">
        <v>0</v>
      </c>
      <c r="L140" s="2">
        <v>5.2046739130434778</v>
      </c>
      <c r="M140" s="2">
        <v>0</v>
      </c>
      <c r="N140" s="2">
        <v>0</v>
      </c>
      <c r="O140" s="2">
        <v>0</v>
      </c>
      <c r="P140" s="2">
        <v>4.9538043478260869</v>
      </c>
      <c r="Q140" s="2">
        <v>10.600543478260869</v>
      </c>
      <c r="R140" s="2">
        <v>0.15761647758563718</v>
      </c>
      <c r="S140" s="2">
        <v>3.3814130434782599</v>
      </c>
      <c r="T140" s="2">
        <v>10.263152173913042</v>
      </c>
      <c r="U140" s="2">
        <v>0</v>
      </c>
      <c r="V140" s="2">
        <v>0.1382641260050666</v>
      </c>
      <c r="W140" s="2">
        <v>5.1089130434782621</v>
      </c>
      <c r="X140" s="2">
        <v>6.7928260869565227</v>
      </c>
      <c r="Y140" s="2">
        <v>0</v>
      </c>
      <c r="Z140" s="2">
        <v>0.12060359070382201</v>
      </c>
      <c r="AA140" s="2">
        <v>0</v>
      </c>
      <c r="AB140" s="2">
        <v>0</v>
      </c>
      <c r="AC140" s="2">
        <v>0</v>
      </c>
      <c r="AD140" s="2">
        <v>0</v>
      </c>
      <c r="AE140" s="2">
        <v>0</v>
      </c>
      <c r="AF140" s="2">
        <v>0</v>
      </c>
      <c r="AG140" s="2">
        <v>0</v>
      </c>
      <c r="AH140" t="s">
        <v>179</v>
      </c>
      <c r="AI140">
        <v>3</v>
      </c>
    </row>
    <row r="141" spans="1:35" x14ac:dyDescent="0.25">
      <c r="A141" t="s">
        <v>1777</v>
      </c>
      <c r="B141" t="s">
        <v>1009</v>
      </c>
      <c r="C141" t="s">
        <v>1430</v>
      </c>
      <c r="D141" t="s">
        <v>1683</v>
      </c>
      <c r="E141" s="2">
        <v>101.54347826086956</v>
      </c>
      <c r="F141" s="2">
        <v>5.3913043478260869</v>
      </c>
      <c r="G141" s="2">
        <v>1.9782608695652173</v>
      </c>
      <c r="H141" s="2">
        <v>0.42934782608695654</v>
      </c>
      <c r="I141" s="2">
        <v>0</v>
      </c>
      <c r="J141" s="2">
        <v>0</v>
      </c>
      <c r="K141" s="2">
        <v>0</v>
      </c>
      <c r="L141" s="2">
        <v>10.563260869565216</v>
      </c>
      <c r="M141" s="2">
        <v>5.5652173913043477</v>
      </c>
      <c r="N141" s="2">
        <v>0</v>
      </c>
      <c r="O141" s="2">
        <v>5.4806251338043246E-2</v>
      </c>
      <c r="P141" s="2">
        <v>4.5217391304347823</v>
      </c>
      <c r="Q141" s="2">
        <v>10.644021739130435</v>
      </c>
      <c r="R141" s="2">
        <v>0.14935238706915008</v>
      </c>
      <c r="S141" s="2">
        <v>8.9285869565217393</v>
      </c>
      <c r="T141" s="2">
        <v>9.3561956521739109</v>
      </c>
      <c r="U141" s="2">
        <v>0</v>
      </c>
      <c r="V141" s="2">
        <v>0.18006850781417255</v>
      </c>
      <c r="W141" s="2">
        <v>5.6940217391304362</v>
      </c>
      <c r="X141" s="2">
        <v>10.265000000000001</v>
      </c>
      <c r="Y141" s="2">
        <v>0</v>
      </c>
      <c r="Z141" s="2">
        <v>0.15716441875401416</v>
      </c>
      <c r="AA141" s="2">
        <v>0</v>
      </c>
      <c r="AB141" s="2">
        <v>0</v>
      </c>
      <c r="AC141" s="2">
        <v>0</v>
      </c>
      <c r="AD141" s="2">
        <v>0</v>
      </c>
      <c r="AE141" s="2">
        <v>0</v>
      </c>
      <c r="AF141" s="2">
        <v>0</v>
      </c>
      <c r="AG141" s="2">
        <v>0</v>
      </c>
      <c r="AH141" t="s">
        <v>325</v>
      </c>
      <c r="AI141">
        <v>3</v>
      </c>
    </row>
    <row r="142" spans="1:35" x14ac:dyDescent="0.25">
      <c r="A142" t="s">
        <v>1777</v>
      </c>
      <c r="B142" t="s">
        <v>1084</v>
      </c>
      <c r="C142" t="s">
        <v>1615</v>
      </c>
      <c r="D142" t="s">
        <v>1724</v>
      </c>
      <c r="E142" s="2">
        <v>118.67391304347827</v>
      </c>
      <c r="F142" s="2">
        <v>1.0978260869565217</v>
      </c>
      <c r="G142" s="2">
        <v>0.20652173913043478</v>
      </c>
      <c r="H142" s="2">
        <v>0</v>
      </c>
      <c r="I142" s="2">
        <v>0.81521739130434778</v>
      </c>
      <c r="J142" s="2">
        <v>0</v>
      </c>
      <c r="K142" s="2">
        <v>0</v>
      </c>
      <c r="L142" s="2">
        <v>2.4385869565217391</v>
      </c>
      <c r="M142" s="2">
        <v>0</v>
      </c>
      <c r="N142" s="2">
        <v>0</v>
      </c>
      <c r="O142" s="2">
        <v>0</v>
      </c>
      <c r="P142" s="2">
        <v>5.1304347826086953</v>
      </c>
      <c r="Q142" s="2">
        <v>25.081521739130434</v>
      </c>
      <c r="R142" s="2">
        <v>0.25457959333211211</v>
      </c>
      <c r="S142" s="2">
        <v>4.5056521739130426</v>
      </c>
      <c r="T142" s="2">
        <v>3.1140217391304357</v>
      </c>
      <c r="U142" s="2">
        <v>0</v>
      </c>
      <c r="V142" s="2">
        <v>6.4206814434878176E-2</v>
      </c>
      <c r="W142" s="2">
        <v>3.6053260869565222</v>
      </c>
      <c r="X142" s="2">
        <v>5.7022826086956515</v>
      </c>
      <c r="Y142" s="2">
        <v>0</v>
      </c>
      <c r="Z142" s="2">
        <v>7.8430115405751968E-2</v>
      </c>
      <c r="AA142" s="2">
        <v>0</v>
      </c>
      <c r="AB142" s="2">
        <v>0</v>
      </c>
      <c r="AC142" s="2">
        <v>0</v>
      </c>
      <c r="AD142" s="2">
        <v>0</v>
      </c>
      <c r="AE142" s="2">
        <v>0</v>
      </c>
      <c r="AF142" s="2">
        <v>0</v>
      </c>
      <c r="AG142" s="2">
        <v>0</v>
      </c>
      <c r="AH142" t="s">
        <v>403</v>
      </c>
      <c r="AI142">
        <v>3</v>
      </c>
    </row>
    <row r="143" spans="1:35" x14ac:dyDescent="0.25">
      <c r="A143" t="s">
        <v>1777</v>
      </c>
      <c r="B143" t="s">
        <v>927</v>
      </c>
      <c r="C143" t="s">
        <v>1406</v>
      </c>
      <c r="D143" t="s">
        <v>1699</v>
      </c>
      <c r="E143" s="2">
        <v>67.456521739130437</v>
      </c>
      <c r="F143" s="2">
        <v>0</v>
      </c>
      <c r="G143" s="2">
        <v>0</v>
      </c>
      <c r="H143" s="2">
        <v>0</v>
      </c>
      <c r="I143" s="2">
        <v>0</v>
      </c>
      <c r="J143" s="2">
        <v>0</v>
      </c>
      <c r="K143" s="2">
        <v>0</v>
      </c>
      <c r="L143" s="2">
        <v>1.7841304347826081</v>
      </c>
      <c r="M143" s="2">
        <v>4.8608695652173921</v>
      </c>
      <c r="N143" s="2">
        <v>0</v>
      </c>
      <c r="O143" s="2">
        <v>7.2059297454076715E-2</v>
      </c>
      <c r="P143" s="2">
        <v>5.2956521739130444</v>
      </c>
      <c r="Q143" s="2">
        <v>7.1217391304347846</v>
      </c>
      <c r="R143" s="2">
        <v>0.18407992265549472</v>
      </c>
      <c r="S143" s="2">
        <v>3.1297826086956522</v>
      </c>
      <c r="T143" s="2">
        <v>2.3457608695652175</v>
      </c>
      <c r="U143" s="2">
        <v>0</v>
      </c>
      <c r="V143" s="2">
        <v>8.1171446986786966E-2</v>
      </c>
      <c r="W143" s="2">
        <v>3.2036956521739124</v>
      </c>
      <c r="X143" s="2">
        <v>4.1119565217391294</v>
      </c>
      <c r="Y143" s="2">
        <v>0</v>
      </c>
      <c r="Z143" s="2">
        <v>0.10844988720592973</v>
      </c>
      <c r="AA143" s="2">
        <v>0</v>
      </c>
      <c r="AB143" s="2">
        <v>0</v>
      </c>
      <c r="AC143" s="2">
        <v>0</v>
      </c>
      <c r="AD143" s="2">
        <v>0.56739130434782614</v>
      </c>
      <c r="AE143" s="2">
        <v>0</v>
      </c>
      <c r="AF143" s="2">
        <v>0</v>
      </c>
      <c r="AG143" s="2">
        <v>0</v>
      </c>
      <c r="AH143" t="s">
        <v>241</v>
      </c>
      <c r="AI143">
        <v>3</v>
      </c>
    </row>
    <row r="144" spans="1:35" x14ac:dyDescent="0.25">
      <c r="A144" t="s">
        <v>1777</v>
      </c>
      <c r="B144" t="s">
        <v>1172</v>
      </c>
      <c r="C144" t="s">
        <v>1364</v>
      </c>
      <c r="D144" t="s">
        <v>1737</v>
      </c>
      <c r="E144" s="2">
        <v>71.923913043478265</v>
      </c>
      <c r="F144" s="2">
        <v>4.1739130434782608</v>
      </c>
      <c r="G144" s="2">
        <v>0</v>
      </c>
      <c r="H144" s="2">
        <v>0</v>
      </c>
      <c r="I144" s="2">
        <v>3.1739130434782608</v>
      </c>
      <c r="J144" s="2">
        <v>0</v>
      </c>
      <c r="K144" s="2">
        <v>0</v>
      </c>
      <c r="L144" s="2">
        <v>5.1005434782608692</v>
      </c>
      <c r="M144" s="2">
        <v>4.8043478260869561</v>
      </c>
      <c r="N144" s="2">
        <v>0</v>
      </c>
      <c r="O144" s="2">
        <v>6.6797642436149302E-2</v>
      </c>
      <c r="P144" s="2">
        <v>5.0434782608695654</v>
      </c>
      <c r="Q144" s="2">
        <v>16.692934782608695</v>
      </c>
      <c r="R144" s="2">
        <v>0.30221399425721623</v>
      </c>
      <c r="S144" s="2">
        <v>4.9683695652173911</v>
      </c>
      <c r="T144" s="2">
        <v>4.4680434782608707</v>
      </c>
      <c r="U144" s="2">
        <v>0</v>
      </c>
      <c r="V144" s="2">
        <v>0.13119993954964485</v>
      </c>
      <c r="W144" s="2">
        <v>5.4474999999999998</v>
      </c>
      <c r="X144" s="2">
        <v>6.9895652173913065</v>
      </c>
      <c r="Y144" s="2">
        <v>0</v>
      </c>
      <c r="Z144" s="2">
        <v>0.17291975215354394</v>
      </c>
      <c r="AA144" s="2">
        <v>0</v>
      </c>
      <c r="AB144" s="2">
        <v>0</v>
      </c>
      <c r="AC144" s="2">
        <v>0</v>
      </c>
      <c r="AD144" s="2">
        <v>0</v>
      </c>
      <c r="AE144" s="2">
        <v>0</v>
      </c>
      <c r="AF144" s="2">
        <v>0</v>
      </c>
      <c r="AG144" s="2">
        <v>0</v>
      </c>
      <c r="AH144" t="s">
        <v>494</v>
      </c>
      <c r="AI144">
        <v>3</v>
      </c>
    </row>
    <row r="145" spans="1:35" x14ac:dyDescent="0.25">
      <c r="A145" t="s">
        <v>1777</v>
      </c>
      <c r="B145" t="s">
        <v>1195</v>
      </c>
      <c r="C145" t="s">
        <v>1632</v>
      </c>
      <c r="D145" t="s">
        <v>1699</v>
      </c>
      <c r="E145" s="2">
        <v>96.739130434782609</v>
      </c>
      <c r="F145" s="2">
        <v>4.9728260869565215</v>
      </c>
      <c r="G145" s="2">
        <v>0</v>
      </c>
      <c r="H145" s="2">
        <v>0</v>
      </c>
      <c r="I145" s="2">
        <v>4.8125</v>
      </c>
      <c r="J145" s="2">
        <v>0</v>
      </c>
      <c r="K145" s="2">
        <v>0</v>
      </c>
      <c r="L145" s="2">
        <v>5.2350000000000003</v>
      </c>
      <c r="M145" s="2">
        <v>9.6440217391304355</v>
      </c>
      <c r="N145" s="2">
        <v>0</v>
      </c>
      <c r="O145" s="2">
        <v>9.9691011235955057E-2</v>
      </c>
      <c r="P145" s="2">
        <v>4.5652173913043477</v>
      </c>
      <c r="Q145" s="2">
        <v>25.487500000000001</v>
      </c>
      <c r="R145" s="2">
        <v>0.31065730337078651</v>
      </c>
      <c r="S145" s="2">
        <v>7.8944565217391292</v>
      </c>
      <c r="T145" s="2">
        <v>5.1746739130434785</v>
      </c>
      <c r="U145" s="2">
        <v>0</v>
      </c>
      <c r="V145" s="2">
        <v>0.13509662921348314</v>
      </c>
      <c r="W145" s="2">
        <v>3.8515217391304346</v>
      </c>
      <c r="X145" s="2">
        <v>6.0185869565217409</v>
      </c>
      <c r="Y145" s="2">
        <v>2.3938043478260869</v>
      </c>
      <c r="Z145" s="2">
        <v>0.12677303370786519</v>
      </c>
      <c r="AA145" s="2">
        <v>0</v>
      </c>
      <c r="AB145" s="2">
        <v>0</v>
      </c>
      <c r="AC145" s="2">
        <v>0</v>
      </c>
      <c r="AD145" s="2">
        <v>0</v>
      </c>
      <c r="AE145" s="2">
        <v>0</v>
      </c>
      <c r="AF145" s="2">
        <v>0</v>
      </c>
      <c r="AG145" s="2">
        <v>0</v>
      </c>
      <c r="AH145" t="s">
        <v>517</v>
      </c>
      <c r="AI145">
        <v>3</v>
      </c>
    </row>
    <row r="146" spans="1:35" x14ac:dyDescent="0.25">
      <c r="A146" t="s">
        <v>1777</v>
      </c>
      <c r="B146" t="s">
        <v>874</v>
      </c>
      <c r="C146" t="s">
        <v>1544</v>
      </c>
      <c r="D146" t="s">
        <v>1709</v>
      </c>
      <c r="E146" s="2">
        <v>83.010869565217391</v>
      </c>
      <c r="F146" s="2">
        <v>4.5570652173913047</v>
      </c>
      <c r="G146" s="2">
        <v>0.2608695652173913</v>
      </c>
      <c r="H146" s="2">
        <v>0.6</v>
      </c>
      <c r="I146" s="2">
        <v>0.86956521739130432</v>
      </c>
      <c r="J146" s="2">
        <v>0</v>
      </c>
      <c r="K146" s="2">
        <v>0</v>
      </c>
      <c r="L146" s="2">
        <v>3.941086956521739</v>
      </c>
      <c r="M146" s="2">
        <v>5.3423913043478262</v>
      </c>
      <c r="N146" s="2">
        <v>0</v>
      </c>
      <c r="O146" s="2">
        <v>6.4357732093754089E-2</v>
      </c>
      <c r="P146" s="2">
        <v>7.1902173913043477</v>
      </c>
      <c r="Q146" s="2">
        <v>9.3152173913043477</v>
      </c>
      <c r="R146" s="2">
        <v>0.19883462092444676</v>
      </c>
      <c r="S146" s="2">
        <v>5.5075000000000003</v>
      </c>
      <c r="T146" s="2">
        <v>6.2278260869565196</v>
      </c>
      <c r="U146" s="2">
        <v>0</v>
      </c>
      <c r="V146" s="2">
        <v>0.14137095718213954</v>
      </c>
      <c r="W146" s="2">
        <v>3.04108695652174</v>
      </c>
      <c r="X146" s="2">
        <v>9.806195652173912</v>
      </c>
      <c r="Y146" s="2">
        <v>0</v>
      </c>
      <c r="Z146" s="2">
        <v>0.15476626947754354</v>
      </c>
      <c r="AA146" s="2">
        <v>0</v>
      </c>
      <c r="AB146" s="2">
        <v>0</v>
      </c>
      <c r="AC146" s="2">
        <v>0</v>
      </c>
      <c r="AD146" s="2">
        <v>0</v>
      </c>
      <c r="AE146" s="2">
        <v>0</v>
      </c>
      <c r="AF146" s="2">
        <v>0</v>
      </c>
      <c r="AG146" s="2">
        <v>0</v>
      </c>
      <c r="AH146" t="s">
        <v>188</v>
      </c>
      <c r="AI146">
        <v>3</v>
      </c>
    </row>
    <row r="147" spans="1:35" x14ac:dyDescent="0.25">
      <c r="A147" t="s">
        <v>1777</v>
      </c>
      <c r="B147" t="s">
        <v>1143</v>
      </c>
      <c r="C147" t="s">
        <v>1438</v>
      </c>
      <c r="D147" t="s">
        <v>1694</v>
      </c>
      <c r="E147" s="2">
        <v>422.79347826086956</v>
      </c>
      <c r="F147" s="2">
        <v>19.545652173913044</v>
      </c>
      <c r="G147" s="2">
        <v>4.8913043478260869</v>
      </c>
      <c r="H147" s="2">
        <v>0</v>
      </c>
      <c r="I147" s="2">
        <v>26.168478260869566</v>
      </c>
      <c r="J147" s="2">
        <v>0</v>
      </c>
      <c r="K147" s="2">
        <v>0</v>
      </c>
      <c r="L147" s="2">
        <v>14.592391304347828</v>
      </c>
      <c r="M147" s="2">
        <v>34.032608695652172</v>
      </c>
      <c r="N147" s="2">
        <v>8.9782608695652169</v>
      </c>
      <c r="O147" s="2">
        <v>0.10173021055608401</v>
      </c>
      <c r="P147" s="2">
        <v>23.018478260869564</v>
      </c>
      <c r="Q147" s="2">
        <v>78.859782608695653</v>
      </c>
      <c r="R147" s="2">
        <v>0.24096459881224774</v>
      </c>
      <c r="S147" s="2">
        <v>17.087608695652179</v>
      </c>
      <c r="T147" s="2">
        <v>16.550217391304347</v>
      </c>
      <c r="U147" s="2">
        <v>0</v>
      </c>
      <c r="V147" s="2">
        <v>7.956089158546932E-2</v>
      </c>
      <c r="W147" s="2">
        <v>25.448369565217373</v>
      </c>
      <c r="X147" s="2">
        <v>16.853586956521738</v>
      </c>
      <c r="Y147" s="2">
        <v>4.4021739130434785</v>
      </c>
      <c r="Z147" s="2">
        <v>0.11046558860580503</v>
      </c>
      <c r="AA147" s="2">
        <v>0</v>
      </c>
      <c r="AB147" s="2">
        <v>4.8097826086956523</v>
      </c>
      <c r="AC147" s="2">
        <v>0</v>
      </c>
      <c r="AD147" s="2">
        <v>349.31652173913062</v>
      </c>
      <c r="AE147" s="2">
        <v>4.7826086956521738</v>
      </c>
      <c r="AF147" s="2">
        <v>0</v>
      </c>
      <c r="AG147" s="2">
        <v>0</v>
      </c>
      <c r="AH147" t="s">
        <v>464</v>
      </c>
      <c r="AI147">
        <v>3</v>
      </c>
    </row>
    <row r="148" spans="1:35" x14ac:dyDescent="0.25">
      <c r="A148" t="s">
        <v>1777</v>
      </c>
      <c r="B148" t="s">
        <v>1038</v>
      </c>
      <c r="C148" t="s">
        <v>1415</v>
      </c>
      <c r="D148" t="s">
        <v>1713</v>
      </c>
      <c r="E148" s="2">
        <v>103.70652173913044</v>
      </c>
      <c r="F148" s="2">
        <v>4.8695652173913047</v>
      </c>
      <c r="G148" s="2">
        <v>0.18478260869565216</v>
      </c>
      <c r="H148" s="2">
        <v>0.2608695652173913</v>
      </c>
      <c r="I148" s="2">
        <v>3.1277173913043477</v>
      </c>
      <c r="J148" s="2">
        <v>0</v>
      </c>
      <c r="K148" s="2">
        <v>0</v>
      </c>
      <c r="L148" s="2">
        <v>4.8532608695652177</v>
      </c>
      <c r="M148" s="2">
        <v>4.7826086956521738</v>
      </c>
      <c r="N148" s="2">
        <v>0</v>
      </c>
      <c r="O148" s="2">
        <v>4.6116759249554551E-2</v>
      </c>
      <c r="P148" s="2">
        <v>0.86956521739130432</v>
      </c>
      <c r="Q148" s="2">
        <v>7.2635869565217392</v>
      </c>
      <c r="R148" s="2">
        <v>7.8424693428361794E-2</v>
      </c>
      <c r="S148" s="2">
        <v>9.7798913043478262</v>
      </c>
      <c r="T148" s="2">
        <v>10.448369565217391</v>
      </c>
      <c r="U148" s="2">
        <v>0</v>
      </c>
      <c r="V148" s="2">
        <v>0.19505292946232053</v>
      </c>
      <c r="W148" s="2">
        <v>5.7173913043478262</v>
      </c>
      <c r="X148" s="2">
        <v>10.404891304347826</v>
      </c>
      <c r="Y148" s="2">
        <v>0</v>
      </c>
      <c r="Z148" s="2">
        <v>0.15546064353841316</v>
      </c>
      <c r="AA148" s="2">
        <v>0</v>
      </c>
      <c r="AB148" s="2">
        <v>0</v>
      </c>
      <c r="AC148" s="2">
        <v>0</v>
      </c>
      <c r="AD148" s="2">
        <v>0</v>
      </c>
      <c r="AE148" s="2">
        <v>0</v>
      </c>
      <c r="AF148" s="2">
        <v>0</v>
      </c>
      <c r="AG148" s="2">
        <v>0</v>
      </c>
      <c r="AH148" t="s">
        <v>356</v>
      </c>
      <c r="AI148">
        <v>3</v>
      </c>
    </row>
    <row r="149" spans="1:35" x14ac:dyDescent="0.25">
      <c r="A149" t="s">
        <v>1777</v>
      </c>
      <c r="B149" t="s">
        <v>1162</v>
      </c>
      <c r="C149" t="s">
        <v>1632</v>
      </c>
      <c r="D149" t="s">
        <v>1699</v>
      </c>
      <c r="E149" s="2">
        <v>95.630434782608702</v>
      </c>
      <c r="F149" s="2">
        <v>14.350543478260869</v>
      </c>
      <c r="G149" s="2">
        <v>0</v>
      </c>
      <c r="H149" s="2">
        <v>0.54891304347826086</v>
      </c>
      <c r="I149" s="2">
        <v>2.4429347826086958</v>
      </c>
      <c r="J149" s="2">
        <v>0</v>
      </c>
      <c r="K149" s="2">
        <v>0</v>
      </c>
      <c r="L149" s="2">
        <v>2.388804347826087</v>
      </c>
      <c r="M149" s="2">
        <v>14.861413043478262</v>
      </c>
      <c r="N149" s="2">
        <v>4.9456521739130439</v>
      </c>
      <c r="O149" s="2">
        <v>0.20712093657649464</v>
      </c>
      <c r="P149" s="2">
        <v>8.5271739130434785</v>
      </c>
      <c r="Q149" s="2">
        <v>21.644021739130434</v>
      </c>
      <c r="R149" s="2">
        <v>0.31549784041827689</v>
      </c>
      <c r="S149" s="2">
        <v>5.168152173913044</v>
      </c>
      <c r="T149" s="2">
        <v>5.9684782608695643</v>
      </c>
      <c r="U149" s="2">
        <v>0</v>
      </c>
      <c r="V149" s="2">
        <v>0.1164548761082064</v>
      </c>
      <c r="W149" s="2">
        <v>4.2698913043478255</v>
      </c>
      <c r="X149" s="2">
        <v>9.7833695652173915</v>
      </c>
      <c r="Y149" s="2">
        <v>0</v>
      </c>
      <c r="Z149" s="2">
        <v>0.14695385314844284</v>
      </c>
      <c r="AA149" s="2">
        <v>0.2608695652173913</v>
      </c>
      <c r="AB149" s="2">
        <v>0</v>
      </c>
      <c r="AC149" s="2">
        <v>0</v>
      </c>
      <c r="AD149" s="2">
        <v>0</v>
      </c>
      <c r="AE149" s="2">
        <v>4.2282608695652177</v>
      </c>
      <c r="AF149" s="2">
        <v>0</v>
      </c>
      <c r="AG149" s="2">
        <v>0</v>
      </c>
      <c r="AH149" t="s">
        <v>484</v>
      </c>
      <c r="AI149">
        <v>3</v>
      </c>
    </row>
    <row r="150" spans="1:35" x14ac:dyDescent="0.25">
      <c r="A150" t="s">
        <v>1777</v>
      </c>
      <c r="B150" t="s">
        <v>686</v>
      </c>
      <c r="C150" t="s">
        <v>675</v>
      </c>
      <c r="D150" t="s">
        <v>1701</v>
      </c>
      <c r="E150" s="2">
        <v>107.20652173913044</v>
      </c>
      <c r="F150" s="2">
        <v>10.743478260869564</v>
      </c>
      <c r="G150" s="2">
        <v>0.5</v>
      </c>
      <c r="H150" s="2">
        <v>0.50271739130434778</v>
      </c>
      <c r="I150" s="2">
        <v>0</v>
      </c>
      <c r="J150" s="2">
        <v>0</v>
      </c>
      <c r="K150" s="2">
        <v>0</v>
      </c>
      <c r="L150" s="2">
        <v>5.913913043478261</v>
      </c>
      <c r="M150" s="2">
        <v>0.78260869565217395</v>
      </c>
      <c r="N150" s="2">
        <v>4.9771739130434778</v>
      </c>
      <c r="O150" s="2">
        <v>5.3726046841731719E-2</v>
      </c>
      <c r="P150" s="2">
        <v>5.4782608695652177</v>
      </c>
      <c r="Q150" s="2">
        <v>10.520652173913039</v>
      </c>
      <c r="R150" s="2">
        <v>0.14923451282571223</v>
      </c>
      <c r="S150" s="2">
        <v>4.3385869565217385</v>
      </c>
      <c r="T150" s="2">
        <v>7.1516304347826107</v>
      </c>
      <c r="U150" s="2">
        <v>0</v>
      </c>
      <c r="V150" s="2">
        <v>0.1071783433032546</v>
      </c>
      <c r="W150" s="2">
        <v>5.3078260869565224</v>
      </c>
      <c r="X150" s="2">
        <v>9.0354347826086947</v>
      </c>
      <c r="Y150" s="2">
        <v>0</v>
      </c>
      <c r="Z150" s="2">
        <v>0.13379093582074419</v>
      </c>
      <c r="AA150" s="2">
        <v>0</v>
      </c>
      <c r="AB150" s="2">
        <v>0</v>
      </c>
      <c r="AC150" s="2">
        <v>0</v>
      </c>
      <c r="AD150" s="2">
        <v>0</v>
      </c>
      <c r="AE150" s="2">
        <v>0</v>
      </c>
      <c r="AF150" s="2">
        <v>0</v>
      </c>
      <c r="AG150" s="2">
        <v>0</v>
      </c>
      <c r="AH150" t="s">
        <v>315</v>
      </c>
      <c r="AI150">
        <v>3</v>
      </c>
    </row>
    <row r="151" spans="1:35" x14ac:dyDescent="0.25">
      <c r="A151" t="s">
        <v>1777</v>
      </c>
      <c r="B151" t="s">
        <v>1144</v>
      </c>
      <c r="C151" t="s">
        <v>1429</v>
      </c>
      <c r="D151" t="s">
        <v>1711</v>
      </c>
      <c r="E151" s="2">
        <v>119.6304347826087</v>
      </c>
      <c r="F151" s="2">
        <v>4.8695652173913047</v>
      </c>
      <c r="G151" s="2">
        <v>0.84782608695652173</v>
      </c>
      <c r="H151" s="2">
        <v>0.58967391304347827</v>
      </c>
      <c r="I151" s="2">
        <v>3.9130434782608696</v>
      </c>
      <c r="J151" s="2">
        <v>0</v>
      </c>
      <c r="K151" s="2">
        <v>0</v>
      </c>
      <c r="L151" s="2">
        <v>4.9089130434782602</v>
      </c>
      <c r="M151" s="2">
        <v>5.1304347826086953</v>
      </c>
      <c r="N151" s="2">
        <v>4.4347826086956523</v>
      </c>
      <c r="O151" s="2">
        <v>7.9956387425040881E-2</v>
      </c>
      <c r="P151" s="2">
        <v>0</v>
      </c>
      <c r="Q151" s="2">
        <v>9.1222826086956523</v>
      </c>
      <c r="R151" s="2">
        <v>7.6253861530074504E-2</v>
      </c>
      <c r="S151" s="2">
        <v>5.988586956521738</v>
      </c>
      <c r="T151" s="2">
        <v>12.263804347826087</v>
      </c>
      <c r="U151" s="2">
        <v>0</v>
      </c>
      <c r="V151" s="2">
        <v>0.15257314192258767</v>
      </c>
      <c r="W151" s="2">
        <v>4.963152173913044</v>
      </c>
      <c r="X151" s="2">
        <v>7.1200000000000019</v>
      </c>
      <c r="Y151" s="2">
        <v>0.77923913043478255</v>
      </c>
      <c r="Z151" s="2">
        <v>0.10751771760857715</v>
      </c>
      <c r="AA151" s="2">
        <v>0</v>
      </c>
      <c r="AB151" s="2">
        <v>0</v>
      </c>
      <c r="AC151" s="2">
        <v>0</v>
      </c>
      <c r="AD151" s="2">
        <v>0</v>
      </c>
      <c r="AE151" s="2">
        <v>0</v>
      </c>
      <c r="AF151" s="2">
        <v>0</v>
      </c>
      <c r="AG151" s="2">
        <v>0</v>
      </c>
      <c r="AH151" t="s">
        <v>465</v>
      </c>
      <c r="AI151">
        <v>3</v>
      </c>
    </row>
    <row r="152" spans="1:35" x14ac:dyDescent="0.25">
      <c r="A152" t="s">
        <v>1777</v>
      </c>
      <c r="B152" t="s">
        <v>1131</v>
      </c>
      <c r="C152" t="s">
        <v>1421</v>
      </c>
      <c r="D152" t="s">
        <v>1707</v>
      </c>
      <c r="E152" s="2">
        <v>117.84782608695652</v>
      </c>
      <c r="F152" s="2">
        <v>5.714130434782609</v>
      </c>
      <c r="G152" s="2">
        <v>0.2608695652173913</v>
      </c>
      <c r="H152" s="2">
        <v>0</v>
      </c>
      <c r="I152" s="2">
        <v>4.1336956521739134</v>
      </c>
      <c r="J152" s="2">
        <v>0</v>
      </c>
      <c r="K152" s="2">
        <v>0</v>
      </c>
      <c r="L152" s="2">
        <v>3.1211956521739115</v>
      </c>
      <c r="M152" s="2">
        <v>4.0483695652173912</v>
      </c>
      <c r="N152" s="2">
        <v>0</v>
      </c>
      <c r="O152" s="2">
        <v>3.4352517985611515E-2</v>
      </c>
      <c r="P152" s="2">
        <v>9.5967391304347824</v>
      </c>
      <c r="Q152" s="2">
        <v>55.127173913043478</v>
      </c>
      <c r="R152" s="2">
        <v>0.54921601180593993</v>
      </c>
      <c r="S152" s="2">
        <v>9.3565217391304394</v>
      </c>
      <c r="T152" s="2">
        <v>7.3673913043478256</v>
      </c>
      <c r="U152" s="2">
        <v>0</v>
      </c>
      <c r="V152" s="2">
        <v>0.1419110865154031</v>
      </c>
      <c r="W152" s="2">
        <v>5.5989130434782597</v>
      </c>
      <c r="X152" s="2">
        <v>7.0771739130434801</v>
      </c>
      <c r="Y152" s="2">
        <v>0</v>
      </c>
      <c r="Z152" s="2">
        <v>0.10756318022505074</v>
      </c>
      <c r="AA152" s="2">
        <v>0</v>
      </c>
      <c r="AB152" s="2">
        <v>0</v>
      </c>
      <c r="AC152" s="2">
        <v>0</v>
      </c>
      <c r="AD152" s="2">
        <v>0</v>
      </c>
      <c r="AE152" s="2">
        <v>0</v>
      </c>
      <c r="AF152" s="2">
        <v>0</v>
      </c>
      <c r="AG152" s="2">
        <v>0</v>
      </c>
      <c r="AH152" t="s">
        <v>451</v>
      </c>
      <c r="AI152">
        <v>3</v>
      </c>
    </row>
    <row r="153" spans="1:35" x14ac:dyDescent="0.25">
      <c r="A153" t="s">
        <v>1777</v>
      </c>
      <c r="B153" t="s">
        <v>983</v>
      </c>
      <c r="C153" t="s">
        <v>1398</v>
      </c>
      <c r="D153" t="s">
        <v>1712</v>
      </c>
      <c r="E153" s="2">
        <v>79.902173913043484</v>
      </c>
      <c r="F153" s="2">
        <v>4.3967391304347823</v>
      </c>
      <c r="G153" s="2">
        <v>0.33695652173913043</v>
      </c>
      <c r="H153" s="2">
        <v>0.35869565217391303</v>
      </c>
      <c r="I153" s="2">
        <v>3.6331521739130435</v>
      </c>
      <c r="J153" s="2">
        <v>0</v>
      </c>
      <c r="K153" s="2">
        <v>0</v>
      </c>
      <c r="L153" s="2">
        <v>3.9673913043478262</v>
      </c>
      <c r="M153" s="2">
        <v>3.8315217391304346</v>
      </c>
      <c r="N153" s="2">
        <v>0</v>
      </c>
      <c r="O153" s="2">
        <v>4.7952659502108551E-2</v>
      </c>
      <c r="P153" s="2">
        <v>3.9130434782608696</v>
      </c>
      <c r="Q153" s="2">
        <v>8.7309782608695645</v>
      </c>
      <c r="R153" s="2">
        <v>0.15824377635695822</v>
      </c>
      <c r="S153" s="2">
        <v>4.8940217391304346</v>
      </c>
      <c r="T153" s="2">
        <v>6.0190217391304346</v>
      </c>
      <c r="U153" s="2">
        <v>0</v>
      </c>
      <c r="V153" s="2">
        <v>0.13658005713508364</v>
      </c>
      <c r="W153" s="2">
        <v>4.2608695652173916</v>
      </c>
      <c r="X153" s="2">
        <v>4.1304347826086953</v>
      </c>
      <c r="Y153" s="2">
        <v>0</v>
      </c>
      <c r="Z153" s="2">
        <v>0.10501972520745476</v>
      </c>
      <c r="AA153" s="2">
        <v>0</v>
      </c>
      <c r="AB153" s="2">
        <v>0</v>
      </c>
      <c r="AC153" s="2">
        <v>0</v>
      </c>
      <c r="AD153" s="2">
        <v>0</v>
      </c>
      <c r="AE153" s="2">
        <v>0</v>
      </c>
      <c r="AF153" s="2">
        <v>0</v>
      </c>
      <c r="AG153" s="2">
        <v>0</v>
      </c>
      <c r="AH153" t="s">
        <v>298</v>
      </c>
      <c r="AI153">
        <v>3</v>
      </c>
    </row>
    <row r="154" spans="1:35" x14ac:dyDescent="0.25">
      <c r="A154" t="s">
        <v>1777</v>
      </c>
      <c r="B154" t="s">
        <v>794</v>
      </c>
      <c r="C154" t="s">
        <v>1361</v>
      </c>
      <c r="D154" t="s">
        <v>1693</v>
      </c>
      <c r="E154" s="2">
        <v>91.576086956521735</v>
      </c>
      <c r="F154" s="2">
        <v>5.1304347826086953</v>
      </c>
      <c r="G154" s="2">
        <v>0.41304347826086957</v>
      </c>
      <c r="H154" s="2">
        <v>0.40217391304347827</v>
      </c>
      <c r="I154" s="2">
        <v>2.2255434782608696</v>
      </c>
      <c r="J154" s="2">
        <v>0</v>
      </c>
      <c r="K154" s="2">
        <v>0</v>
      </c>
      <c r="L154" s="2">
        <v>7.9938043478260861</v>
      </c>
      <c r="M154" s="2">
        <v>0</v>
      </c>
      <c r="N154" s="2">
        <v>5.1304347826086953</v>
      </c>
      <c r="O154" s="2">
        <v>5.6023738872403563E-2</v>
      </c>
      <c r="P154" s="2">
        <v>5.5652173913043477</v>
      </c>
      <c r="Q154" s="2">
        <v>7.3070652173913047</v>
      </c>
      <c r="R154" s="2">
        <v>0.14056379821958459</v>
      </c>
      <c r="S154" s="2">
        <v>6.3316304347826087</v>
      </c>
      <c r="T154" s="2">
        <v>4.716195652173913</v>
      </c>
      <c r="U154" s="2">
        <v>0</v>
      </c>
      <c r="V154" s="2">
        <v>0.12064094955489615</v>
      </c>
      <c r="W154" s="2">
        <v>7.0407608695652177</v>
      </c>
      <c r="X154" s="2">
        <v>8.9202173913043499</v>
      </c>
      <c r="Y154" s="2">
        <v>0</v>
      </c>
      <c r="Z154" s="2">
        <v>0.17429198813056382</v>
      </c>
      <c r="AA154" s="2">
        <v>0</v>
      </c>
      <c r="AB154" s="2">
        <v>0</v>
      </c>
      <c r="AC154" s="2">
        <v>0</v>
      </c>
      <c r="AD154" s="2">
        <v>0</v>
      </c>
      <c r="AE154" s="2">
        <v>0</v>
      </c>
      <c r="AF154" s="2">
        <v>0</v>
      </c>
      <c r="AG154" s="2">
        <v>0</v>
      </c>
      <c r="AH154" t="s">
        <v>106</v>
      </c>
      <c r="AI154">
        <v>3</v>
      </c>
    </row>
    <row r="155" spans="1:35" x14ac:dyDescent="0.25">
      <c r="A155" t="s">
        <v>1777</v>
      </c>
      <c r="B155" t="s">
        <v>1229</v>
      </c>
      <c r="C155" t="s">
        <v>1456</v>
      </c>
      <c r="D155" t="s">
        <v>1701</v>
      </c>
      <c r="E155" s="2">
        <v>71.413043478260875</v>
      </c>
      <c r="F155" s="2">
        <v>4.7826086956521738</v>
      </c>
      <c r="G155" s="2">
        <v>0.19565217391304349</v>
      </c>
      <c r="H155" s="2">
        <v>0.51630434782608692</v>
      </c>
      <c r="I155" s="2">
        <v>3.9130434782608696</v>
      </c>
      <c r="J155" s="2">
        <v>0</v>
      </c>
      <c r="K155" s="2">
        <v>0</v>
      </c>
      <c r="L155" s="2">
        <v>4.8179347826086953</v>
      </c>
      <c r="M155" s="2">
        <v>4.2173913043478262</v>
      </c>
      <c r="N155" s="2">
        <v>0</v>
      </c>
      <c r="O155" s="2">
        <v>5.9056316590563165E-2</v>
      </c>
      <c r="P155" s="2">
        <v>3.6766304347826089</v>
      </c>
      <c r="Q155" s="2">
        <v>11.777173913043478</v>
      </c>
      <c r="R155" s="2">
        <v>0.21640030441400304</v>
      </c>
      <c r="S155" s="2">
        <v>5.2472826086956523</v>
      </c>
      <c r="T155" s="2">
        <v>5.4130434782608692</v>
      </c>
      <c r="U155" s="2">
        <v>0</v>
      </c>
      <c r="V155" s="2">
        <v>0.14927701674277016</v>
      </c>
      <c r="W155" s="2">
        <v>0.38380434782608697</v>
      </c>
      <c r="X155" s="2">
        <v>4.8315217391304346</v>
      </c>
      <c r="Y155" s="2">
        <v>0</v>
      </c>
      <c r="Z155" s="2">
        <v>7.3030441400304402E-2</v>
      </c>
      <c r="AA155" s="2">
        <v>0</v>
      </c>
      <c r="AB155" s="2">
        <v>0</v>
      </c>
      <c r="AC155" s="2">
        <v>0</v>
      </c>
      <c r="AD155" s="2">
        <v>0</v>
      </c>
      <c r="AE155" s="2">
        <v>0</v>
      </c>
      <c r="AF155" s="2">
        <v>0</v>
      </c>
      <c r="AG155" s="2">
        <v>0</v>
      </c>
      <c r="AH155" t="s">
        <v>551</v>
      </c>
      <c r="AI155">
        <v>3</v>
      </c>
    </row>
    <row r="156" spans="1:35" x14ac:dyDescent="0.25">
      <c r="A156" t="s">
        <v>1777</v>
      </c>
      <c r="B156" t="s">
        <v>1189</v>
      </c>
      <c r="C156" t="s">
        <v>1451</v>
      </c>
      <c r="D156" t="s">
        <v>1673</v>
      </c>
      <c r="E156" s="2">
        <v>50.130434782608695</v>
      </c>
      <c r="F156" s="2">
        <v>5.7391304347826084</v>
      </c>
      <c r="G156" s="2">
        <v>8.9673913043478257E-2</v>
      </c>
      <c r="H156" s="2">
        <v>0</v>
      </c>
      <c r="I156" s="2">
        <v>4.0923913043478262</v>
      </c>
      <c r="J156" s="2">
        <v>0</v>
      </c>
      <c r="K156" s="2">
        <v>0</v>
      </c>
      <c r="L156" s="2">
        <v>2.6739130434782608</v>
      </c>
      <c r="M156" s="2">
        <v>0</v>
      </c>
      <c r="N156" s="2">
        <v>0</v>
      </c>
      <c r="O156" s="2">
        <v>0</v>
      </c>
      <c r="P156" s="2">
        <v>0</v>
      </c>
      <c r="Q156" s="2">
        <v>0</v>
      </c>
      <c r="R156" s="2">
        <v>0</v>
      </c>
      <c r="S156" s="2">
        <v>5.4320652173913047</v>
      </c>
      <c r="T156" s="2">
        <v>0</v>
      </c>
      <c r="U156" s="2">
        <v>0</v>
      </c>
      <c r="V156" s="2">
        <v>0.10835862966175196</v>
      </c>
      <c r="W156" s="2">
        <v>4.6956521739130439</v>
      </c>
      <c r="X156" s="2">
        <v>0</v>
      </c>
      <c r="Y156" s="2">
        <v>0</v>
      </c>
      <c r="Z156" s="2">
        <v>9.3668690372940164E-2</v>
      </c>
      <c r="AA156" s="2">
        <v>0</v>
      </c>
      <c r="AB156" s="2">
        <v>4.3152173913043477</v>
      </c>
      <c r="AC156" s="2">
        <v>0</v>
      </c>
      <c r="AD156" s="2">
        <v>0</v>
      </c>
      <c r="AE156" s="2">
        <v>72.222826086956516</v>
      </c>
      <c r="AF156" s="2">
        <v>0.13043478260869565</v>
      </c>
      <c r="AG156" s="2">
        <v>0</v>
      </c>
      <c r="AH156" t="s">
        <v>511</v>
      </c>
      <c r="AI156">
        <v>3</v>
      </c>
    </row>
    <row r="157" spans="1:35" x14ac:dyDescent="0.25">
      <c r="A157" t="s">
        <v>1777</v>
      </c>
      <c r="B157" t="s">
        <v>1323</v>
      </c>
      <c r="C157" t="s">
        <v>1541</v>
      </c>
      <c r="D157" t="s">
        <v>1693</v>
      </c>
      <c r="E157" s="2">
        <v>48.869565217391305</v>
      </c>
      <c r="F157" s="2">
        <v>5.3043478260869561</v>
      </c>
      <c r="G157" s="2">
        <v>0.17391304347826086</v>
      </c>
      <c r="H157" s="2">
        <v>0</v>
      </c>
      <c r="I157" s="2">
        <v>3.097826086956522</v>
      </c>
      <c r="J157" s="2">
        <v>0</v>
      </c>
      <c r="K157" s="2">
        <v>0</v>
      </c>
      <c r="L157" s="2">
        <v>4.4891304347826084</v>
      </c>
      <c r="M157" s="2">
        <v>0</v>
      </c>
      <c r="N157" s="2">
        <v>0</v>
      </c>
      <c r="O157" s="2">
        <v>0</v>
      </c>
      <c r="P157" s="2">
        <v>0</v>
      </c>
      <c r="Q157" s="2">
        <v>0</v>
      </c>
      <c r="R157" s="2">
        <v>0</v>
      </c>
      <c r="S157" s="2">
        <v>2.8994565217391304</v>
      </c>
      <c r="T157" s="2">
        <v>4.7527173913043477</v>
      </c>
      <c r="U157" s="2">
        <v>0</v>
      </c>
      <c r="V157" s="2">
        <v>0.15658362989323843</v>
      </c>
      <c r="W157" s="2">
        <v>5.9429347826086953</v>
      </c>
      <c r="X157" s="2">
        <v>3.8940217391304346</v>
      </c>
      <c r="Y157" s="2">
        <v>0</v>
      </c>
      <c r="Z157" s="2">
        <v>0.20129003558718858</v>
      </c>
      <c r="AA157" s="2">
        <v>0</v>
      </c>
      <c r="AB157" s="2">
        <v>5.5652173913043477</v>
      </c>
      <c r="AC157" s="2">
        <v>0</v>
      </c>
      <c r="AD157" s="2">
        <v>0</v>
      </c>
      <c r="AE157" s="2">
        <v>67.807065217391298</v>
      </c>
      <c r="AF157" s="2">
        <v>0</v>
      </c>
      <c r="AG157" s="2">
        <v>0</v>
      </c>
      <c r="AH157" t="s">
        <v>648</v>
      </c>
      <c r="AI157">
        <v>3</v>
      </c>
    </row>
    <row r="158" spans="1:35" x14ac:dyDescent="0.25">
      <c r="A158" t="s">
        <v>1777</v>
      </c>
      <c r="B158" t="s">
        <v>1337</v>
      </c>
      <c r="C158" t="s">
        <v>1429</v>
      </c>
      <c r="D158" t="s">
        <v>1711</v>
      </c>
      <c r="E158" s="2">
        <v>35.173913043478258</v>
      </c>
      <c r="F158" s="2">
        <v>4.9565217391304346</v>
      </c>
      <c r="G158" s="2">
        <v>0.25543478260869568</v>
      </c>
      <c r="H158" s="2">
        <v>0</v>
      </c>
      <c r="I158" s="2">
        <v>3.7581521739130435</v>
      </c>
      <c r="J158" s="2">
        <v>0</v>
      </c>
      <c r="K158" s="2">
        <v>0</v>
      </c>
      <c r="L158" s="2">
        <v>2.3722826086956523</v>
      </c>
      <c r="M158" s="2">
        <v>0</v>
      </c>
      <c r="N158" s="2">
        <v>0</v>
      </c>
      <c r="O158" s="2">
        <v>0</v>
      </c>
      <c r="P158" s="2">
        <v>0</v>
      </c>
      <c r="Q158" s="2">
        <v>0</v>
      </c>
      <c r="R158" s="2">
        <v>0</v>
      </c>
      <c r="S158" s="2">
        <v>4.4728260869565215</v>
      </c>
      <c r="T158" s="2">
        <v>3.3668478260869565</v>
      </c>
      <c r="U158" s="2">
        <v>0</v>
      </c>
      <c r="V158" s="2">
        <v>0.22288318912237332</v>
      </c>
      <c r="W158" s="2">
        <v>9.6195652173913047</v>
      </c>
      <c r="X158" s="2">
        <v>0.80706521739130432</v>
      </c>
      <c r="Y158" s="2">
        <v>0</v>
      </c>
      <c r="Z158" s="2">
        <v>0.29643077873918422</v>
      </c>
      <c r="AA158" s="2">
        <v>0</v>
      </c>
      <c r="AB158" s="2">
        <v>0</v>
      </c>
      <c r="AC158" s="2">
        <v>0</v>
      </c>
      <c r="AD158" s="2">
        <v>0</v>
      </c>
      <c r="AE158" s="2">
        <v>45.3125</v>
      </c>
      <c r="AF158" s="2">
        <v>3.3722826086956523</v>
      </c>
      <c r="AG158" s="2">
        <v>0</v>
      </c>
      <c r="AH158" t="s">
        <v>662</v>
      </c>
      <c r="AI158">
        <v>3</v>
      </c>
    </row>
    <row r="159" spans="1:35" x14ac:dyDescent="0.25">
      <c r="A159" t="s">
        <v>1777</v>
      </c>
      <c r="B159" t="s">
        <v>758</v>
      </c>
      <c r="C159" t="s">
        <v>1446</v>
      </c>
      <c r="D159" t="s">
        <v>1705</v>
      </c>
      <c r="E159" s="2">
        <v>48.652173913043477</v>
      </c>
      <c r="F159" s="2">
        <v>5.1304347826086953</v>
      </c>
      <c r="G159" s="2">
        <v>0.17391304347826086</v>
      </c>
      <c r="H159" s="2">
        <v>0</v>
      </c>
      <c r="I159" s="2">
        <v>3.3885869565217392</v>
      </c>
      <c r="J159" s="2">
        <v>0</v>
      </c>
      <c r="K159" s="2">
        <v>0</v>
      </c>
      <c r="L159" s="2">
        <v>3.0054347826086958</v>
      </c>
      <c r="M159" s="2">
        <v>0</v>
      </c>
      <c r="N159" s="2">
        <v>0</v>
      </c>
      <c r="O159" s="2">
        <v>0</v>
      </c>
      <c r="P159" s="2">
        <v>0</v>
      </c>
      <c r="Q159" s="2">
        <v>0</v>
      </c>
      <c r="R159" s="2">
        <v>0</v>
      </c>
      <c r="S159" s="2">
        <v>5</v>
      </c>
      <c r="T159" s="2">
        <v>1.7934782608695652</v>
      </c>
      <c r="U159" s="2">
        <v>0</v>
      </c>
      <c r="V159" s="2">
        <v>0.1396336014298481</v>
      </c>
      <c r="W159" s="2">
        <v>4.9592391304347823</v>
      </c>
      <c r="X159" s="2">
        <v>3.347826086956522</v>
      </c>
      <c r="Y159" s="2">
        <v>0</v>
      </c>
      <c r="Z159" s="2">
        <v>0.17074396782841825</v>
      </c>
      <c r="AA159" s="2">
        <v>0</v>
      </c>
      <c r="AB159" s="2">
        <v>0</v>
      </c>
      <c r="AC159" s="2">
        <v>0</v>
      </c>
      <c r="AD159" s="2">
        <v>0</v>
      </c>
      <c r="AE159" s="2">
        <v>66.293478260869563</v>
      </c>
      <c r="AF159" s="2">
        <v>2.6956521739130435</v>
      </c>
      <c r="AG159" s="2">
        <v>0</v>
      </c>
      <c r="AH159" t="s">
        <v>70</v>
      </c>
      <c r="AI159">
        <v>3</v>
      </c>
    </row>
    <row r="160" spans="1:35" x14ac:dyDescent="0.25">
      <c r="A160" t="s">
        <v>1777</v>
      </c>
      <c r="B160" t="s">
        <v>1182</v>
      </c>
      <c r="C160" t="s">
        <v>1621</v>
      </c>
      <c r="D160" t="s">
        <v>1735</v>
      </c>
      <c r="E160" s="2">
        <v>41.782608695652172</v>
      </c>
      <c r="F160" s="2">
        <v>4.8695652173913047</v>
      </c>
      <c r="G160" s="2">
        <v>0.59510869565217395</v>
      </c>
      <c r="H160" s="2">
        <v>0.43478260869565216</v>
      </c>
      <c r="I160" s="2">
        <v>5.0434782608695654</v>
      </c>
      <c r="J160" s="2">
        <v>0</v>
      </c>
      <c r="K160" s="2">
        <v>0</v>
      </c>
      <c r="L160" s="2">
        <v>2.8782608695652168</v>
      </c>
      <c r="M160" s="2">
        <v>5.6482608695652186</v>
      </c>
      <c r="N160" s="2">
        <v>0</v>
      </c>
      <c r="O160" s="2">
        <v>0.13518210197710723</v>
      </c>
      <c r="P160" s="2">
        <v>14.559782608695652</v>
      </c>
      <c r="Q160" s="2">
        <v>1.2236956521739131</v>
      </c>
      <c r="R160" s="2">
        <v>0.37775234131113422</v>
      </c>
      <c r="S160" s="2">
        <v>2.8195652173913039</v>
      </c>
      <c r="T160" s="2">
        <v>3.1680434782608686</v>
      </c>
      <c r="U160" s="2">
        <v>0</v>
      </c>
      <c r="V160" s="2">
        <v>0.14330385015608738</v>
      </c>
      <c r="W160" s="2">
        <v>3.8570652173913045</v>
      </c>
      <c r="X160" s="2">
        <v>4.5483695652173903</v>
      </c>
      <c r="Y160" s="2">
        <v>0</v>
      </c>
      <c r="Z160" s="2">
        <v>0.20117065556711755</v>
      </c>
      <c r="AA160" s="2">
        <v>0.16934782608695653</v>
      </c>
      <c r="AB160" s="2">
        <v>4.8858695652173916</v>
      </c>
      <c r="AC160" s="2">
        <v>0</v>
      </c>
      <c r="AD160" s="2">
        <v>0</v>
      </c>
      <c r="AE160" s="2">
        <v>0</v>
      </c>
      <c r="AF160" s="2">
        <v>0</v>
      </c>
      <c r="AG160" s="2">
        <v>0</v>
      </c>
      <c r="AH160" t="s">
        <v>504</v>
      </c>
      <c r="AI160">
        <v>3</v>
      </c>
    </row>
    <row r="161" spans="1:35" x14ac:dyDescent="0.25">
      <c r="A161" t="s">
        <v>1777</v>
      </c>
      <c r="B161" t="s">
        <v>1059</v>
      </c>
      <c r="C161" t="s">
        <v>1410</v>
      </c>
      <c r="D161" t="s">
        <v>1673</v>
      </c>
      <c r="E161" s="2">
        <v>42.326086956521742</v>
      </c>
      <c r="F161" s="2">
        <v>4.7826086956521738</v>
      </c>
      <c r="G161" s="2">
        <v>0.13043478260869565</v>
      </c>
      <c r="H161" s="2">
        <v>0.21739130434782608</v>
      </c>
      <c r="I161" s="2">
        <v>3.3913043478260869</v>
      </c>
      <c r="J161" s="2">
        <v>0</v>
      </c>
      <c r="K161" s="2">
        <v>0</v>
      </c>
      <c r="L161" s="2">
        <v>2.2932608695652168</v>
      </c>
      <c r="M161" s="2">
        <v>3.9130434782608696</v>
      </c>
      <c r="N161" s="2">
        <v>0</v>
      </c>
      <c r="O161" s="2">
        <v>9.2449922958397532E-2</v>
      </c>
      <c r="P161" s="2">
        <v>0</v>
      </c>
      <c r="Q161" s="2">
        <v>7.5380434782608692</v>
      </c>
      <c r="R161" s="2">
        <v>0.1780945043656908</v>
      </c>
      <c r="S161" s="2">
        <v>3.8168478260869567</v>
      </c>
      <c r="T161" s="2">
        <v>6.399565217391304</v>
      </c>
      <c r="U161" s="2">
        <v>0</v>
      </c>
      <c r="V161" s="2">
        <v>0.24137390857729837</v>
      </c>
      <c r="W161" s="2">
        <v>2.9692391304347829</v>
      </c>
      <c r="X161" s="2">
        <v>4.3845652173913052</v>
      </c>
      <c r="Y161" s="2">
        <v>0</v>
      </c>
      <c r="Z161" s="2">
        <v>0.17374165382639961</v>
      </c>
      <c r="AA161" s="2">
        <v>0</v>
      </c>
      <c r="AB161" s="2">
        <v>0</v>
      </c>
      <c r="AC161" s="2">
        <v>0</v>
      </c>
      <c r="AD161" s="2">
        <v>0</v>
      </c>
      <c r="AE161" s="2">
        <v>2.3875000000000002</v>
      </c>
      <c r="AF161" s="2">
        <v>0</v>
      </c>
      <c r="AG161" s="2">
        <v>0</v>
      </c>
      <c r="AH161" t="s">
        <v>377</v>
      </c>
      <c r="AI161">
        <v>3</v>
      </c>
    </row>
    <row r="162" spans="1:35" x14ac:dyDescent="0.25">
      <c r="A162" t="s">
        <v>1777</v>
      </c>
      <c r="B162" t="s">
        <v>840</v>
      </c>
      <c r="C162" t="s">
        <v>1373</v>
      </c>
      <c r="D162" t="s">
        <v>1714</v>
      </c>
      <c r="E162" s="2">
        <v>128.67391304347825</v>
      </c>
      <c r="F162" s="2">
        <v>4.7826086956521738</v>
      </c>
      <c r="G162" s="2">
        <v>0</v>
      </c>
      <c r="H162" s="2">
        <v>0.52749999999999997</v>
      </c>
      <c r="I162" s="2">
        <v>0</v>
      </c>
      <c r="J162" s="2">
        <v>0</v>
      </c>
      <c r="K162" s="2">
        <v>0</v>
      </c>
      <c r="L162" s="2">
        <v>3.4307608695652188</v>
      </c>
      <c r="M162" s="2">
        <v>0</v>
      </c>
      <c r="N162" s="2">
        <v>0</v>
      </c>
      <c r="O162" s="2">
        <v>0</v>
      </c>
      <c r="P162" s="2">
        <v>0</v>
      </c>
      <c r="Q162" s="2">
        <v>0</v>
      </c>
      <c r="R162" s="2">
        <v>0</v>
      </c>
      <c r="S162" s="2">
        <v>5.4642391304347839</v>
      </c>
      <c r="T162" s="2">
        <v>7.1427173913043474</v>
      </c>
      <c r="U162" s="2">
        <v>0</v>
      </c>
      <c r="V162" s="2">
        <v>9.7976009461057625E-2</v>
      </c>
      <c r="W162" s="2">
        <v>5.4741304347826096</v>
      </c>
      <c r="X162" s="2">
        <v>9.6559782608695635</v>
      </c>
      <c r="Y162" s="2">
        <v>0</v>
      </c>
      <c r="Z162" s="2">
        <v>0.11758489609731373</v>
      </c>
      <c r="AA162" s="2">
        <v>0</v>
      </c>
      <c r="AB162" s="2">
        <v>0</v>
      </c>
      <c r="AC162" s="2">
        <v>0</v>
      </c>
      <c r="AD162" s="2">
        <v>0</v>
      </c>
      <c r="AE162" s="2">
        <v>0</v>
      </c>
      <c r="AF162" s="2">
        <v>0</v>
      </c>
      <c r="AG162" s="2">
        <v>0</v>
      </c>
      <c r="AH162" t="s">
        <v>154</v>
      </c>
      <c r="AI162">
        <v>3</v>
      </c>
    </row>
    <row r="163" spans="1:35" x14ac:dyDescent="0.25">
      <c r="A163" t="s">
        <v>1777</v>
      </c>
      <c r="B163" t="s">
        <v>1079</v>
      </c>
      <c r="C163" t="s">
        <v>1452</v>
      </c>
      <c r="D163" t="s">
        <v>1706</v>
      </c>
      <c r="E163" s="2">
        <v>72.902173913043484</v>
      </c>
      <c r="F163" s="2">
        <v>2.347826086956522</v>
      </c>
      <c r="G163" s="2">
        <v>0</v>
      </c>
      <c r="H163" s="2">
        <v>0</v>
      </c>
      <c r="I163" s="2">
        <v>0</v>
      </c>
      <c r="J163" s="2">
        <v>0</v>
      </c>
      <c r="K163" s="2">
        <v>0</v>
      </c>
      <c r="L163" s="2">
        <v>2.5596739130434782</v>
      </c>
      <c r="M163" s="2">
        <v>4.8260869565217392</v>
      </c>
      <c r="N163" s="2">
        <v>0</v>
      </c>
      <c r="O163" s="2">
        <v>6.6199493066944975E-2</v>
      </c>
      <c r="P163" s="2">
        <v>5.0434782608695654</v>
      </c>
      <c r="Q163" s="2">
        <v>11.398152173913042</v>
      </c>
      <c r="R163" s="2">
        <v>0.22553004323840758</v>
      </c>
      <c r="S163" s="2">
        <v>3.49804347826087</v>
      </c>
      <c r="T163" s="2">
        <v>3.9291304347826088</v>
      </c>
      <c r="U163" s="2">
        <v>0</v>
      </c>
      <c r="V163" s="2">
        <v>0.1018786342627106</v>
      </c>
      <c r="W163" s="2">
        <v>2.9891304347826093</v>
      </c>
      <c r="X163" s="2">
        <v>3.4317391304347837</v>
      </c>
      <c r="Y163" s="2">
        <v>1.6902173913043479</v>
      </c>
      <c r="Z163" s="2">
        <v>0.11125987773967497</v>
      </c>
      <c r="AA163" s="2">
        <v>0</v>
      </c>
      <c r="AB163" s="2">
        <v>0</v>
      </c>
      <c r="AC163" s="2">
        <v>0</v>
      </c>
      <c r="AD163" s="2">
        <v>0</v>
      </c>
      <c r="AE163" s="2">
        <v>0</v>
      </c>
      <c r="AF163" s="2">
        <v>0</v>
      </c>
      <c r="AG163" s="2">
        <v>0</v>
      </c>
      <c r="AH163" t="s">
        <v>398</v>
      </c>
      <c r="AI163">
        <v>3</v>
      </c>
    </row>
    <row r="164" spans="1:35" x14ac:dyDescent="0.25">
      <c r="A164" t="s">
        <v>1777</v>
      </c>
      <c r="B164" t="s">
        <v>870</v>
      </c>
      <c r="C164" t="s">
        <v>1542</v>
      </c>
      <c r="D164" t="s">
        <v>1686</v>
      </c>
      <c r="E164" s="2">
        <v>58.130434782608695</v>
      </c>
      <c r="F164" s="2">
        <v>4.3919565217391314</v>
      </c>
      <c r="G164" s="2">
        <v>1.221739130434784</v>
      </c>
      <c r="H164" s="2">
        <v>0</v>
      </c>
      <c r="I164" s="2">
        <v>2.4000000000000021</v>
      </c>
      <c r="J164" s="2">
        <v>0</v>
      </c>
      <c r="K164" s="2">
        <v>0</v>
      </c>
      <c r="L164" s="2">
        <v>2.4406521739130431</v>
      </c>
      <c r="M164" s="2">
        <v>2.1667391304347827</v>
      </c>
      <c r="N164" s="2">
        <v>0</v>
      </c>
      <c r="O164" s="2">
        <v>3.7273747195213168E-2</v>
      </c>
      <c r="P164" s="2">
        <v>5.254130434782609</v>
      </c>
      <c r="Q164" s="2">
        <v>10.430434782608694</v>
      </c>
      <c r="R164" s="2">
        <v>0.26981675392670151</v>
      </c>
      <c r="S164" s="2">
        <v>4.6652173913043491</v>
      </c>
      <c r="T164" s="2">
        <v>4.0498913043478266</v>
      </c>
      <c r="U164" s="2">
        <v>0</v>
      </c>
      <c r="V164" s="2">
        <v>0.14992333582647724</v>
      </c>
      <c r="W164" s="2">
        <v>0</v>
      </c>
      <c r="X164" s="2">
        <v>5.0659782608695663</v>
      </c>
      <c r="Y164" s="2">
        <v>0</v>
      </c>
      <c r="Z164" s="2">
        <v>8.7148466716529566E-2</v>
      </c>
      <c r="AA164" s="2">
        <v>0</v>
      </c>
      <c r="AB164" s="2">
        <v>0</v>
      </c>
      <c r="AC164" s="2">
        <v>0</v>
      </c>
      <c r="AD164" s="2">
        <v>0</v>
      </c>
      <c r="AE164" s="2">
        <v>6.9846739130434763</v>
      </c>
      <c r="AF164" s="2">
        <v>2.069673913043478</v>
      </c>
      <c r="AG164" s="2">
        <v>0</v>
      </c>
      <c r="AH164" t="s">
        <v>184</v>
      </c>
      <c r="AI164">
        <v>3</v>
      </c>
    </row>
    <row r="165" spans="1:35" x14ac:dyDescent="0.25">
      <c r="A165" t="s">
        <v>1777</v>
      </c>
      <c r="B165" t="s">
        <v>1296</v>
      </c>
      <c r="C165" t="s">
        <v>1667</v>
      </c>
      <c r="D165" t="s">
        <v>1699</v>
      </c>
      <c r="E165" s="2">
        <v>67.347826086956516</v>
      </c>
      <c r="F165" s="2">
        <v>5.0434782608695654</v>
      </c>
      <c r="G165" s="2">
        <v>2.1739130434782608E-2</v>
      </c>
      <c r="H165" s="2">
        <v>0.25815217391304346</v>
      </c>
      <c r="I165" s="2">
        <v>4.5788043478260869</v>
      </c>
      <c r="J165" s="2">
        <v>0</v>
      </c>
      <c r="K165" s="2">
        <v>0</v>
      </c>
      <c r="L165" s="2">
        <v>3.0840217391304345</v>
      </c>
      <c r="M165" s="2">
        <v>7.2832608695652139</v>
      </c>
      <c r="N165" s="2">
        <v>0</v>
      </c>
      <c r="O165" s="2">
        <v>0.1081439638476436</v>
      </c>
      <c r="P165" s="2">
        <v>5.2413043478260866</v>
      </c>
      <c r="Q165" s="2">
        <v>13.420543478260873</v>
      </c>
      <c r="R165" s="2">
        <v>0.27709651387992257</v>
      </c>
      <c r="S165" s="2">
        <v>4.4944565217391297</v>
      </c>
      <c r="T165" s="2">
        <v>2.9527173913043483</v>
      </c>
      <c r="U165" s="2">
        <v>0</v>
      </c>
      <c r="V165" s="2">
        <v>0.11057779212395094</v>
      </c>
      <c r="W165" s="2">
        <v>3.5531521739130434</v>
      </c>
      <c r="X165" s="2">
        <v>5.8647826086956512</v>
      </c>
      <c r="Y165" s="2">
        <v>0</v>
      </c>
      <c r="Z165" s="2">
        <v>0.13984021949644931</v>
      </c>
      <c r="AA165" s="2">
        <v>0</v>
      </c>
      <c r="AB165" s="2">
        <v>0</v>
      </c>
      <c r="AC165" s="2">
        <v>0</v>
      </c>
      <c r="AD165" s="2">
        <v>0</v>
      </c>
      <c r="AE165" s="2">
        <v>4.25</v>
      </c>
      <c r="AF165" s="2">
        <v>0</v>
      </c>
      <c r="AG165" s="2">
        <v>0</v>
      </c>
      <c r="AH165" t="s">
        <v>620</v>
      </c>
      <c r="AI165">
        <v>3</v>
      </c>
    </row>
    <row r="166" spans="1:35" x14ac:dyDescent="0.25">
      <c r="A166" t="s">
        <v>1777</v>
      </c>
      <c r="B166" t="s">
        <v>718</v>
      </c>
      <c r="C166" t="s">
        <v>1463</v>
      </c>
      <c r="D166" t="s">
        <v>1673</v>
      </c>
      <c r="E166" s="2">
        <v>129.32608695652175</v>
      </c>
      <c r="F166" s="2">
        <v>5.7391304347826084</v>
      </c>
      <c r="G166" s="2">
        <v>5.1739130434782608</v>
      </c>
      <c r="H166" s="2">
        <v>0.41608695652173916</v>
      </c>
      <c r="I166" s="2">
        <v>5.5</v>
      </c>
      <c r="J166" s="2">
        <v>0</v>
      </c>
      <c r="K166" s="2">
        <v>2.6847826086956523</v>
      </c>
      <c r="L166" s="2">
        <v>3.8860869565217384</v>
      </c>
      <c r="M166" s="2">
        <v>5.0434782608695654</v>
      </c>
      <c r="N166" s="2">
        <v>3.0788043478260869</v>
      </c>
      <c r="O166" s="2">
        <v>6.2804673054294838E-2</v>
      </c>
      <c r="P166" s="2">
        <v>0</v>
      </c>
      <c r="Q166" s="2">
        <v>13.709782608695651</v>
      </c>
      <c r="R166" s="2">
        <v>0.10600941334678095</v>
      </c>
      <c r="S166" s="2">
        <v>6.3225000000000007</v>
      </c>
      <c r="T166" s="2">
        <v>5.7728260869565204</v>
      </c>
      <c r="U166" s="2">
        <v>0</v>
      </c>
      <c r="V166" s="2">
        <v>9.3525802655908555E-2</v>
      </c>
      <c r="W166" s="2">
        <v>5.8765217391304345</v>
      </c>
      <c r="X166" s="2">
        <v>4.7625000000000002</v>
      </c>
      <c r="Y166" s="2">
        <v>0</v>
      </c>
      <c r="Z166" s="2">
        <v>8.2265086569171281E-2</v>
      </c>
      <c r="AA166" s="2">
        <v>0</v>
      </c>
      <c r="AB166" s="2">
        <v>0</v>
      </c>
      <c r="AC166" s="2">
        <v>0</v>
      </c>
      <c r="AD166" s="2">
        <v>0</v>
      </c>
      <c r="AE166" s="2">
        <v>28.101413043478257</v>
      </c>
      <c r="AF166" s="2">
        <v>0</v>
      </c>
      <c r="AG166" s="2">
        <v>1.1304347826086956</v>
      </c>
      <c r="AH166" t="s">
        <v>30</v>
      </c>
      <c r="AI166">
        <v>3</v>
      </c>
    </row>
    <row r="167" spans="1:35" x14ac:dyDescent="0.25">
      <c r="A167" t="s">
        <v>1777</v>
      </c>
      <c r="B167" t="s">
        <v>739</v>
      </c>
      <c r="C167" t="s">
        <v>1362</v>
      </c>
      <c r="D167" t="s">
        <v>1714</v>
      </c>
      <c r="E167" s="2">
        <v>86.076086956521735</v>
      </c>
      <c r="F167" s="2">
        <v>4.9130434782608692</v>
      </c>
      <c r="G167" s="2">
        <v>0.4891304347826087</v>
      </c>
      <c r="H167" s="2">
        <v>0.33695652173913043</v>
      </c>
      <c r="I167" s="2">
        <v>1.7173913043478262</v>
      </c>
      <c r="J167" s="2">
        <v>0</v>
      </c>
      <c r="K167" s="2">
        <v>0</v>
      </c>
      <c r="L167" s="2">
        <v>1.8559782608695652</v>
      </c>
      <c r="M167" s="2">
        <v>0</v>
      </c>
      <c r="N167" s="2">
        <v>4.7826086956521738</v>
      </c>
      <c r="O167" s="2">
        <v>5.5562571031695922E-2</v>
      </c>
      <c r="P167" s="2">
        <v>5.6711956521739131</v>
      </c>
      <c r="Q167" s="2">
        <v>6.0108695652173916</v>
      </c>
      <c r="R167" s="2">
        <v>0.13571789367344364</v>
      </c>
      <c r="S167" s="2">
        <v>9.991847826086957</v>
      </c>
      <c r="T167" s="2">
        <v>5.7635869565217392</v>
      </c>
      <c r="U167" s="2">
        <v>0</v>
      </c>
      <c r="V167" s="2">
        <v>0.18304078797828008</v>
      </c>
      <c r="W167" s="2">
        <v>5.5163043478260869</v>
      </c>
      <c r="X167" s="2">
        <v>5.4157608695652177</v>
      </c>
      <c r="Y167" s="2">
        <v>0</v>
      </c>
      <c r="Z167" s="2">
        <v>0.12700467230710949</v>
      </c>
      <c r="AA167" s="2">
        <v>0</v>
      </c>
      <c r="AB167" s="2">
        <v>0</v>
      </c>
      <c r="AC167" s="2">
        <v>0</v>
      </c>
      <c r="AD167" s="2">
        <v>0</v>
      </c>
      <c r="AE167" s="2">
        <v>0</v>
      </c>
      <c r="AF167" s="2">
        <v>0</v>
      </c>
      <c r="AG167" s="2">
        <v>0</v>
      </c>
      <c r="AH167" t="s">
        <v>51</v>
      </c>
      <c r="AI167">
        <v>3</v>
      </c>
    </row>
    <row r="168" spans="1:35" x14ac:dyDescent="0.25">
      <c r="A168" t="s">
        <v>1777</v>
      </c>
      <c r="B168" t="s">
        <v>735</v>
      </c>
      <c r="C168" t="s">
        <v>1472</v>
      </c>
      <c r="D168" t="s">
        <v>1693</v>
      </c>
      <c r="E168" s="2">
        <v>91.304347826086953</v>
      </c>
      <c r="F168" s="2">
        <v>5.0434782608695654</v>
      </c>
      <c r="G168" s="2">
        <v>0.4891304347826087</v>
      </c>
      <c r="H168" s="2">
        <v>0.39673913043478259</v>
      </c>
      <c r="I168" s="2">
        <v>2.347826086956522</v>
      </c>
      <c r="J168" s="2">
        <v>0</v>
      </c>
      <c r="K168" s="2">
        <v>0</v>
      </c>
      <c r="L168" s="2">
        <v>4.6277173913043477</v>
      </c>
      <c r="M168" s="2">
        <v>4.9565217391304346</v>
      </c>
      <c r="N168" s="2">
        <v>0</v>
      </c>
      <c r="O168" s="2">
        <v>5.4285714285714284E-2</v>
      </c>
      <c r="P168" s="2">
        <v>4.8695652173913047</v>
      </c>
      <c r="Q168" s="2">
        <v>4.2989130434782608</v>
      </c>
      <c r="R168" s="2">
        <v>0.10041666666666668</v>
      </c>
      <c r="S168" s="2">
        <v>8.7173913043478262</v>
      </c>
      <c r="T168" s="2">
        <v>3.0815217391304346</v>
      </c>
      <c r="U168" s="2">
        <v>0</v>
      </c>
      <c r="V168" s="2">
        <v>0.12922619047619049</v>
      </c>
      <c r="W168" s="2">
        <v>5.0923913043478262</v>
      </c>
      <c r="X168" s="2">
        <v>4.7717391304347823</v>
      </c>
      <c r="Y168" s="2">
        <v>0</v>
      </c>
      <c r="Z168" s="2">
        <v>0.10803571428571429</v>
      </c>
      <c r="AA168" s="2">
        <v>0</v>
      </c>
      <c r="AB168" s="2">
        <v>0</v>
      </c>
      <c r="AC168" s="2">
        <v>0</v>
      </c>
      <c r="AD168" s="2">
        <v>0</v>
      </c>
      <c r="AE168" s="2">
        <v>0</v>
      </c>
      <c r="AF168" s="2">
        <v>0</v>
      </c>
      <c r="AG168" s="2">
        <v>0</v>
      </c>
      <c r="AH168" t="s">
        <v>47</v>
      </c>
      <c r="AI168">
        <v>3</v>
      </c>
    </row>
    <row r="169" spans="1:35" x14ac:dyDescent="0.25">
      <c r="A169" t="s">
        <v>1777</v>
      </c>
      <c r="B169" t="s">
        <v>1092</v>
      </c>
      <c r="C169" t="s">
        <v>1614</v>
      </c>
      <c r="D169" t="s">
        <v>1715</v>
      </c>
      <c r="E169" s="2">
        <v>105.81521739130434</v>
      </c>
      <c r="F169" s="2">
        <v>4.6086956521739131</v>
      </c>
      <c r="G169" s="2">
        <v>0.39130434782608697</v>
      </c>
      <c r="H169" s="2">
        <v>0.41304347826086957</v>
      </c>
      <c r="I169" s="2">
        <v>3.5407608695652173</v>
      </c>
      <c r="J169" s="2">
        <v>0</v>
      </c>
      <c r="K169" s="2">
        <v>0</v>
      </c>
      <c r="L169" s="2">
        <v>4.8831521739130439</v>
      </c>
      <c r="M169" s="2">
        <v>0</v>
      </c>
      <c r="N169" s="2">
        <v>7.2336956521739131</v>
      </c>
      <c r="O169" s="2">
        <v>6.8361581920903955E-2</v>
      </c>
      <c r="P169" s="2">
        <v>4.9918478260869561</v>
      </c>
      <c r="Q169" s="2">
        <v>6.5923913043478262</v>
      </c>
      <c r="R169" s="2">
        <v>0.10947611710323574</v>
      </c>
      <c r="S169" s="2">
        <v>15.885869565217391</v>
      </c>
      <c r="T169" s="2">
        <v>10.793478260869565</v>
      </c>
      <c r="U169" s="2">
        <v>0</v>
      </c>
      <c r="V169" s="2">
        <v>0.25213148433487415</v>
      </c>
      <c r="W169" s="2">
        <v>14.763586956521738</v>
      </c>
      <c r="X169" s="2">
        <v>5.1086956521739131</v>
      </c>
      <c r="Y169" s="2">
        <v>0</v>
      </c>
      <c r="Z169" s="2">
        <v>0.18780174627632257</v>
      </c>
      <c r="AA169" s="2">
        <v>0</v>
      </c>
      <c r="AB169" s="2">
        <v>0</v>
      </c>
      <c r="AC169" s="2">
        <v>0</v>
      </c>
      <c r="AD169" s="2">
        <v>0</v>
      </c>
      <c r="AE169" s="2">
        <v>0</v>
      </c>
      <c r="AF169" s="2">
        <v>0</v>
      </c>
      <c r="AG169" s="2">
        <v>0</v>
      </c>
      <c r="AH169" t="s">
        <v>411</v>
      </c>
      <c r="AI169">
        <v>3</v>
      </c>
    </row>
    <row r="170" spans="1:35" x14ac:dyDescent="0.25">
      <c r="A170" t="s">
        <v>1777</v>
      </c>
      <c r="B170" t="s">
        <v>1108</v>
      </c>
      <c r="C170" t="s">
        <v>1402</v>
      </c>
      <c r="D170" t="s">
        <v>1703</v>
      </c>
      <c r="E170" s="2">
        <v>147.78260869565219</v>
      </c>
      <c r="F170" s="2">
        <v>3.9130434782608696</v>
      </c>
      <c r="G170" s="2">
        <v>0.28260869565217389</v>
      </c>
      <c r="H170" s="2">
        <v>0.79347826086956519</v>
      </c>
      <c r="I170" s="2">
        <v>4.9864130434782608</v>
      </c>
      <c r="J170" s="2">
        <v>0</v>
      </c>
      <c r="K170" s="2">
        <v>0</v>
      </c>
      <c r="L170" s="2">
        <v>5.4592391304347823</v>
      </c>
      <c r="M170" s="2">
        <v>5.4375</v>
      </c>
      <c r="N170" s="2">
        <v>10.402173913043478</v>
      </c>
      <c r="O170" s="2">
        <v>0.10718225948808473</v>
      </c>
      <c r="P170" s="2">
        <v>5.1304347826086953</v>
      </c>
      <c r="Q170" s="2">
        <v>22.320652173913043</v>
      </c>
      <c r="R170" s="2">
        <v>0.18575316269491024</v>
      </c>
      <c r="S170" s="2">
        <v>7.9701086956521738</v>
      </c>
      <c r="T170" s="2">
        <v>10.595108695652174</v>
      </c>
      <c r="U170" s="2">
        <v>0</v>
      </c>
      <c r="V170" s="2">
        <v>0.12562518387761104</v>
      </c>
      <c r="W170" s="2">
        <v>7.9864130434782608</v>
      </c>
      <c r="X170" s="2">
        <v>10.543478260869565</v>
      </c>
      <c r="Y170" s="2">
        <v>0</v>
      </c>
      <c r="Z170" s="2">
        <v>0.12538614298323034</v>
      </c>
      <c r="AA170" s="2">
        <v>0</v>
      </c>
      <c r="AB170" s="2">
        <v>0</v>
      </c>
      <c r="AC170" s="2">
        <v>0</v>
      </c>
      <c r="AD170" s="2">
        <v>0</v>
      </c>
      <c r="AE170" s="2">
        <v>0</v>
      </c>
      <c r="AF170" s="2">
        <v>0</v>
      </c>
      <c r="AG170" s="2">
        <v>0</v>
      </c>
      <c r="AH170" t="s">
        <v>428</v>
      </c>
      <c r="AI170">
        <v>3</v>
      </c>
    </row>
    <row r="171" spans="1:35" x14ac:dyDescent="0.25">
      <c r="A171" t="s">
        <v>1777</v>
      </c>
      <c r="B171" t="s">
        <v>779</v>
      </c>
      <c r="C171" t="s">
        <v>1492</v>
      </c>
      <c r="D171" t="s">
        <v>1687</v>
      </c>
      <c r="E171" s="2">
        <v>94.217391304347828</v>
      </c>
      <c r="F171" s="2">
        <v>5.3913043478260869</v>
      </c>
      <c r="G171" s="2">
        <v>1.8016304347826086</v>
      </c>
      <c r="H171" s="2">
        <v>0.375</v>
      </c>
      <c r="I171" s="2">
        <v>2.4347826086956523</v>
      </c>
      <c r="J171" s="2">
        <v>0</v>
      </c>
      <c r="K171" s="2">
        <v>0</v>
      </c>
      <c r="L171" s="2">
        <v>5.0951086956521738</v>
      </c>
      <c r="M171" s="2">
        <v>5.8722826086956523</v>
      </c>
      <c r="N171" s="2">
        <v>0</v>
      </c>
      <c r="O171" s="2">
        <v>6.2326949700046146E-2</v>
      </c>
      <c r="P171" s="2">
        <v>5.4157608695652177</v>
      </c>
      <c r="Q171" s="2">
        <v>7.8804347826086953</v>
      </c>
      <c r="R171" s="2">
        <v>0.14112251961236733</v>
      </c>
      <c r="S171" s="2">
        <v>10.358695652173912</v>
      </c>
      <c r="T171" s="2">
        <v>0.82065217391304346</v>
      </c>
      <c r="U171" s="2">
        <v>0</v>
      </c>
      <c r="V171" s="2">
        <v>0.11865482233502536</v>
      </c>
      <c r="W171" s="2">
        <v>8.6304347826086953</v>
      </c>
      <c r="X171" s="2">
        <v>2.4048913043478262</v>
      </c>
      <c r="Y171" s="2">
        <v>0</v>
      </c>
      <c r="Z171" s="2">
        <v>0.11712621135209968</v>
      </c>
      <c r="AA171" s="2">
        <v>0</v>
      </c>
      <c r="AB171" s="2">
        <v>0</v>
      </c>
      <c r="AC171" s="2">
        <v>0</v>
      </c>
      <c r="AD171" s="2">
        <v>0</v>
      </c>
      <c r="AE171" s="2">
        <v>0</v>
      </c>
      <c r="AF171" s="2">
        <v>0</v>
      </c>
      <c r="AG171" s="2">
        <v>0</v>
      </c>
      <c r="AH171" t="s">
        <v>91</v>
      </c>
      <c r="AI171">
        <v>3</v>
      </c>
    </row>
    <row r="172" spans="1:35" x14ac:dyDescent="0.25">
      <c r="A172" t="s">
        <v>1777</v>
      </c>
      <c r="B172" t="s">
        <v>1203</v>
      </c>
      <c r="C172" t="s">
        <v>1434</v>
      </c>
      <c r="D172" t="s">
        <v>1682</v>
      </c>
      <c r="E172" s="2">
        <v>91.760869565217391</v>
      </c>
      <c r="F172" s="2">
        <v>5.1304347826086953</v>
      </c>
      <c r="G172" s="2">
        <v>6.25E-2</v>
      </c>
      <c r="H172" s="2">
        <v>0.40217391304347827</v>
      </c>
      <c r="I172" s="2">
        <v>3.1766304347826089</v>
      </c>
      <c r="J172" s="2">
        <v>0</v>
      </c>
      <c r="K172" s="2">
        <v>0</v>
      </c>
      <c r="L172" s="2">
        <v>5.2255434782608692</v>
      </c>
      <c r="M172" s="2">
        <v>5.0326086956521738</v>
      </c>
      <c r="N172" s="2">
        <v>0</v>
      </c>
      <c r="O172" s="2">
        <v>5.4844823501539922E-2</v>
      </c>
      <c r="P172" s="2">
        <v>4.6195652173913047</v>
      </c>
      <c r="Q172" s="2">
        <v>26.076086956521738</v>
      </c>
      <c r="R172" s="2">
        <v>0.33451788675669275</v>
      </c>
      <c r="S172" s="2">
        <v>4.2282608695652177</v>
      </c>
      <c r="T172" s="2">
        <v>6.1548913043478262</v>
      </c>
      <c r="U172" s="2">
        <v>0</v>
      </c>
      <c r="V172" s="2">
        <v>0.11315446576640606</v>
      </c>
      <c r="W172" s="2">
        <v>9.2228260869565215</v>
      </c>
      <c r="X172" s="2">
        <v>5.0923913043478262</v>
      </c>
      <c r="Y172" s="2">
        <v>0</v>
      </c>
      <c r="Z172" s="2">
        <v>0.15600568585643212</v>
      </c>
      <c r="AA172" s="2">
        <v>0</v>
      </c>
      <c r="AB172" s="2">
        <v>0</v>
      </c>
      <c r="AC172" s="2">
        <v>0</v>
      </c>
      <c r="AD172" s="2">
        <v>0</v>
      </c>
      <c r="AE172" s="2">
        <v>0</v>
      </c>
      <c r="AF172" s="2">
        <v>0</v>
      </c>
      <c r="AG172" s="2">
        <v>0</v>
      </c>
      <c r="AH172" t="s">
        <v>525</v>
      </c>
      <c r="AI172">
        <v>3</v>
      </c>
    </row>
    <row r="173" spans="1:35" x14ac:dyDescent="0.25">
      <c r="A173" t="s">
        <v>1777</v>
      </c>
      <c r="B173" t="s">
        <v>1222</v>
      </c>
      <c r="C173" t="s">
        <v>1651</v>
      </c>
      <c r="D173" t="s">
        <v>1682</v>
      </c>
      <c r="E173" s="2">
        <v>90.521739130434781</v>
      </c>
      <c r="F173" s="2">
        <v>5.3043478260869561</v>
      </c>
      <c r="G173" s="2">
        <v>3.8043478260869568E-2</v>
      </c>
      <c r="H173" s="2">
        <v>0.36956521739130432</v>
      </c>
      <c r="I173" s="2">
        <v>2.9402173913043477</v>
      </c>
      <c r="J173" s="2">
        <v>0</v>
      </c>
      <c r="K173" s="2">
        <v>0</v>
      </c>
      <c r="L173" s="2">
        <v>5.2826086956521738</v>
      </c>
      <c r="M173" s="2">
        <v>5.1739130434782608</v>
      </c>
      <c r="N173" s="2">
        <v>0</v>
      </c>
      <c r="O173" s="2">
        <v>5.7156580211335253E-2</v>
      </c>
      <c r="P173" s="2">
        <v>4.6793478260869561</v>
      </c>
      <c r="Q173" s="2">
        <v>8.1494565217391308</v>
      </c>
      <c r="R173" s="2">
        <v>0.14172070124879924</v>
      </c>
      <c r="S173" s="2">
        <v>10.111413043478262</v>
      </c>
      <c r="T173" s="2">
        <v>2.902173913043478</v>
      </c>
      <c r="U173" s="2">
        <v>0</v>
      </c>
      <c r="V173" s="2">
        <v>0.14376200768491837</v>
      </c>
      <c r="W173" s="2">
        <v>5.6358695652173916</v>
      </c>
      <c r="X173" s="2">
        <v>2.7336956521739131</v>
      </c>
      <c r="Y173" s="2">
        <v>0</v>
      </c>
      <c r="Z173" s="2">
        <v>9.2459173871277625E-2</v>
      </c>
      <c r="AA173" s="2">
        <v>0</v>
      </c>
      <c r="AB173" s="2">
        <v>0</v>
      </c>
      <c r="AC173" s="2">
        <v>0</v>
      </c>
      <c r="AD173" s="2">
        <v>0</v>
      </c>
      <c r="AE173" s="2">
        <v>0</v>
      </c>
      <c r="AF173" s="2">
        <v>0</v>
      </c>
      <c r="AG173" s="2">
        <v>0</v>
      </c>
      <c r="AH173" t="s">
        <v>544</v>
      </c>
      <c r="AI173">
        <v>3</v>
      </c>
    </row>
    <row r="174" spans="1:35" x14ac:dyDescent="0.25">
      <c r="A174" t="s">
        <v>1777</v>
      </c>
      <c r="B174" t="s">
        <v>795</v>
      </c>
      <c r="C174" t="s">
        <v>1462</v>
      </c>
      <c r="D174" t="s">
        <v>1710</v>
      </c>
      <c r="E174" s="2">
        <v>75.923913043478265</v>
      </c>
      <c r="F174" s="2">
        <v>5.8967391304347823</v>
      </c>
      <c r="G174" s="2">
        <v>0.51630434782608692</v>
      </c>
      <c r="H174" s="2">
        <v>0.35869565217391303</v>
      </c>
      <c r="I174" s="2">
        <v>3.347826086956522</v>
      </c>
      <c r="J174" s="2">
        <v>0</v>
      </c>
      <c r="K174" s="2">
        <v>0</v>
      </c>
      <c r="L174" s="2">
        <v>5.6114130434782608</v>
      </c>
      <c r="M174" s="2">
        <v>4.6956521739130439</v>
      </c>
      <c r="N174" s="2">
        <v>0</v>
      </c>
      <c r="O174" s="2">
        <v>6.1846814602720117E-2</v>
      </c>
      <c r="P174" s="2">
        <v>4.2853260869565215</v>
      </c>
      <c r="Q174" s="2">
        <v>1.1847826086956521</v>
      </c>
      <c r="R174" s="2">
        <v>7.2047244094488178E-2</v>
      </c>
      <c r="S174" s="2">
        <v>9.7228260869565215</v>
      </c>
      <c r="T174" s="2">
        <v>0</v>
      </c>
      <c r="U174" s="2">
        <v>0</v>
      </c>
      <c r="V174" s="2">
        <v>0.1280601288475304</v>
      </c>
      <c r="W174" s="2">
        <v>1.1331521739130435</v>
      </c>
      <c r="X174" s="2">
        <v>10.203804347826088</v>
      </c>
      <c r="Y174" s="2">
        <v>0</v>
      </c>
      <c r="Z174" s="2">
        <v>0.14931997136721545</v>
      </c>
      <c r="AA174" s="2">
        <v>0</v>
      </c>
      <c r="AB174" s="2">
        <v>0</v>
      </c>
      <c r="AC174" s="2">
        <v>0</v>
      </c>
      <c r="AD174" s="2">
        <v>0</v>
      </c>
      <c r="AE174" s="2">
        <v>0</v>
      </c>
      <c r="AF174" s="2">
        <v>0</v>
      </c>
      <c r="AG174" s="2">
        <v>0</v>
      </c>
      <c r="AH174" t="s">
        <v>107</v>
      </c>
      <c r="AI174">
        <v>3</v>
      </c>
    </row>
    <row r="175" spans="1:35" x14ac:dyDescent="0.25">
      <c r="A175" t="s">
        <v>1777</v>
      </c>
      <c r="B175" t="s">
        <v>1001</v>
      </c>
      <c r="C175" t="s">
        <v>1588</v>
      </c>
      <c r="D175" t="s">
        <v>1699</v>
      </c>
      <c r="E175" s="2">
        <v>65.847826086956516</v>
      </c>
      <c r="F175" s="2">
        <v>5.1304347826086953</v>
      </c>
      <c r="G175" s="2">
        <v>0.45380434782608697</v>
      </c>
      <c r="H175" s="2">
        <v>0.18478260869565216</v>
      </c>
      <c r="I175" s="2">
        <v>3.285326086956522</v>
      </c>
      <c r="J175" s="2">
        <v>0</v>
      </c>
      <c r="K175" s="2">
        <v>0</v>
      </c>
      <c r="L175" s="2">
        <v>2.8668478260869565</v>
      </c>
      <c r="M175" s="2">
        <v>2.4755434782608696</v>
      </c>
      <c r="N175" s="2">
        <v>0</v>
      </c>
      <c r="O175" s="2">
        <v>3.7594915813799937E-2</v>
      </c>
      <c r="P175" s="2">
        <v>5.3913043478260869</v>
      </c>
      <c r="Q175" s="2">
        <v>9.804347826086957</v>
      </c>
      <c r="R175" s="2">
        <v>0.23076923076923078</v>
      </c>
      <c r="S175" s="2">
        <v>6.0652173913043477</v>
      </c>
      <c r="T175" s="2">
        <v>4.5407608695652177</v>
      </c>
      <c r="U175" s="2">
        <v>0</v>
      </c>
      <c r="V175" s="2">
        <v>0.16106800924397494</v>
      </c>
      <c r="W175" s="2">
        <v>5.1385869565217392</v>
      </c>
      <c r="X175" s="2">
        <v>4.0597826086956523</v>
      </c>
      <c r="Y175" s="2">
        <v>0</v>
      </c>
      <c r="Z175" s="2">
        <v>0.13969131726642456</v>
      </c>
      <c r="AA175" s="2">
        <v>0</v>
      </c>
      <c r="AB175" s="2">
        <v>0</v>
      </c>
      <c r="AC175" s="2">
        <v>0</v>
      </c>
      <c r="AD175" s="2">
        <v>0</v>
      </c>
      <c r="AE175" s="2">
        <v>0</v>
      </c>
      <c r="AF175" s="2">
        <v>0</v>
      </c>
      <c r="AG175" s="2">
        <v>0</v>
      </c>
      <c r="AH175" t="s">
        <v>317</v>
      </c>
      <c r="AI175">
        <v>3</v>
      </c>
    </row>
    <row r="176" spans="1:35" x14ac:dyDescent="0.25">
      <c r="A176" t="s">
        <v>1777</v>
      </c>
      <c r="B176" t="s">
        <v>804</v>
      </c>
      <c r="C176" t="s">
        <v>1506</v>
      </c>
      <c r="D176" t="s">
        <v>1681</v>
      </c>
      <c r="E176" s="2">
        <v>99.521739130434781</v>
      </c>
      <c r="F176" s="2">
        <v>4.4347826086956523</v>
      </c>
      <c r="G176" s="2">
        <v>0.11956521739130435</v>
      </c>
      <c r="H176" s="2">
        <v>0.30434782608695654</v>
      </c>
      <c r="I176" s="2">
        <v>5.4510869565217392</v>
      </c>
      <c r="J176" s="2">
        <v>0</v>
      </c>
      <c r="K176" s="2">
        <v>0</v>
      </c>
      <c r="L176" s="2">
        <v>5.1331521739130439</v>
      </c>
      <c r="M176" s="2">
        <v>4.7173913043478262</v>
      </c>
      <c r="N176" s="2">
        <v>0</v>
      </c>
      <c r="O176" s="2">
        <v>4.7400611620795105E-2</v>
      </c>
      <c r="P176" s="2">
        <v>4.8695652173913047</v>
      </c>
      <c r="Q176" s="2">
        <v>15.206521739130435</v>
      </c>
      <c r="R176" s="2">
        <v>0.20172564438619486</v>
      </c>
      <c r="S176" s="2">
        <v>14.853260869565217</v>
      </c>
      <c r="T176" s="2">
        <v>10.081521739130435</v>
      </c>
      <c r="U176" s="2">
        <v>0</v>
      </c>
      <c r="V176" s="2">
        <v>0.25054608999563127</v>
      </c>
      <c r="W176" s="2">
        <v>7.1548913043478262</v>
      </c>
      <c r="X176" s="2">
        <v>13.388586956521738</v>
      </c>
      <c r="Y176" s="2">
        <v>0</v>
      </c>
      <c r="Z176" s="2">
        <v>0.20642201834862384</v>
      </c>
      <c r="AA176" s="2">
        <v>0</v>
      </c>
      <c r="AB176" s="2">
        <v>0</v>
      </c>
      <c r="AC176" s="2">
        <v>0</v>
      </c>
      <c r="AD176" s="2">
        <v>0</v>
      </c>
      <c r="AE176" s="2">
        <v>0</v>
      </c>
      <c r="AF176" s="2">
        <v>0</v>
      </c>
      <c r="AG176" s="2">
        <v>0</v>
      </c>
      <c r="AH176" t="s">
        <v>117</v>
      </c>
      <c r="AI176">
        <v>3</v>
      </c>
    </row>
    <row r="177" spans="1:35" x14ac:dyDescent="0.25">
      <c r="A177" t="s">
        <v>1777</v>
      </c>
      <c r="B177" t="s">
        <v>903</v>
      </c>
      <c r="C177" t="s">
        <v>1554</v>
      </c>
      <c r="D177" t="s">
        <v>1700</v>
      </c>
      <c r="E177" s="2">
        <v>93.760869565217391</v>
      </c>
      <c r="F177" s="2">
        <v>5.1304347826086953</v>
      </c>
      <c r="G177" s="2">
        <v>1.2173913043478262</v>
      </c>
      <c r="H177" s="2">
        <v>0.39130434782608697</v>
      </c>
      <c r="I177" s="2">
        <v>1.7934782608695652</v>
      </c>
      <c r="J177" s="2">
        <v>0</v>
      </c>
      <c r="K177" s="2">
        <v>0</v>
      </c>
      <c r="L177" s="2">
        <v>4.3831521739130439</v>
      </c>
      <c r="M177" s="2">
        <v>5.2527173913043477</v>
      </c>
      <c r="N177" s="2">
        <v>0</v>
      </c>
      <c r="O177" s="2">
        <v>5.6022490146070018E-2</v>
      </c>
      <c r="P177" s="2">
        <v>4.6983695652173916</v>
      </c>
      <c r="Q177" s="2">
        <v>8.7038043478260878</v>
      </c>
      <c r="R177" s="2">
        <v>0.14293994899142132</v>
      </c>
      <c r="S177" s="2">
        <v>17.918478260869566</v>
      </c>
      <c r="T177" s="2">
        <v>0.23369565217391305</v>
      </c>
      <c r="U177" s="2">
        <v>0</v>
      </c>
      <c r="V177" s="2">
        <v>0.19360074194296314</v>
      </c>
      <c r="W177" s="2">
        <v>14.339673913043478</v>
      </c>
      <c r="X177" s="2">
        <v>1.1440217391304348</v>
      </c>
      <c r="Y177" s="2">
        <v>0</v>
      </c>
      <c r="Z177" s="2">
        <v>0.16514027359146766</v>
      </c>
      <c r="AA177" s="2">
        <v>0</v>
      </c>
      <c r="AB177" s="2">
        <v>0</v>
      </c>
      <c r="AC177" s="2">
        <v>0</v>
      </c>
      <c r="AD177" s="2">
        <v>0</v>
      </c>
      <c r="AE177" s="2">
        <v>0</v>
      </c>
      <c r="AF177" s="2">
        <v>0</v>
      </c>
      <c r="AG177" s="2">
        <v>0</v>
      </c>
      <c r="AH177" t="s">
        <v>217</v>
      </c>
      <c r="AI177">
        <v>3</v>
      </c>
    </row>
    <row r="178" spans="1:35" x14ac:dyDescent="0.25">
      <c r="A178" t="s">
        <v>1777</v>
      </c>
      <c r="B178" t="s">
        <v>769</v>
      </c>
      <c r="C178" t="s">
        <v>1472</v>
      </c>
      <c r="D178" t="s">
        <v>1693</v>
      </c>
      <c r="E178" s="2">
        <v>171.45652173913044</v>
      </c>
      <c r="F178" s="2">
        <v>5.5380434782608692</v>
      </c>
      <c r="G178" s="2">
        <v>1.3043478260869565</v>
      </c>
      <c r="H178" s="2">
        <v>0.86956521739130432</v>
      </c>
      <c r="I178" s="2">
        <v>6.5815217391304346</v>
      </c>
      <c r="J178" s="2">
        <v>0</v>
      </c>
      <c r="K178" s="2">
        <v>5.4782608695652177</v>
      </c>
      <c r="L178" s="2">
        <v>10.777173913043478</v>
      </c>
      <c r="M178" s="2">
        <v>5.3913043478260869</v>
      </c>
      <c r="N178" s="2">
        <v>4.2309782608695654</v>
      </c>
      <c r="O178" s="2">
        <v>5.6120831748446814E-2</v>
      </c>
      <c r="P178" s="2">
        <v>4.6956521739130439</v>
      </c>
      <c r="Q178" s="2">
        <v>20.032608695652176</v>
      </c>
      <c r="R178" s="2">
        <v>0.14422467351337645</v>
      </c>
      <c r="S178" s="2">
        <v>15.203804347826088</v>
      </c>
      <c r="T178" s="2">
        <v>10.290760869565217</v>
      </c>
      <c r="U178" s="2">
        <v>0</v>
      </c>
      <c r="V178" s="2">
        <v>0.14869405350576897</v>
      </c>
      <c r="W178" s="2">
        <v>9.2880434782608692</v>
      </c>
      <c r="X178" s="2">
        <v>10.040760869565217</v>
      </c>
      <c r="Y178" s="2">
        <v>0</v>
      </c>
      <c r="Z178" s="2">
        <v>0.11273297831875237</v>
      </c>
      <c r="AA178" s="2">
        <v>0</v>
      </c>
      <c r="AB178" s="2">
        <v>0</v>
      </c>
      <c r="AC178" s="2">
        <v>0</v>
      </c>
      <c r="AD178" s="2">
        <v>0</v>
      </c>
      <c r="AE178" s="2">
        <v>2.0869565217391304</v>
      </c>
      <c r="AF178" s="2">
        <v>0</v>
      </c>
      <c r="AG178" s="2">
        <v>0</v>
      </c>
      <c r="AH178" t="s">
        <v>81</v>
      </c>
      <c r="AI178">
        <v>3</v>
      </c>
    </row>
    <row r="179" spans="1:35" x14ac:dyDescent="0.25">
      <c r="A179" t="s">
        <v>1777</v>
      </c>
      <c r="B179" t="s">
        <v>917</v>
      </c>
      <c r="C179" t="s">
        <v>1474</v>
      </c>
      <c r="D179" t="s">
        <v>1715</v>
      </c>
      <c r="E179" s="2">
        <v>82.782608695652172</v>
      </c>
      <c r="F179" s="2">
        <v>4.9565217391304346</v>
      </c>
      <c r="G179" s="2">
        <v>0.91304347826086951</v>
      </c>
      <c r="H179" s="2">
        <v>8.6956521739130432E-2</v>
      </c>
      <c r="I179" s="2">
        <v>5.1304347826086953</v>
      </c>
      <c r="J179" s="2">
        <v>0</v>
      </c>
      <c r="K179" s="2">
        <v>0.91304347826086951</v>
      </c>
      <c r="L179" s="2">
        <v>3.847826086956522</v>
      </c>
      <c r="M179" s="2">
        <v>5.0434782608695654</v>
      </c>
      <c r="N179" s="2">
        <v>0</v>
      </c>
      <c r="O179" s="2">
        <v>6.0924369747899165E-2</v>
      </c>
      <c r="P179" s="2">
        <v>5.9864130434782608</v>
      </c>
      <c r="Q179" s="2">
        <v>7.9103260869565215</v>
      </c>
      <c r="R179" s="2">
        <v>0.16787027310924368</v>
      </c>
      <c r="S179" s="2">
        <v>10.399456521739131</v>
      </c>
      <c r="T179" s="2">
        <v>4.3342391304347823</v>
      </c>
      <c r="U179" s="2">
        <v>0</v>
      </c>
      <c r="V179" s="2">
        <v>0.17798056722689076</v>
      </c>
      <c r="W179" s="2">
        <v>5.2255434782608692</v>
      </c>
      <c r="X179" s="2">
        <v>5.5380434782608692</v>
      </c>
      <c r="Y179" s="2">
        <v>0</v>
      </c>
      <c r="Z179" s="2">
        <v>0.13002232142857142</v>
      </c>
      <c r="AA179" s="2">
        <v>0</v>
      </c>
      <c r="AB179" s="2">
        <v>0</v>
      </c>
      <c r="AC179" s="2">
        <v>0</v>
      </c>
      <c r="AD179" s="2">
        <v>0</v>
      </c>
      <c r="AE179" s="2">
        <v>0</v>
      </c>
      <c r="AF179" s="2">
        <v>0</v>
      </c>
      <c r="AG179" s="2">
        <v>0</v>
      </c>
      <c r="AH179" t="s">
        <v>231</v>
      </c>
      <c r="AI179">
        <v>3</v>
      </c>
    </row>
    <row r="180" spans="1:35" x14ac:dyDescent="0.25">
      <c r="A180" t="s">
        <v>1777</v>
      </c>
      <c r="B180" t="s">
        <v>784</v>
      </c>
      <c r="C180" t="s">
        <v>1494</v>
      </c>
      <c r="D180" t="s">
        <v>1722</v>
      </c>
      <c r="E180" s="2">
        <v>60.673913043478258</v>
      </c>
      <c r="F180" s="2">
        <v>4.5978260869565215</v>
      </c>
      <c r="G180" s="2">
        <v>0.62815217391304357</v>
      </c>
      <c r="H180" s="2">
        <v>0.22826086956521738</v>
      </c>
      <c r="I180" s="2">
        <v>2.1494565217391304</v>
      </c>
      <c r="J180" s="2">
        <v>0</v>
      </c>
      <c r="K180" s="2">
        <v>0</v>
      </c>
      <c r="L180" s="2">
        <v>5.0217391304347823</v>
      </c>
      <c r="M180" s="2">
        <v>2.8451086956521738</v>
      </c>
      <c r="N180" s="2">
        <v>4.5434782608695654</v>
      </c>
      <c r="O180" s="2">
        <v>0.12177534933715514</v>
      </c>
      <c r="P180" s="2">
        <v>4.7201086956521738</v>
      </c>
      <c r="Q180" s="2">
        <v>5.4429347826086953</v>
      </c>
      <c r="R180" s="2">
        <v>0.1675026872088857</v>
      </c>
      <c r="S180" s="2">
        <v>1.6548913043478262</v>
      </c>
      <c r="T180" s="2">
        <v>5.6820652173913047</v>
      </c>
      <c r="U180" s="2">
        <v>0</v>
      </c>
      <c r="V180" s="2">
        <v>0.1209243998566822</v>
      </c>
      <c r="W180" s="2">
        <v>5.2065217391304346</v>
      </c>
      <c r="X180" s="2">
        <v>1.0543478260869565</v>
      </c>
      <c r="Y180" s="2">
        <v>0</v>
      </c>
      <c r="Z180" s="2">
        <v>0.10318882121103547</v>
      </c>
      <c r="AA180" s="2">
        <v>0</v>
      </c>
      <c r="AB180" s="2">
        <v>0</v>
      </c>
      <c r="AC180" s="2">
        <v>0</v>
      </c>
      <c r="AD180" s="2">
        <v>0</v>
      </c>
      <c r="AE180" s="2">
        <v>0</v>
      </c>
      <c r="AF180" s="2">
        <v>0</v>
      </c>
      <c r="AG180" s="2">
        <v>0</v>
      </c>
      <c r="AH180" t="s">
        <v>96</v>
      </c>
      <c r="AI180">
        <v>3</v>
      </c>
    </row>
    <row r="181" spans="1:35" x14ac:dyDescent="0.25">
      <c r="A181" t="s">
        <v>1777</v>
      </c>
      <c r="B181" t="s">
        <v>1094</v>
      </c>
      <c r="C181" t="s">
        <v>1402</v>
      </c>
      <c r="D181" t="s">
        <v>1703</v>
      </c>
      <c r="E181" s="2">
        <v>100.70652173913044</v>
      </c>
      <c r="F181" s="2">
        <v>5.2173913043478262</v>
      </c>
      <c r="G181" s="2">
        <v>1.9782608695652173</v>
      </c>
      <c r="H181" s="2">
        <v>0.54347826086956519</v>
      </c>
      <c r="I181" s="2">
        <v>5.0108695652173916</v>
      </c>
      <c r="J181" s="2">
        <v>0</v>
      </c>
      <c r="K181" s="2">
        <v>0</v>
      </c>
      <c r="L181" s="2">
        <v>4.7527173913043477</v>
      </c>
      <c r="M181" s="2">
        <v>5.3913043478260869</v>
      </c>
      <c r="N181" s="2">
        <v>0</v>
      </c>
      <c r="O181" s="2">
        <v>5.3534808418780354E-2</v>
      </c>
      <c r="P181" s="2">
        <v>4.6059782608695654</v>
      </c>
      <c r="Q181" s="2">
        <v>17.190217391304348</v>
      </c>
      <c r="R181" s="2">
        <v>0.21643281165677281</v>
      </c>
      <c r="S181" s="2">
        <v>4.6059782608695654</v>
      </c>
      <c r="T181" s="2">
        <v>4.6304347826086953</v>
      </c>
      <c r="U181" s="2">
        <v>0</v>
      </c>
      <c r="V181" s="2">
        <v>9.1716135995682679E-2</v>
      </c>
      <c r="W181" s="2">
        <v>5.5108695652173916</v>
      </c>
      <c r="X181" s="2">
        <v>5.3016304347826084</v>
      </c>
      <c r="Y181" s="2">
        <v>0</v>
      </c>
      <c r="Z181" s="2">
        <v>0.10736643281165677</v>
      </c>
      <c r="AA181" s="2">
        <v>0</v>
      </c>
      <c r="AB181" s="2">
        <v>0</v>
      </c>
      <c r="AC181" s="2">
        <v>0</v>
      </c>
      <c r="AD181" s="2">
        <v>0</v>
      </c>
      <c r="AE181" s="2">
        <v>0</v>
      </c>
      <c r="AF181" s="2">
        <v>0</v>
      </c>
      <c r="AG181" s="2">
        <v>0</v>
      </c>
      <c r="AH181" t="s">
        <v>413</v>
      </c>
      <c r="AI181">
        <v>3</v>
      </c>
    </row>
    <row r="182" spans="1:35" x14ac:dyDescent="0.25">
      <c r="A182" t="s">
        <v>1777</v>
      </c>
      <c r="B182" t="s">
        <v>711</v>
      </c>
      <c r="C182" t="s">
        <v>1459</v>
      </c>
      <c r="D182" t="s">
        <v>1709</v>
      </c>
      <c r="E182" s="2">
        <v>121.58695652173913</v>
      </c>
      <c r="F182" s="2">
        <v>14.032608695652174</v>
      </c>
      <c r="G182" s="2">
        <v>1.3216304347826087</v>
      </c>
      <c r="H182" s="2">
        <v>0</v>
      </c>
      <c r="I182" s="2">
        <v>3.2384782608695657</v>
      </c>
      <c r="J182" s="2">
        <v>0</v>
      </c>
      <c r="K182" s="2">
        <v>0</v>
      </c>
      <c r="L182" s="2">
        <v>5.3760869565217391</v>
      </c>
      <c r="M182" s="2">
        <v>18.370543478260867</v>
      </c>
      <c r="N182" s="2">
        <v>0.5260869565217392</v>
      </c>
      <c r="O182" s="2">
        <v>0.15541659216878237</v>
      </c>
      <c r="P182" s="2">
        <v>13.028586956521742</v>
      </c>
      <c r="Q182" s="2">
        <v>8.8863043478260888</v>
      </c>
      <c r="R182" s="2">
        <v>0.18024047917039163</v>
      </c>
      <c r="S182" s="2">
        <v>2.6656521739130437</v>
      </c>
      <c r="T182" s="2">
        <v>7.8695652173913047</v>
      </c>
      <c r="U182" s="2">
        <v>0</v>
      </c>
      <c r="V182" s="2">
        <v>8.6647595208296097E-2</v>
      </c>
      <c r="W182" s="2">
        <v>4.2594565217391294</v>
      </c>
      <c r="X182" s="2">
        <v>7.3557608695652164</v>
      </c>
      <c r="Y182" s="2">
        <v>0</v>
      </c>
      <c r="Z182" s="2">
        <v>9.5530126944394764E-2</v>
      </c>
      <c r="AA182" s="2">
        <v>0</v>
      </c>
      <c r="AB182" s="2">
        <v>4.4836956521739131</v>
      </c>
      <c r="AC182" s="2">
        <v>0</v>
      </c>
      <c r="AD182" s="2">
        <v>8.2392391304347843</v>
      </c>
      <c r="AE182" s="2">
        <v>0</v>
      </c>
      <c r="AF182" s="2">
        <v>0</v>
      </c>
      <c r="AG182" s="2">
        <v>0</v>
      </c>
      <c r="AH182" t="s">
        <v>23</v>
      </c>
      <c r="AI182">
        <v>3</v>
      </c>
    </row>
    <row r="183" spans="1:35" x14ac:dyDescent="0.25">
      <c r="A183" t="s">
        <v>1777</v>
      </c>
      <c r="B183" t="s">
        <v>851</v>
      </c>
      <c r="C183" t="s">
        <v>1429</v>
      </c>
      <c r="D183" t="s">
        <v>1711</v>
      </c>
      <c r="E183" s="2">
        <v>159.5108695652174</v>
      </c>
      <c r="F183" s="2">
        <v>45.565543478260864</v>
      </c>
      <c r="G183" s="2">
        <v>0</v>
      </c>
      <c r="H183" s="2">
        <v>0</v>
      </c>
      <c r="I183" s="2">
        <v>5.3043478260869561</v>
      </c>
      <c r="J183" s="2">
        <v>0</v>
      </c>
      <c r="K183" s="2">
        <v>0</v>
      </c>
      <c r="L183" s="2">
        <v>5.7655434782608692</v>
      </c>
      <c r="M183" s="2">
        <v>15.739130434782609</v>
      </c>
      <c r="N183" s="2">
        <v>0</v>
      </c>
      <c r="O183" s="2">
        <v>9.8671209540034069E-2</v>
      </c>
      <c r="P183" s="2">
        <v>0</v>
      </c>
      <c r="Q183" s="2">
        <v>24.087500000000002</v>
      </c>
      <c r="R183" s="2">
        <v>0.15100851788756389</v>
      </c>
      <c r="S183" s="2">
        <v>16.022934782608701</v>
      </c>
      <c r="T183" s="2">
        <v>4.7485869565217405</v>
      </c>
      <c r="U183" s="2">
        <v>0</v>
      </c>
      <c r="V183" s="2">
        <v>0.1302201022146508</v>
      </c>
      <c r="W183" s="2">
        <v>10.145543478260869</v>
      </c>
      <c r="X183" s="2">
        <v>9.9250000000000025</v>
      </c>
      <c r="Y183" s="2">
        <v>0</v>
      </c>
      <c r="Z183" s="2">
        <v>0.12582555366269166</v>
      </c>
      <c r="AA183" s="2">
        <v>0</v>
      </c>
      <c r="AB183" s="2">
        <v>4.6956521739130439</v>
      </c>
      <c r="AC183" s="2">
        <v>0</v>
      </c>
      <c r="AD183" s="2">
        <v>0</v>
      </c>
      <c r="AE183" s="2">
        <v>0</v>
      </c>
      <c r="AF183" s="2">
        <v>0</v>
      </c>
      <c r="AG183" s="2">
        <v>0</v>
      </c>
      <c r="AH183" t="s">
        <v>165</v>
      </c>
      <c r="AI183">
        <v>3</v>
      </c>
    </row>
    <row r="184" spans="1:35" x14ac:dyDescent="0.25">
      <c r="A184" t="s">
        <v>1777</v>
      </c>
      <c r="B184" t="s">
        <v>1112</v>
      </c>
      <c r="C184" t="s">
        <v>1492</v>
      </c>
      <c r="D184" t="s">
        <v>1687</v>
      </c>
      <c r="E184" s="2">
        <v>85.608695652173907</v>
      </c>
      <c r="F184" s="2">
        <v>4.2608695652173916</v>
      </c>
      <c r="G184" s="2">
        <v>1.0815217391304348</v>
      </c>
      <c r="H184" s="2">
        <v>0.39597826086956528</v>
      </c>
      <c r="I184" s="2">
        <v>2.5217391304347827</v>
      </c>
      <c r="J184" s="2">
        <v>0</v>
      </c>
      <c r="K184" s="2">
        <v>0</v>
      </c>
      <c r="L184" s="2">
        <v>2.4796739130434777</v>
      </c>
      <c r="M184" s="2">
        <v>4.75</v>
      </c>
      <c r="N184" s="2">
        <v>0</v>
      </c>
      <c r="O184" s="2">
        <v>5.5485017775520576E-2</v>
      </c>
      <c r="P184" s="2">
        <v>0</v>
      </c>
      <c r="Q184" s="2">
        <v>12.091521739130433</v>
      </c>
      <c r="R184" s="2">
        <v>0.14124174707973591</v>
      </c>
      <c r="S184" s="2">
        <v>3.9564130434782627</v>
      </c>
      <c r="T184" s="2">
        <v>6.7938043478260868</v>
      </c>
      <c r="U184" s="2">
        <v>0</v>
      </c>
      <c r="V184" s="2">
        <v>0.12557389537836469</v>
      </c>
      <c r="W184" s="2">
        <v>2.8219565217391294</v>
      </c>
      <c r="X184" s="2">
        <v>5.9194565217391304</v>
      </c>
      <c r="Y184" s="2">
        <v>0</v>
      </c>
      <c r="Z184" s="2">
        <v>0.10210893854748604</v>
      </c>
      <c r="AA184" s="2">
        <v>0</v>
      </c>
      <c r="AB184" s="2">
        <v>2.8532608695652173</v>
      </c>
      <c r="AC184" s="2">
        <v>0</v>
      </c>
      <c r="AD184" s="2">
        <v>0</v>
      </c>
      <c r="AE184" s="2">
        <v>0</v>
      </c>
      <c r="AF184" s="2">
        <v>0</v>
      </c>
      <c r="AG184" s="2">
        <v>0</v>
      </c>
      <c r="AH184" t="s">
        <v>432</v>
      </c>
      <c r="AI184">
        <v>3</v>
      </c>
    </row>
    <row r="185" spans="1:35" x14ac:dyDescent="0.25">
      <c r="A185" t="s">
        <v>1777</v>
      </c>
      <c r="B185" t="s">
        <v>1343</v>
      </c>
      <c r="C185" t="s">
        <v>1462</v>
      </c>
      <c r="D185" t="s">
        <v>1710</v>
      </c>
      <c r="E185" s="2">
        <v>136.2608695652174</v>
      </c>
      <c r="F185" s="2">
        <v>35.335760869565213</v>
      </c>
      <c r="G185" s="2">
        <v>0</v>
      </c>
      <c r="H185" s="2">
        <v>10.301195652173911</v>
      </c>
      <c r="I185" s="2">
        <v>16.141304347826086</v>
      </c>
      <c r="J185" s="2">
        <v>0</v>
      </c>
      <c r="K185" s="2">
        <v>0</v>
      </c>
      <c r="L185" s="2">
        <v>10.172391304347826</v>
      </c>
      <c r="M185" s="2">
        <v>13.9445652173913</v>
      </c>
      <c r="N185" s="2">
        <v>0</v>
      </c>
      <c r="O185" s="2">
        <v>0.10233726866624118</v>
      </c>
      <c r="P185" s="2">
        <v>0</v>
      </c>
      <c r="Q185" s="2">
        <v>0</v>
      </c>
      <c r="R185" s="2">
        <v>0</v>
      </c>
      <c r="S185" s="2">
        <v>5.2115217391304345</v>
      </c>
      <c r="T185" s="2">
        <v>5.7724999999999991</v>
      </c>
      <c r="U185" s="2">
        <v>2.456847826086956</v>
      </c>
      <c r="V185" s="2">
        <v>9.864071474154433E-2</v>
      </c>
      <c r="W185" s="2">
        <v>5.3378260869565217</v>
      </c>
      <c r="X185" s="2">
        <v>2.8695652173913042</v>
      </c>
      <c r="Y185" s="2">
        <v>0.14673913043478262</v>
      </c>
      <c r="Z185" s="2">
        <v>6.1309827696234845E-2</v>
      </c>
      <c r="AA185" s="2">
        <v>0</v>
      </c>
      <c r="AB185" s="2">
        <v>0.52586956521739125</v>
      </c>
      <c r="AC185" s="2">
        <v>0.12630434782608696</v>
      </c>
      <c r="AD185" s="2">
        <v>162.18619565217389</v>
      </c>
      <c r="AE185" s="2">
        <v>0</v>
      </c>
      <c r="AF185" s="2">
        <v>0</v>
      </c>
      <c r="AG185" s="2">
        <v>2.3294565217391301</v>
      </c>
      <c r="AH185" t="s">
        <v>668</v>
      </c>
      <c r="AI185">
        <v>3</v>
      </c>
    </row>
    <row r="186" spans="1:35" x14ac:dyDescent="0.25">
      <c r="A186" t="s">
        <v>1777</v>
      </c>
      <c r="B186" t="s">
        <v>1252</v>
      </c>
      <c r="C186" t="s">
        <v>1366</v>
      </c>
      <c r="D186" t="s">
        <v>1699</v>
      </c>
      <c r="E186" s="2">
        <v>189.80434782608697</v>
      </c>
      <c r="F186" s="2">
        <v>10.086956521739131</v>
      </c>
      <c r="G186" s="2">
        <v>0.35597826086956524</v>
      </c>
      <c r="H186" s="2">
        <v>1.2336956521739131</v>
      </c>
      <c r="I186" s="2">
        <v>10.241847826086957</v>
      </c>
      <c r="J186" s="2">
        <v>0</v>
      </c>
      <c r="K186" s="2">
        <v>0</v>
      </c>
      <c r="L186" s="2">
        <v>7.1467391304347823</v>
      </c>
      <c r="M186" s="2">
        <v>22.391304347826086</v>
      </c>
      <c r="N186" s="2">
        <v>0</v>
      </c>
      <c r="O186" s="2">
        <v>0.11797045012026112</v>
      </c>
      <c r="P186" s="2">
        <v>0</v>
      </c>
      <c r="Q186" s="2">
        <v>55.396739130434781</v>
      </c>
      <c r="R186" s="2">
        <v>0.29186232963005382</v>
      </c>
      <c r="S186" s="2">
        <v>12.842391304347826</v>
      </c>
      <c r="T186" s="2">
        <v>4.1820652173913047</v>
      </c>
      <c r="U186" s="2">
        <v>0</v>
      </c>
      <c r="V186" s="2">
        <v>8.9694765777116034E-2</v>
      </c>
      <c r="W186" s="2">
        <v>17.581521739130434</v>
      </c>
      <c r="X186" s="2">
        <v>13.019021739130435</v>
      </c>
      <c r="Y186" s="2">
        <v>0</v>
      </c>
      <c r="Z186" s="2">
        <v>0.16122150956362385</v>
      </c>
      <c r="AA186" s="2">
        <v>0</v>
      </c>
      <c r="AB186" s="2">
        <v>0</v>
      </c>
      <c r="AC186" s="2">
        <v>0.38315217391304346</v>
      </c>
      <c r="AD186" s="2">
        <v>0</v>
      </c>
      <c r="AE186" s="2">
        <v>0</v>
      </c>
      <c r="AF186" s="2">
        <v>0</v>
      </c>
      <c r="AG186" s="2">
        <v>0</v>
      </c>
      <c r="AH186" t="s">
        <v>574</v>
      </c>
      <c r="AI186">
        <v>3</v>
      </c>
    </row>
    <row r="187" spans="1:35" x14ac:dyDescent="0.25">
      <c r="A187" t="s">
        <v>1777</v>
      </c>
      <c r="B187" t="s">
        <v>893</v>
      </c>
      <c r="C187" t="s">
        <v>1550</v>
      </c>
      <c r="D187" t="s">
        <v>1682</v>
      </c>
      <c r="E187" s="2">
        <v>94.173913043478265</v>
      </c>
      <c r="F187" s="2">
        <v>5.7391304347826084</v>
      </c>
      <c r="G187" s="2">
        <v>0.37771739130434784</v>
      </c>
      <c r="H187" s="2">
        <v>0.2608695652173913</v>
      </c>
      <c r="I187" s="2">
        <v>0.35326086956521741</v>
      </c>
      <c r="J187" s="2">
        <v>0</v>
      </c>
      <c r="K187" s="2">
        <v>0</v>
      </c>
      <c r="L187" s="2">
        <v>9.9336956521739133</v>
      </c>
      <c r="M187" s="2">
        <v>5.7391304347826084</v>
      </c>
      <c r="N187" s="2">
        <v>0</v>
      </c>
      <c r="O187" s="2">
        <v>6.0941828254847639E-2</v>
      </c>
      <c r="P187" s="2">
        <v>0</v>
      </c>
      <c r="Q187" s="2">
        <v>7.7022826086956488</v>
      </c>
      <c r="R187" s="2">
        <v>8.1787857802400693E-2</v>
      </c>
      <c r="S187" s="2">
        <v>9.7764130434782572</v>
      </c>
      <c r="T187" s="2">
        <v>5.1267391304347845</v>
      </c>
      <c r="U187" s="2">
        <v>0</v>
      </c>
      <c r="V187" s="2">
        <v>0.15825138504155123</v>
      </c>
      <c r="W187" s="2">
        <v>12.267282608695654</v>
      </c>
      <c r="X187" s="2">
        <v>10.060217391304347</v>
      </c>
      <c r="Y187" s="2">
        <v>0</v>
      </c>
      <c r="Z187" s="2">
        <v>0.23708795013850414</v>
      </c>
      <c r="AA187" s="2">
        <v>0</v>
      </c>
      <c r="AB187" s="2">
        <v>0</v>
      </c>
      <c r="AC187" s="2">
        <v>0</v>
      </c>
      <c r="AD187" s="2">
        <v>0</v>
      </c>
      <c r="AE187" s="2">
        <v>0</v>
      </c>
      <c r="AF187" s="2">
        <v>0</v>
      </c>
      <c r="AG187" s="2">
        <v>0</v>
      </c>
      <c r="AH187" t="s">
        <v>207</v>
      </c>
      <c r="AI187">
        <v>3</v>
      </c>
    </row>
    <row r="188" spans="1:35" x14ac:dyDescent="0.25">
      <c r="A188" t="s">
        <v>1777</v>
      </c>
      <c r="B188" t="s">
        <v>697</v>
      </c>
      <c r="C188" t="s">
        <v>1450</v>
      </c>
      <c r="D188" t="s">
        <v>1707</v>
      </c>
      <c r="E188" s="2">
        <v>97.554347826086953</v>
      </c>
      <c r="F188" s="2">
        <v>5.3260869565217392</v>
      </c>
      <c r="G188" s="2">
        <v>0</v>
      </c>
      <c r="H188" s="2">
        <v>0</v>
      </c>
      <c r="I188" s="2">
        <v>0</v>
      </c>
      <c r="J188" s="2">
        <v>0</v>
      </c>
      <c r="K188" s="2">
        <v>0</v>
      </c>
      <c r="L188" s="2">
        <v>0</v>
      </c>
      <c r="M188" s="2">
        <v>10.347826086956522</v>
      </c>
      <c r="N188" s="2">
        <v>0</v>
      </c>
      <c r="O188" s="2">
        <v>0.10607242339832869</v>
      </c>
      <c r="P188" s="2">
        <v>0</v>
      </c>
      <c r="Q188" s="2">
        <v>0</v>
      </c>
      <c r="R188" s="2">
        <v>0</v>
      </c>
      <c r="S188" s="2">
        <v>0</v>
      </c>
      <c r="T188" s="2">
        <v>10.690217391304348</v>
      </c>
      <c r="U188" s="2">
        <v>0</v>
      </c>
      <c r="V188" s="2">
        <v>0.10958217270194986</v>
      </c>
      <c r="W188" s="2">
        <v>10.695652173913043</v>
      </c>
      <c r="X188" s="2">
        <v>7.5271739130434785</v>
      </c>
      <c r="Y188" s="2">
        <v>0</v>
      </c>
      <c r="Z188" s="2">
        <v>0.18679665738161563</v>
      </c>
      <c r="AA188" s="2">
        <v>0</v>
      </c>
      <c r="AB188" s="2">
        <v>16.25</v>
      </c>
      <c r="AC188" s="2">
        <v>0</v>
      </c>
      <c r="AD188" s="2">
        <v>0</v>
      </c>
      <c r="AE188" s="2">
        <v>0</v>
      </c>
      <c r="AF188" s="2">
        <v>0</v>
      </c>
      <c r="AG188" s="2">
        <v>0</v>
      </c>
      <c r="AH188" t="s">
        <v>9</v>
      </c>
      <c r="AI188">
        <v>3</v>
      </c>
    </row>
    <row r="189" spans="1:35" x14ac:dyDescent="0.25">
      <c r="A189" t="s">
        <v>1777</v>
      </c>
      <c r="B189" t="s">
        <v>1315</v>
      </c>
      <c r="C189" t="s">
        <v>1493</v>
      </c>
      <c r="D189" t="s">
        <v>1707</v>
      </c>
      <c r="E189" s="2">
        <v>59.097826086956523</v>
      </c>
      <c r="F189" s="2">
        <v>4.8695652173913047</v>
      </c>
      <c r="G189" s="2">
        <v>0</v>
      </c>
      <c r="H189" s="2">
        <v>0</v>
      </c>
      <c r="I189" s="2">
        <v>0</v>
      </c>
      <c r="J189" s="2">
        <v>0</v>
      </c>
      <c r="K189" s="2">
        <v>0</v>
      </c>
      <c r="L189" s="2">
        <v>0</v>
      </c>
      <c r="M189" s="2">
        <v>7.8940217391304346</v>
      </c>
      <c r="N189" s="2">
        <v>0</v>
      </c>
      <c r="O189" s="2">
        <v>0.13357550119551223</v>
      </c>
      <c r="P189" s="2">
        <v>0</v>
      </c>
      <c r="Q189" s="2">
        <v>0</v>
      </c>
      <c r="R189" s="2">
        <v>0</v>
      </c>
      <c r="S189" s="2">
        <v>0</v>
      </c>
      <c r="T189" s="2">
        <v>5.2445652173913047</v>
      </c>
      <c r="U189" s="2">
        <v>0</v>
      </c>
      <c r="V189" s="2">
        <v>8.8743792532646679E-2</v>
      </c>
      <c r="W189" s="2">
        <v>3.3913043478260869</v>
      </c>
      <c r="X189" s="2">
        <v>7.2472826086956523</v>
      </c>
      <c r="Y189" s="2">
        <v>0</v>
      </c>
      <c r="Z189" s="2">
        <v>0.1800165532462755</v>
      </c>
      <c r="AA189" s="2">
        <v>0</v>
      </c>
      <c r="AB189" s="2">
        <v>8.9211956521739122</v>
      </c>
      <c r="AC189" s="2">
        <v>0</v>
      </c>
      <c r="AD189" s="2">
        <v>0</v>
      </c>
      <c r="AE189" s="2">
        <v>0</v>
      </c>
      <c r="AF189" s="2">
        <v>0</v>
      </c>
      <c r="AG189" s="2">
        <v>0</v>
      </c>
      <c r="AH189" t="s">
        <v>639</v>
      </c>
      <c r="AI189">
        <v>3</v>
      </c>
    </row>
    <row r="190" spans="1:35" x14ac:dyDescent="0.25">
      <c r="A190" t="s">
        <v>1777</v>
      </c>
      <c r="B190" t="s">
        <v>1035</v>
      </c>
      <c r="C190" t="s">
        <v>1364</v>
      </c>
      <c r="D190" t="s">
        <v>1737</v>
      </c>
      <c r="E190" s="2">
        <v>151.83695652173913</v>
      </c>
      <c r="F190" s="2">
        <v>5.2173913043478262</v>
      </c>
      <c r="G190" s="2">
        <v>3.2608695652173912E-2</v>
      </c>
      <c r="H190" s="2">
        <v>0.67391304347826086</v>
      </c>
      <c r="I190" s="2">
        <v>11.464673913043478</v>
      </c>
      <c r="J190" s="2">
        <v>0</v>
      </c>
      <c r="K190" s="2">
        <v>0</v>
      </c>
      <c r="L190" s="2">
        <v>6.4422826086956526</v>
      </c>
      <c r="M190" s="2">
        <v>5.1304347826086953</v>
      </c>
      <c r="N190" s="2">
        <v>0</v>
      </c>
      <c r="O190" s="2">
        <v>3.3789104445558021E-2</v>
      </c>
      <c r="P190" s="2">
        <v>0</v>
      </c>
      <c r="Q190" s="2">
        <v>15.660326086956522</v>
      </c>
      <c r="R190" s="2">
        <v>0.10313909370749517</v>
      </c>
      <c r="S190" s="2">
        <v>10.628804347826087</v>
      </c>
      <c r="T190" s="2">
        <v>21.328043478260867</v>
      </c>
      <c r="U190" s="2">
        <v>0</v>
      </c>
      <c r="V190" s="2">
        <v>0.21046817954041089</v>
      </c>
      <c r="W190" s="2">
        <v>9.7274999999999974</v>
      </c>
      <c r="X190" s="2">
        <v>16.016956521739129</v>
      </c>
      <c r="Y190" s="2">
        <v>0</v>
      </c>
      <c r="Z190" s="2">
        <v>0.16955329658529597</v>
      </c>
      <c r="AA190" s="2">
        <v>7.6086956521739135E-2</v>
      </c>
      <c r="AB190" s="2">
        <v>5.1304347826086953</v>
      </c>
      <c r="AC190" s="2">
        <v>0</v>
      </c>
      <c r="AD190" s="2">
        <v>0</v>
      </c>
      <c r="AE190" s="2">
        <v>0</v>
      </c>
      <c r="AF190" s="2">
        <v>0</v>
      </c>
      <c r="AG190" s="2">
        <v>0</v>
      </c>
      <c r="AH190" t="s">
        <v>352</v>
      </c>
      <c r="AI190">
        <v>3</v>
      </c>
    </row>
    <row r="191" spans="1:35" x14ac:dyDescent="0.25">
      <c r="A191" t="s">
        <v>1777</v>
      </c>
      <c r="B191" t="s">
        <v>819</v>
      </c>
      <c r="C191" t="s">
        <v>1516</v>
      </c>
      <c r="D191" t="s">
        <v>1702</v>
      </c>
      <c r="E191" s="2">
        <v>74.380434782608702</v>
      </c>
      <c r="F191" s="2">
        <v>8.2489130434782627</v>
      </c>
      <c r="G191" s="2">
        <v>0.66304347826086951</v>
      </c>
      <c r="H191" s="2">
        <v>1.0326086956521738</v>
      </c>
      <c r="I191" s="2">
        <v>2.0913043478260871</v>
      </c>
      <c r="J191" s="2">
        <v>0</v>
      </c>
      <c r="K191" s="2">
        <v>3.9130434782608696</v>
      </c>
      <c r="L191" s="2">
        <v>4.1560869565217384</v>
      </c>
      <c r="M191" s="2">
        <v>0</v>
      </c>
      <c r="N191" s="2">
        <v>10.347826086956522</v>
      </c>
      <c r="O191" s="2">
        <v>0.13912026888791465</v>
      </c>
      <c r="P191" s="2">
        <v>5.6934782608695675</v>
      </c>
      <c r="Q191" s="2">
        <v>5.7239130434782615</v>
      </c>
      <c r="R191" s="2">
        <v>0.15349992693263192</v>
      </c>
      <c r="S191" s="2">
        <v>4.3404347826086962</v>
      </c>
      <c r="T191" s="2">
        <v>5.2738043478260872</v>
      </c>
      <c r="U191" s="2">
        <v>0</v>
      </c>
      <c r="V191" s="2">
        <v>0.12925763553996783</v>
      </c>
      <c r="W191" s="2">
        <v>5.0260869565217394</v>
      </c>
      <c r="X191" s="2">
        <v>5.5244565217391308</v>
      </c>
      <c r="Y191" s="2">
        <v>0</v>
      </c>
      <c r="Z191" s="2">
        <v>0.1418456817185445</v>
      </c>
      <c r="AA191" s="2">
        <v>0</v>
      </c>
      <c r="AB191" s="2">
        <v>0</v>
      </c>
      <c r="AC191" s="2">
        <v>0</v>
      </c>
      <c r="AD191" s="2">
        <v>0</v>
      </c>
      <c r="AE191" s="2">
        <v>0</v>
      </c>
      <c r="AF191" s="2">
        <v>0</v>
      </c>
      <c r="AG191" s="2">
        <v>0</v>
      </c>
      <c r="AH191" t="s">
        <v>132</v>
      </c>
      <c r="AI191">
        <v>3</v>
      </c>
    </row>
    <row r="192" spans="1:35" x14ac:dyDescent="0.25">
      <c r="A192" t="s">
        <v>1777</v>
      </c>
      <c r="B192" t="s">
        <v>963</v>
      </c>
      <c r="C192" t="s">
        <v>1360</v>
      </c>
      <c r="D192" t="s">
        <v>1716</v>
      </c>
      <c r="E192" s="2">
        <v>153.75</v>
      </c>
      <c r="F192" s="2">
        <v>4.6956521739130439</v>
      </c>
      <c r="G192" s="2">
        <v>0</v>
      </c>
      <c r="H192" s="2">
        <v>0</v>
      </c>
      <c r="I192" s="2">
        <v>0</v>
      </c>
      <c r="J192" s="2">
        <v>0</v>
      </c>
      <c r="K192" s="2">
        <v>0</v>
      </c>
      <c r="L192" s="2">
        <v>2.5616304347826095</v>
      </c>
      <c r="M192" s="2">
        <v>5.3586956521739131</v>
      </c>
      <c r="N192" s="2">
        <v>4.1554347826086948</v>
      </c>
      <c r="O192" s="2">
        <v>6.1880523153057615E-2</v>
      </c>
      <c r="P192" s="2">
        <v>5.0467391304347826</v>
      </c>
      <c r="Q192" s="2">
        <v>12.213043478260872</v>
      </c>
      <c r="R192" s="2">
        <v>0.11225874867444328</v>
      </c>
      <c r="S192" s="2">
        <v>6.8371739130434781</v>
      </c>
      <c r="T192" s="2">
        <v>3.7508695652173918</v>
      </c>
      <c r="U192" s="2">
        <v>0</v>
      </c>
      <c r="V192" s="2">
        <v>6.8865323435843062E-2</v>
      </c>
      <c r="W192" s="2">
        <v>3.5976086956521742</v>
      </c>
      <c r="X192" s="2">
        <v>3.5280434782608689</v>
      </c>
      <c r="Y192" s="2">
        <v>0</v>
      </c>
      <c r="Z192" s="2">
        <v>4.6345705196182391E-2</v>
      </c>
      <c r="AA192" s="2">
        <v>0</v>
      </c>
      <c r="AB192" s="2">
        <v>0</v>
      </c>
      <c r="AC192" s="2">
        <v>0</v>
      </c>
      <c r="AD192" s="2">
        <v>0</v>
      </c>
      <c r="AE192" s="2">
        <v>0</v>
      </c>
      <c r="AF192" s="2">
        <v>0</v>
      </c>
      <c r="AG192" s="2">
        <v>0</v>
      </c>
      <c r="AH192" t="s">
        <v>277</v>
      </c>
      <c r="AI192">
        <v>3</v>
      </c>
    </row>
    <row r="193" spans="1:35" x14ac:dyDescent="0.25">
      <c r="A193" t="s">
        <v>1777</v>
      </c>
      <c r="B193" t="s">
        <v>715</v>
      </c>
      <c r="C193" t="s">
        <v>1462</v>
      </c>
      <c r="D193" t="s">
        <v>1710</v>
      </c>
      <c r="E193" s="2">
        <v>85.956521739130437</v>
      </c>
      <c r="F193" s="2">
        <v>5.2173913043478262</v>
      </c>
      <c r="G193" s="2">
        <v>6.5217391304347824E-2</v>
      </c>
      <c r="H193" s="2">
        <v>0.39489130434782604</v>
      </c>
      <c r="I193" s="2">
        <v>2.402173913043478</v>
      </c>
      <c r="J193" s="2">
        <v>0</v>
      </c>
      <c r="K193" s="2">
        <v>0</v>
      </c>
      <c r="L193" s="2">
        <v>5.2472826086956523</v>
      </c>
      <c r="M193" s="2">
        <v>1.576086956521739</v>
      </c>
      <c r="N193" s="2">
        <v>4.2690217391304346</v>
      </c>
      <c r="O193" s="2">
        <v>6.800075872534142E-2</v>
      </c>
      <c r="P193" s="2">
        <v>5.5081521739130439</v>
      </c>
      <c r="Q193" s="2">
        <v>5.3641304347826084</v>
      </c>
      <c r="R193" s="2">
        <v>0.12648583712696004</v>
      </c>
      <c r="S193" s="2">
        <v>6.2554347826086953</v>
      </c>
      <c r="T193" s="2">
        <v>3.7472826086956523</v>
      </c>
      <c r="U193" s="2">
        <v>0</v>
      </c>
      <c r="V193" s="2">
        <v>0.11636949924127465</v>
      </c>
      <c r="W193" s="2">
        <v>5.0842391304347823</v>
      </c>
      <c r="X193" s="2">
        <v>4.6847826086956523</v>
      </c>
      <c r="Y193" s="2">
        <v>0</v>
      </c>
      <c r="Z193" s="2">
        <v>0.11365073343449669</v>
      </c>
      <c r="AA193" s="2">
        <v>0</v>
      </c>
      <c r="AB193" s="2">
        <v>0</v>
      </c>
      <c r="AC193" s="2">
        <v>0</v>
      </c>
      <c r="AD193" s="2">
        <v>0</v>
      </c>
      <c r="AE193" s="2">
        <v>0</v>
      </c>
      <c r="AF193" s="2">
        <v>0</v>
      </c>
      <c r="AG193" s="2">
        <v>0</v>
      </c>
      <c r="AH193" t="s">
        <v>27</v>
      </c>
      <c r="AI193">
        <v>3</v>
      </c>
    </row>
    <row r="194" spans="1:35" x14ac:dyDescent="0.25">
      <c r="A194" t="s">
        <v>1777</v>
      </c>
      <c r="B194" t="s">
        <v>1301</v>
      </c>
      <c r="C194" t="s">
        <v>1494</v>
      </c>
      <c r="D194" t="s">
        <v>1722</v>
      </c>
      <c r="E194" s="2">
        <v>43.076086956521742</v>
      </c>
      <c r="F194" s="2">
        <v>5.3043478260869561</v>
      </c>
      <c r="G194" s="2">
        <v>6.5217391304347824E-2</v>
      </c>
      <c r="H194" s="2">
        <v>0.21739130434782608</v>
      </c>
      <c r="I194" s="2">
        <v>0.56521739130434778</v>
      </c>
      <c r="J194" s="2">
        <v>0</v>
      </c>
      <c r="K194" s="2">
        <v>0</v>
      </c>
      <c r="L194" s="2">
        <v>4.5733695652173916</v>
      </c>
      <c r="M194" s="2">
        <v>5.5673913043478267</v>
      </c>
      <c r="N194" s="2">
        <v>0</v>
      </c>
      <c r="O194" s="2">
        <v>0.12924552106989654</v>
      </c>
      <c r="P194" s="2">
        <v>5.1467391304347823</v>
      </c>
      <c r="Q194" s="2">
        <v>4.1548913043478262</v>
      </c>
      <c r="R194" s="2">
        <v>0.21593489780469341</v>
      </c>
      <c r="S194" s="2">
        <v>5.8418478260869566</v>
      </c>
      <c r="T194" s="2">
        <v>6.8858695652173916</v>
      </c>
      <c r="U194" s="2">
        <v>0</v>
      </c>
      <c r="V194" s="2">
        <v>0.29547060307847589</v>
      </c>
      <c r="W194" s="2">
        <v>2.6684782608695654</v>
      </c>
      <c r="X194" s="2">
        <v>11.089673913043478</v>
      </c>
      <c r="Y194" s="2">
        <v>0</v>
      </c>
      <c r="Z194" s="2">
        <v>0.31939187484229115</v>
      </c>
      <c r="AA194" s="2">
        <v>0</v>
      </c>
      <c r="AB194" s="2">
        <v>0</v>
      </c>
      <c r="AC194" s="2">
        <v>0</v>
      </c>
      <c r="AD194" s="2">
        <v>0</v>
      </c>
      <c r="AE194" s="2">
        <v>0</v>
      </c>
      <c r="AF194" s="2">
        <v>0</v>
      </c>
      <c r="AG194" s="2">
        <v>0</v>
      </c>
      <c r="AH194" t="s">
        <v>625</v>
      </c>
      <c r="AI194">
        <v>3</v>
      </c>
    </row>
    <row r="195" spans="1:35" x14ac:dyDescent="0.25">
      <c r="A195" t="s">
        <v>1777</v>
      </c>
      <c r="B195" t="s">
        <v>1083</v>
      </c>
      <c r="C195" t="s">
        <v>1507</v>
      </c>
      <c r="D195" t="s">
        <v>1676</v>
      </c>
      <c r="E195" s="2">
        <v>80.641304347826093</v>
      </c>
      <c r="F195" s="2">
        <v>5.3043478260869561</v>
      </c>
      <c r="G195" s="2">
        <v>0.51086956521739135</v>
      </c>
      <c r="H195" s="2">
        <v>0.28804347826086957</v>
      </c>
      <c r="I195" s="2">
        <v>1.3804347826086956</v>
      </c>
      <c r="J195" s="2">
        <v>0</v>
      </c>
      <c r="K195" s="2">
        <v>0</v>
      </c>
      <c r="L195" s="2">
        <v>4.5326086956521738</v>
      </c>
      <c r="M195" s="2">
        <v>5.2877173913043478</v>
      </c>
      <c r="N195" s="2">
        <v>0</v>
      </c>
      <c r="O195" s="2">
        <v>6.5570831648470135E-2</v>
      </c>
      <c r="P195" s="2">
        <v>5.2173913043478262</v>
      </c>
      <c r="Q195" s="2">
        <v>5.9759782608695664</v>
      </c>
      <c r="R195" s="2">
        <v>0.13880442108100821</v>
      </c>
      <c r="S195" s="2">
        <v>4.2690217391304346</v>
      </c>
      <c r="T195" s="2">
        <v>0</v>
      </c>
      <c r="U195" s="2">
        <v>3.7309782608695654</v>
      </c>
      <c r="V195" s="2">
        <v>9.9204744574740517E-2</v>
      </c>
      <c r="W195" s="2">
        <v>4.7173913043478262</v>
      </c>
      <c r="X195" s="2">
        <v>0</v>
      </c>
      <c r="Y195" s="2">
        <v>9.2826086956521738</v>
      </c>
      <c r="Z195" s="2">
        <v>0.17360830300579591</v>
      </c>
      <c r="AA195" s="2">
        <v>0</v>
      </c>
      <c r="AB195" s="2">
        <v>0</v>
      </c>
      <c r="AC195" s="2">
        <v>0</v>
      </c>
      <c r="AD195" s="2">
        <v>0</v>
      </c>
      <c r="AE195" s="2">
        <v>0</v>
      </c>
      <c r="AF195" s="2">
        <v>0</v>
      </c>
      <c r="AG195" s="2">
        <v>0</v>
      </c>
      <c r="AH195" t="s">
        <v>402</v>
      </c>
      <c r="AI195">
        <v>3</v>
      </c>
    </row>
    <row r="196" spans="1:35" x14ac:dyDescent="0.25">
      <c r="A196" t="s">
        <v>1777</v>
      </c>
      <c r="B196" t="s">
        <v>710</v>
      </c>
      <c r="C196" t="s">
        <v>1440</v>
      </c>
      <c r="D196" t="s">
        <v>1705</v>
      </c>
      <c r="E196" s="2">
        <v>81.673913043478265</v>
      </c>
      <c r="F196" s="2">
        <v>7.2853260869565215</v>
      </c>
      <c r="G196" s="2">
        <v>0</v>
      </c>
      <c r="H196" s="2">
        <v>0</v>
      </c>
      <c r="I196" s="2">
        <v>5.0027173913043477</v>
      </c>
      <c r="J196" s="2">
        <v>0</v>
      </c>
      <c r="K196" s="2">
        <v>0</v>
      </c>
      <c r="L196" s="2">
        <v>2.5733695652173911</v>
      </c>
      <c r="M196" s="2">
        <v>0</v>
      </c>
      <c r="N196" s="2">
        <v>0</v>
      </c>
      <c r="O196" s="2">
        <v>0</v>
      </c>
      <c r="P196" s="2">
        <v>2.6847826086956523</v>
      </c>
      <c r="Q196" s="2">
        <v>9.2663043478260878</v>
      </c>
      <c r="R196" s="2">
        <v>0.146326856534469</v>
      </c>
      <c r="S196" s="2">
        <v>4.3206521739130439</v>
      </c>
      <c r="T196" s="2">
        <v>4.9184782608695654</v>
      </c>
      <c r="U196" s="2">
        <v>0</v>
      </c>
      <c r="V196" s="2">
        <v>0.11312217194570136</v>
      </c>
      <c r="W196" s="2">
        <v>6.8505434782608692</v>
      </c>
      <c r="X196" s="2">
        <v>0</v>
      </c>
      <c r="Y196" s="2">
        <v>0</v>
      </c>
      <c r="Z196" s="2">
        <v>8.3876763375033261E-2</v>
      </c>
      <c r="AA196" s="2">
        <v>0</v>
      </c>
      <c r="AB196" s="2">
        <v>0</v>
      </c>
      <c r="AC196" s="2">
        <v>0</v>
      </c>
      <c r="AD196" s="2">
        <v>44.285326086956523</v>
      </c>
      <c r="AE196" s="2">
        <v>0</v>
      </c>
      <c r="AF196" s="2">
        <v>0</v>
      </c>
      <c r="AG196" s="2">
        <v>0</v>
      </c>
      <c r="AH196" t="s">
        <v>22</v>
      </c>
      <c r="AI196">
        <v>3</v>
      </c>
    </row>
    <row r="197" spans="1:35" x14ac:dyDescent="0.25">
      <c r="A197" t="s">
        <v>1777</v>
      </c>
      <c r="B197" t="s">
        <v>1020</v>
      </c>
      <c r="C197" t="s">
        <v>1392</v>
      </c>
      <c r="D197" t="s">
        <v>1719</v>
      </c>
      <c r="E197" s="2">
        <v>88.532608695652172</v>
      </c>
      <c r="F197" s="2">
        <v>5.2173913043478262</v>
      </c>
      <c r="G197" s="2">
        <v>0.5</v>
      </c>
      <c r="H197" s="2">
        <v>0.60869565217391308</v>
      </c>
      <c r="I197" s="2">
        <v>5.8369565217391308</v>
      </c>
      <c r="J197" s="2">
        <v>0</v>
      </c>
      <c r="K197" s="2">
        <v>0</v>
      </c>
      <c r="L197" s="2">
        <v>2.2595652173913043</v>
      </c>
      <c r="M197" s="2">
        <v>0</v>
      </c>
      <c r="N197" s="2">
        <v>0</v>
      </c>
      <c r="O197" s="2">
        <v>0</v>
      </c>
      <c r="P197" s="2">
        <v>3.5652173913043477</v>
      </c>
      <c r="Q197" s="2">
        <v>11.763586956521738</v>
      </c>
      <c r="R197" s="2">
        <v>0.17314303253529773</v>
      </c>
      <c r="S197" s="2">
        <v>4.4010869565217403</v>
      </c>
      <c r="T197" s="2">
        <v>7.1020652173913046</v>
      </c>
      <c r="U197" s="2">
        <v>0</v>
      </c>
      <c r="V197" s="2">
        <v>0.12993124616329038</v>
      </c>
      <c r="W197" s="2">
        <v>5.5168478260869565</v>
      </c>
      <c r="X197" s="2">
        <v>8.4156521739130401</v>
      </c>
      <c r="Y197" s="2">
        <v>3.777173913043478</v>
      </c>
      <c r="Z197" s="2">
        <v>0.20003560466543888</v>
      </c>
      <c r="AA197" s="2">
        <v>0</v>
      </c>
      <c r="AB197" s="2">
        <v>0</v>
      </c>
      <c r="AC197" s="2">
        <v>0</v>
      </c>
      <c r="AD197" s="2">
        <v>0</v>
      </c>
      <c r="AE197" s="2">
        <v>0</v>
      </c>
      <c r="AF197" s="2">
        <v>0</v>
      </c>
      <c r="AG197" s="2">
        <v>0</v>
      </c>
      <c r="AH197" t="s">
        <v>337</v>
      </c>
      <c r="AI197">
        <v>3</v>
      </c>
    </row>
    <row r="198" spans="1:35" x14ac:dyDescent="0.25">
      <c r="A198" t="s">
        <v>1777</v>
      </c>
      <c r="B198" t="s">
        <v>742</v>
      </c>
      <c r="C198" t="s">
        <v>1354</v>
      </c>
      <c r="D198" t="s">
        <v>1692</v>
      </c>
      <c r="E198" s="2">
        <v>100.18478260869566</v>
      </c>
      <c r="F198" s="2">
        <v>0</v>
      </c>
      <c r="G198" s="2">
        <v>0</v>
      </c>
      <c r="H198" s="2">
        <v>0</v>
      </c>
      <c r="I198" s="2">
        <v>0</v>
      </c>
      <c r="J198" s="2">
        <v>0</v>
      </c>
      <c r="K198" s="2">
        <v>0</v>
      </c>
      <c r="L198" s="2">
        <v>4.5326086956521738</v>
      </c>
      <c r="M198" s="2">
        <v>9.4130434782608692</v>
      </c>
      <c r="N198" s="2">
        <v>0</v>
      </c>
      <c r="O198" s="2">
        <v>9.395681892155798E-2</v>
      </c>
      <c r="P198" s="2">
        <v>5.0048913043478258</v>
      </c>
      <c r="Q198" s="2">
        <v>15.922500000000003</v>
      </c>
      <c r="R198" s="2">
        <v>0.20888792448736032</v>
      </c>
      <c r="S198" s="2">
        <v>5.4518478260869569</v>
      </c>
      <c r="T198" s="2">
        <v>4.8897826086956533</v>
      </c>
      <c r="U198" s="2">
        <v>0</v>
      </c>
      <c r="V198" s="2">
        <v>0.10322556146251494</v>
      </c>
      <c r="W198" s="2">
        <v>5.4208695652173917</v>
      </c>
      <c r="X198" s="2">
        <v>5.1457608695652173</v>
      </c>
      <c r="Y198" s="2">
        <v>0</v>
      </c>
      <c r="Z198" s="2">
        <v>0.10547141152218727</v>
      </c>
      <c r="AA198" s="2">
        <v>0</v>
      </c>
      <c r="AB198" s="2">
        <v>0</v>
      </c>
      <c r="AC198" s="2">
        <v>0</v>
      </c>
      <c r="AD198" s="2">
        <v>0</v>
      </c>
      <c r="AE198" s="2">
        <v>0</v>
      </c>
      <c r="AF198" s="2">
        <v>0</v>
      </c>
      <c r="AG198" s="2">
        <v>0</v>
      </c>
      <c r="AH198" t="s">
        <v>54</v>
      </c>
      <c r="AI198">
        <v>3</v>
      </c>
    </row>
    <row r="199" spans="1:35" x14ac:dyDescent="0.25">
      <c r="A199" t="s">
        <v>1777</v>
      </c>
      <c r="B199" t="s">
        <v>1128</v>
      </c>
      <c r="C199" t="s">
        <v>1428</v>
      </c>
      <c r="D199" t="s">
        <v>1679</v>
      </c>
      <c r="E199" s="2">
        <v>92.315217391304344</v>
      </c>
      <c r="F199" s="2">
        <v>4.790978260869565</v>
      </c>
      <c r="G199" s="2">
        <v>0</v>
      </c>
      <c r="H199" s="2">
        <v>0</v>
      </c>
      <c r="I199" s="2">
        <v>0</v>
      </c>
      <c r="J199" s="2">
        <v>0</v>
      </c>
      <c r="K199" s="2">
        <v>0</v>
      </c>
      <c r="L199" s="2">
        <v>5.0001086956521741</v>
      </c>
      <c r="M199" s="2">
        <v>4.6603260869565215</v>
      </c>
      <c r="N199" s="2">
        <v>0</v>
      </c>
      <c r="O199" s="2">
        <v>5.04827505004121E-2</v>
      </c>
      <c r="P199" s="2">
        <v>3.3804347826086958</v>
      </c>
      <c r="Q199" s="2">
        <v>11.897391304347826</v>
      </c>
      <c r="R199" s="2">
        <v>0.16549629106322855</v>
      </c>
      <c r="S199" s="2">
        <v>0.77391304347826095</v>
      </c>
      <c r="T199" s="2">
        <v>9.0548913043478265</v>
      </c>
      <c r="U199" s="2">
        <v>0</v>
      </c>
      <c r="V199" s="2">
        <v>0.10647003414576711</v>
      </c>
      <c r="W199" s="2">
        <v>10.011086956521739</v>
      </c>
      <c r="X199" s="2">
        <v>4.4464130434782616</v>
      </c>
      <c r="Y199" s="2">
        <v>0</v>
      </c>
      <c r="Z199" s="2">
        <v>0.15661014953491109</v>
      </c>
      <c r="AA199" s="2">
        <v>0</v>
      </c>
      <c r="AB199" s="2">
        <v>0</v>
      </c>
      <c r="AC199" s="2">
        <v>0</v>
      </c>
      <c r="AD199" s="2">
        <v>0</v>
      </c>
      <c r="AE199" s="2">
        <v>0</v>
      </c>
      <c r="AF199" s="2">
        <v>0</v>
      </c>
      <c r="AG199" s="2">
        <v>0</v>
      </c>
      <c r="AH199" t="s">
        <v>448</v>
      </c>
      <c r="AI199">
        <v>3</v>
      </c>
    </row>
    <row r="200" spans="1:35" x14ac:dyDescent="0.25">
      <c r="A200" t="s">
        <v>1777</v>
      </c>
      <c r="B200" t="s">
        <v>1216</v>
      </c>
      <c r="C200" t="s">
        <v>1641</v>
      </c>
      <c r="D200" t="s">
        <v>1719</v>
      </c>
      <c r="E200" s="2">
        <v>88.804347826086953</v>
      </c>
      <c r="F200" s="2">
        <v>4.7717391304347823</v>
      </c>
      <c r="G200" s="2">
        <v>0</v>
      </c>
      <c r="H200" s="2">
        <v>0</v>
      </c>
      <c r="I200" s="2">
        <v>4.0852173913043481</v>
      </c>
      <c r="J200" s="2">
        <v>0</v>
      </c>
      <c r="K200" s="2">
        <v>0</v>
      </c>
      <c r="L200" s="2">
        <v>3.3422826086956521</v>
      </c>
      <c r="M200" s="2">
        <v>2.5339130434782611</v>
      </c>
      <c r="N200" s="2">
        <v>0</v>
      </c>
      <c r="O200" s="2">
        <v>2.8533659730722156E-2</v>
      </c>
      <c r="P200" s="2">
        <v>4.9792391304347827</v>
      </c>
      <c r="Q200" s="2">
        <v>6.364891304347827</v>
      </c>
      <c r="R200" s="2">
        <v>0.12774296205630356</v>
      </c>
      <c r="S200" s="2">
        <v>4.467173913043478</v>
      </c>
      <c r="T200" s="2">
        <v>1.816630434782609</v>
      </c>
      <c r="U200" s="2">
        <v>0</v>
      </c>
      <c r="V200" s="2">
        <v>7.0760097919216655E-2</v>
      </c>
      <c r="W200" s="2">
        <v>10.614891304347827</v>
      </c>
      <c r="X200" s="2">
        <v>4.5968478260869565</v>
      </c>
      <c r="Y200" s="2">
        <v>0</v>
      </c>
      <c r="Z200" s="2">
        <v>0.17129498164014689</v>
      </c>
      <c r="AA200" s="2">
        <v>0</v>
      </c>
      <c r="AB200" s="2">
        <v>0</v>
      </c>
      <c r="AC200" s="2">
        <v>0</v>
      </c>
      <c r="AD200" s="2">
        <v>0</v>
      </c>
      <c r="AE200" s="2">
        <v>0</v>
      </c>
      <c r="AF200" s="2">
        <v>0</v>
      </c>
      <c r="AG200" s="2">
        <v>0</v>
      </c>
      <c r="AH200" t="s">
        <v>538</v>
      </c>
      <c r="AI200">
        <v>3</v>
      </c>
    </row>
    <row r="201" spans="1:35" x14ac:dyDescent="0.25">
      <c r="A201" t="s">
        <v>1777</v>
      </c>
      <c r="B201" t="s">
        <v>966</v>
      </c>
      <c r="C201" t="s">
        <v>1377</v>
      </c>
      <c r="D201" t="s">
        <v>1677</v>
      </c>
      <c r="E201" s="2">
        <v>50.923913043478258</v>
      </c>
      <c r="F201" s="2">
        <v>5.2198913043478266</v>
      </c>
      <c r="G201" s="2">
        <v>0</v>
      </c>
      <c r="H201" s="2">
        <v>0</v>
      </c>
      <c r="I201" s="2">
        <v>0</v>
      </c>
      <c r="J201" s="2">
        <v>0</v>
      </c>
      <c r="K201" s="2">
        <v>0</v>
      </c>
      <c r="L201" s="2">
        <v>2.5434782608695654</v>
      </c>
      <c r="M201" s="2">
        <v>5.2418478260869579</v>
      </c>
      <c r="N201" s="2">
        <v>0</v>
      </c>
      <c r="O201" s="2">
        <v>0.10293489861259342</v>
      </c>
      <c r="P201" s="2">
        <v>1.9788043478260868</v>
      </c>
      <c r="Q201" s="2">
        <v>15.674456521739129</v>
      </c>
      <c r="R201" s="2">
        <v>0.34665955176093916</v>
      </c>
      <c r="S201" s="2">
        <v>3.3445652173913043</v>
      </c>
      <c r="T201" s="2">
        <v>0.13043478260869565</v>
      </c>
      <c r="U201" s="2">
        <v>0</v>
      </c>
      <c r="V201" s="2">
        <v>6.8239060832443979E-2</v>
      </c>
      <c r="W201" s="2">
        <v>6.2282608695652177</v>
      </c>
      <c r="X201" s="2">
        <v>4.8534782608695659</v>
      </c>
      <c r="Y201" s="2">
        <v>0</v>
      </c>
      <c r="Z201" s="2">
        <v>0.21761366061899684</v>
      </c>
      <c r="AA201" s="2">
        <v>0</v>
      </c>
      <c r="AB201" s="2">
        <v>0</v>
      </c>
      <c r="AC201" s="2">
        <v>0</v>
      </c>
      <c r="AD201" s="2">
        <v>0</v>
      </c>
      <c r="AE201" s="2">
        <v>0</v>
      </c>
      <c r="AF201" s="2">
        <v>0</v>
      </c>
      <c r="AG201" s="2">
        <v>0</v>
      </c>
      <c r="AH201" t="s">
        <v>280</v>
      </c>
      <c r="AI201">
        <v>3</v>
      </c>
    </row>
    <row r="202" spans="1:35" x14ac:dyDescent="0.25">
      <c r="A202" t="s">
        <v>1777</v>
      </c>
      <c r="B202" t="s">
        <v>759</v>
      </c>
      <c r="C202" t="s">
        <v>1484</v>
      </c>
      <c r="D202" t="s">
        <v>1677</v>
      </c>
      <c r="E202" s="2">
        <v>75.978260869565219</v>
      </c>
      <c r="F202" s="2">
        <v>4.8601086956521744</v>
      </c>
      <c r="G202" s="2">
        <v>0</v>
      </c>
      <c r="H202" s="2">
        <v>0</v>
      </c>
      <c r="I202" s="2">
        <v>0</v>
      </c>
      <c r="J202" s="2">
        <v>0</v>
      </c>
      <c r="K202" s="2">
        <v>0</v>
      </c>
      <c r="L202" s="2">
        <v>2.1277173913043477</v>
      </c>
      <c r="M202" s="2">
        <v>5.0320652173913034</v>
      </c>
      <c r="N202" s="2">
        <v>0</v>
      </c>
      <c r="O202" s="2">
        <v>6.6230329041487832E-2</v>
      </c>
      <c r="P202" s="2">
        <v>4.6351086956521748</v>
      </c>
      <c r="Q202" s="2">
        <v>16.657065217391306</v>
      </c>
      <c r="R202" s="2">
        <v>0.28024034334763953</v>
      </c>
      <c r="S202" s="2">
        <v>2.0652173913043477</v>
      </c>
      <c r="T202" s="2">
        <v>5.5864130434782613</v>
      </c>
      <c r="U202" s="2">
        <v>0</v>
      </c>
      <c r="V202" s="2">
        <v>0.10070815450643777</v>
      </c>
      <c r="W202" s="2">
        <v>6.240760869565217</v>
      </c>
      <c r="X202" s="2">
        <v>8.2623913043478261</v>
      </c>
      <c r="Y202" s="2">
        <v>0</v>
      </c>
      <c r="Z202" s="2">
        <v>0.19088555078683833</v>
      </c>
      <c r="AA202" s="2">
        <v>0</v>
      </c>
      <c r="AB202" s="2">
        <v>0</v>
      </c>
      <c r="AC202" s="2">
        <v>0</v>
      </c>
      <c r="AD202" s="2">
        <v>0</v>
      </c>
      <c r="AE202" s="2">
        <v>0</v>
      </c>
      <c r="AF202" s="2">
        <v>0</v>
      </c>
      <c r="AG202" s="2">
        <v>0</v>
      </c>
      <c r="AH202" t="s">
        <v>71</v>
      </c>
      <c r="AI202">
        <v>3</v>
      </c>
    </row>
    <row r="203" spans="1:35" x14ac:dyDescent="0.25">
      <c r="A203" t="s">
        <v>1777</v>
      </c>
      <c r="B203" t="s">
        <v>867</v>
      </c>
      <c r="C203" t="s">
        <v>1540</v>
      </c>
      <c r="D203" t="s">
        <v>1719</v>
      </c>
      <c r="E203" s="2">
        <v>85.913043478260875</v>
      </c>
      <c r="F203" s="2">
        <v>5.3471739130434779</v>
      </c>
      <c r="G203" s="2">
        <v>0</v>
      </c>
      <c r="H203" s="2">
        <v>0</v>
      </c>
      <c r="I203" s="2">
        <v>3.4949999999999997</v>
      </c>
      <c r="J203" s="2">
        <v>0</v>
      </c>
      <c r="K203" s="2">
        <v>0</v>
      </c>
      <c r="L203" s="2">
        <v>4.0418478260869568</v>
      </c>
      <c r="M203" s="2">
        <v>5.8065217391304351</v>
      </c>
      <c r="N203" s="2">
        <v>0</v>
      </c>
      <c r="O203" s="2">
        <v>6.7586032388663966E-2</v>
      </c>
      <c r="P203" s="2">
        <v>5.1124999999999998</v>
      </c>
      <c r="Q203" s="2">
        <v>7.6331521739130439</v>
      </c>
      <c r="R203" s="2">
        <v>0.14835526315789474</v>
      </c>
      <c r="S203" s="2">
        <v>10.039565217391303</v>
      </c>
      <c r="T203" s="2">
        <v>7.3205434782608707</v>
      </c>
      <c r="U203" s="2">
        <v>0</v>
      </c>
      <c r="V203" s="2">
        <v>0.20206604251012142</v>
      </c>
      <c r="W203" s="2">
        <v>4.5710869565217385</v>
      </c>
      <c r="X203" s="2">
        <v>9.9320652173913064</v>
      </c>
      <c r="Y203" s="2">
        <v>0</v>
      </c>
      <c r="Z203" s="2">
        <v>0.16881199392712551</v>
      </c>
      <c r="AA203" s="2">
        <v>0</v>
      </c>
      <c r="AB203" s="2">
        <v>0</v>
      </c>
      <c r="AC203" s="2">
        <v>0</v>
      </c>
      <c r="AD203" s="2">
        <v>0</v>
      </c>
      <c r="AE203" s="2">
        <v>0</v>
      </c>
      <c r="AF203" s="2">
        <v>0</v>
      </c>
      <c r="AG203" s="2">
        <v>0</v>
      </c>
      <c r="AH203" t="s">
        <v>181</v>
      </c>
      <c r="AI203">
        <v>3</v>
      </c>
    </row>
    <row r="204" spans="1:35" x14ac:dyDescent="0.25">
      <c r="A204" t="s">
        <v>1777</v>
      </c>
      <c r="B204" t="s">
        <v>1072</v>
      </c>
      <c r="C204" t="s">
        <v>1378</v>
      </c>
      <c r="D204" t="s">
        <v>1676</v>
      </c>
      <c r="E204" s="2">
        <v>59.423913043478258</v>
      </c>
      <c r="F204" s="2">
        <v>5.066630434782609</v>
      </c>
      <c r="G204" s="2">
        <v>0</v>
      </c>
      <c r="H204" s="2">
        <v>0</v>
      </c>
      <c r="I204" s="2">
        <v>0.54619565217391308</v>
      </c>
      <c r="J204" s="2">
        <v>0</v>
      </c>
      <c r="K204" s="2">
        <v>0</v>
      </c>
      <c r="L204" s="2">
        <v>2.6956521739130435</v>
      </c>
      <c r="M204" s="2">
        <v>4.8211956521739134</v>
      </c>
      <c r="N204" s="2">
        <v>0</v>
      </c>
      <c r="O204" s="2">
        <v>8.1132248033656498E-2</v>
      </c>
      <c r="P204" s="2">
        <v>5.2127173913043476</v>
      </c>
      <c r="Q204" s="2">
        <v>8.9206521739130444</v>
      </c>
      <c r="R204" s="2">
        <v>0.23783976586793493</v>
      </c>
      <c r="S204" s="2">
        <v>0</v>
      </c>
      <c r="T204" s="2">
        <v>3.339673913043478</v>
      </c>
      <c r="U204" s="2">
        <v>0</v>
      </c>
      <c r="V204" s="2">
        <v>5.6200841412109015E-2</v>
      </c>
      <c r="W204" s="2">
        <v>7.9825000000000008</v>
      </c>
      <c r="X204" s="2">
        <v>1.1956521739130435</v>
      </c>
      <c r="Y204" s="2">
        <v>0</v>
      </c>
      <c r="Z204" s="2">
        <v>0.15445216755075913</v>
      </c>
      <c r="AA204" s="2">
        <v>0</v>
      </c>
      <c r="AB204" s="2">
        <v>0</v>
      </c>
      <c r="AC204" s="2">
        <v>0</v>
      </c>
      <c r="AD204" s="2">
        <v>0</v>
      </c>
      <c r="AE204" s="2">
        <v>0</v>
      </c>
      <c r="AF204" s="2">
        <v>0</v>
      </c>
      <c r="AG204" s="2">
        <v>0</v>
      </c>
      <c r="AH204" t="s">
        <v>390</v>
      </c>
      <c r="AI204">
        <v>3</v>
      </c>
    </row>
    <row r="205" spans="1:35" x14ac:dyDescent="0.25">
      <c r="A205" t="s">
        <v>1777</v>
      </c>
      <c r="B205" t="s">
        <v>958</v>
      </c>
      <c r="C205" t="s">
        <v>1437</v>
      </c>
      <c r="D205" t="s">
        <v>1692</v>
      </c>
      <c r="E205" s="2">
        <v>47.989130434782609</v>
      </c>
      <c r="F205" s="2">
        <v>0</v>
      </c>
      <c r="G205" s="2">
        <v>0.17749999999999999</v>
      </c>
      <c r="H205" s="2">
        <v>0.17391304347826086</v>
      </c>
      <c r="I205" s="2">
        <v>1.7946739130434781</v>
      </c>
      <c r="J205" s="2">
        <v>0</v>
      </c>
      <c r="K205" s="2">
        <v>0</v>
      </c>
      <c r="L205" s="2">
        <v>3.4439130434782608</v>
      </c>
      <c r="M205" s="2">
        <v>3.3043478260869565</v>
      </c>
      <c r="N205" s="2">
        <v>0</v>
      </c>
      <c r="O205" s="2">
        <v>6.8856172140430355E-2</v>
      </c>
      <c r="P205" s="2">
        <v>5.3043478260869561</v>
      </c>
      <c r="Q205" s="2">
        <v>3.9331521739130433</v>
      </c>
      <c r="R205" s="2">
        <v>0.19249150622876554</v>
      </c>
      <c r="S205" s="2">
        <v>6.0809782608695642</v>
      </c>
      <c r="T205" s="2">
        <v>5.4320652173913047</v>
      </c>
      <c r="U205" s="2">
        <v>0</v>
      </c>
      <c r="V205" s="2">
        <v>0.23990939977349943</v>
      </c>
      <c r="W205" s="2">
        <v>4.2119565217391308</v>
      </c>
      <c r="X205" s="2">
        <v>9.7613043478260852</v>
      </c>
      <c r="Y205" s="2">
        <v>0</v>
      </c>
      <c r="Z205" s="2">
        <v>0.29117553793884482</v>
      </c>
      <c r="AA205" s="2">
        <v>0</v>
      </c>
      <c r="AB205" s="2">
        <v>0</v>
      </c>
      <c r="AC205" s="2">
        <v>0</v>
      </c>
      <c r="AD205" s="2">
        <v>13.952065217391306</v>
      </c>
      <c r="AE205" s="2">
        <v>0</v>
      </c>
      <c r="AF205" s="2">
        <v>0</v>
      </c>
      <c r="AG205" s="2">
        <v>0</v>
      </c>
      <c r="AH205" t="s">
        <v>272</v>
      </c>
      <c r="AI205">
        <v>3</v>
      </c>
    </row>
    <row r="206" spans="1:35" x14ac:dyDescent="0.25">
      <c r="A206" t="s">
        <v>1777</v>
      </c>
      <c r="B206" t="s">
        <v>811</v>
      </c>
      <c r="C206" t="s">
        <v>1511</v>
      </c>
      <c r="D206" t="s">
        <v>1715</v>
      </c>
      <c r="E206" s="2">
        <v>77.369565217391298</v>
      </c>
      <c r="F206" s="2">
        <v>5.1630434782608692</v>
      </c>
      <c r="G206" s="2">
        <v>5.434782608695652E-2</v>
      </c>
      <c r="H206" s="2">
        <v>0.32065217391304346</v>
      </c>
      <c r="I206" s="2">
        <v>5.5652173913043477</v>
      </c>
      <c r="J206" s="2">
        <v>0</v>
      </c>
      <c r="K206" s="2">
        <v>0</v>
      </c>
      <c r="L206" s="2">
        <v>10.917608695652174</v>
      </c>
      <c r="M206" s="2">
        <v>5.3233695652173916</v>
      </c>
      <c r="N206" s="2">
        <v>0</v>
      </c>
      <c r="O206" s="2">
        <v>6.8804439449283522E-2</v>
      </c>
      <c r="P206" s="2">
        <v>4.9565217391304346</v>
      </c>
      <c r="Q206" s="2">
        <v>2.9076086956521738</v>
      </c>
      <c r="R206" s="2">
        <v>0.10164372014610847</v>
      </c>
      <c r="S206" s="2">
        <v>10.636847826086953</v>
      </c>
      <c r="T206" s="2">
        <v>6.0888043478260867</v>
      </c>
      <c r="U206" s="2">
        <v>0</v>
      </c>
      <c r="V206" s="2">
        <v>0.21617870188255126</v>
      </c>
      <c r="W206" s="2">
        <v>8.2554347826086953</v>
      </c>
      <c r="X206" s="2">
        <v>10.139456521739133</v>
      </c>
      <c r="Y206" s="2">
        <v>0</v>
      </c>
      <c r="Z206" s="2">
        <v>0.23775358246698519</v>
      </c>
      <c r="AA206" s="2">
        <v>0</v>
      </c>
      <c r="AB206" s="2">
        <v>0</v>
      </c>
      <c r="AC206" s="2">
        <v>0</v>
      </c>
      <c r="AD206" s="2">
        <v>0</v>
      </c>
      <c r="AE206" s="2">
        <v>0</v>
      </c>
      <c r="AF206" s="2">
        <v>0</v>
      </c>
      <c r="AG206" s="2">
        <v>0</v>
      </c>
      <c r="AH206" t="s">
        <v>124</v>
      </c>
      <c r="AI206">
        <v>3</v>
      </c>
    </row>
    <row r="207" spans="1:35" x14ac:dyDescent="0.25">
      <c r="A207" t="s">
        <v>1777</v>
      </c>
      <c r="B207" t="s">
        <v>993</v>
      </c>
      <c r="C207" t="s">
        <v>1363</v>
      </c>
      <c r="D207" t="s">
        <v>1710</v>
      </c>
      <c r="E207" s="2">
        <v>108.09782608695652</v>
      </c>
      <c r="F207" s="2">
        <v>5.3532608695652177</v>
      </c>
      <c r="G207" s="2">
        <v>0</v>
      </c>
      <c r="H207" s="2">
        <v>0.41847826086956524</v>
      </c>
      <c r="I207" s="2">
        <v>4.8695652173913047</v>
      </c>
      <c r="J207" s="2">
        <v>0</v>
      </c>
      <c r="K207" s="2">
        <v>0</v>
      </c>
      <c r="L207" s="2">
        <v>11.01141304347826</v>
      </c>
      <c r="M207" s="2">
        <v>6.7554347826086953</v>
      </c>
      <c r="N207" s="2">
        <v>0.49184782608695654</v>
      </c>
      <c r="O207" s="2">
        <v>6.7043740573152349E-2</v>
      </c>
      <c r="P207" s="2">
        <v>5.3586956521739131</v>
      </c>
      <c r="Q207" s="2">
        <v>5.6576086956521738</v>
      </c>
      <c r="R207" s="2">
        <v>0.10191050779286073</v>
      </c>
      <c r="S207" s="2">
        <v>11.095000000000001</v>
      </c>
      <c r="T207" s="2">
        <v>5.6368478260869557</v>
      </c>
      <c r="U207" s="2">
        <v>0</v>
      </c>
      <c r="V207" s="2">
        <v>0.1547843137254902</v>
      </c>
      <c r="W207" s="2">
        <v>9.058695652173915</v>
      </c>
      <c r="X207" s="2">
        <v>5.4486956521739138</v>
      </c>
      <c r="Y207" s="2">
        <v>0</v>
      </c>
      <c r="Z207" s="2">
        <v>0.13420613373554555</v>
      </c>
      <c r="AA207" s="2">
        <v>0</v>
      </c>
      <c r="AB207" s="2">
        <v>0</v>
      </c>
      <c r="AC207" s="2">
        <v>0</v>
      </c>
      <c r="AD207" s="2">
        <v>0</v>
      </c>
      <c r="AE207" s="2">
        <v>0</v>
      </c>
      <c r="AF207" s="2">
        <v>0</v>
      </c>
      <c r="AG207" s="2">
        <v>0</v>
      </c>
      <c r="AH207" t="s">
        <v>308</v>
      </c>
      <c r="AI207">
        <v>3</v>
      </c>
    </row>
    <row r="208" spans="1:35" x14ac:dyDescent="0.25">
      <c r="A208" t="s">
        <v>1777</v>
      </c>
      <c r="B208" t="s">
        <v>848</v>
      </c>
      <c r="C208" t="s">
        <v>1531</v>
      </c>
      <c r="D208" t="s">
        <v>1730</v>
      </c>
      <c r="E208" s="2">
        <v>24.815217391304348</v>
      </c>
      <c r="F208" s="2">
        <v>5.2173913043478262</v>
      </c>
      <c r="G208" s="2">
        <v>3.2608695652173912E-2</v>
      </c>
      <c r="H208" s="2">
        <v>0.13043478260869565</v>
      </c>
      <c r="I208" s="2">
        <v>0</v>
      </c>
      <c r="J208" s="2">
        <v>0</v>
      </c>
      <c r="K208" s="2">
        <v>0.20380434782608695</v>
      </c>
      <c r="L208" s="2">
        <v>0.44021739130434784</v>
      </c>
      <c r="M208" s="2">
        <v>3.4619565217391304</v>
      </c>
      <c r="N208" s="2">
        <v>0</v>
      </c>
      <c r="O208" s="2">
        <v>0.13950941743320192</v>
      </c>
      <c r="P208" s="2">
        <v>4.6413043478260869</v>
      </c>
      <c r="Q208" s="2">
        <v>8.9086956521739129</v>
      </c>
      <c r="R208" s="2">
        <v>0.54603591765221204</v>
      </c>
      <c r="S208" s="2">
        <v>0.19565217391304349</v>
      </c>
      <c r="T208" s="2">
        <v>7.3401086956521757</v>
      </c>
      <c r="U208" s="2">
        <v>0</v>
      </c>
      <c r="V208" s="2">
        <v>0.30367498904949636</v>
      </c>
      <c r="W208" s="2">
        <v>0.46467391304347827</v>
      </c>
      <c r="X208" s="2">
        <v>2.1739130434782608E-2</v>
      </c>
      <c r="Y208" s="2">
        <v>0</v>
      </c>
      <c r="Z208" s="2">
        <v>1.9601401664476565E-2</v>
      </c>
      <c r="AA208" s="2">
        <v>0</v>
      </c>
      <c r="AB208" s="2">
        <v>0</v>
      </c>
      <c r="AC208" s="2">
        <v>0</v>
      </c>
      <c r="AD208" s="2">
        <v>0</v>
      </c>
      <c r="AE208" s="2">
        <v>0</v>
      </c>
      <c r="AF208" s="2">
        <v>0</v>
      </c>
      <c r="AG208" s="2">
        <v>5.9782608695652176E-2</v>
      </c>
      <c r="AH208" t="s">
        <v>162</v>
      </c>
      <c r="AI208">
        <v>3</v>
      </c>
    </row>
    <row r="209" spans="1:35" x14ac:dyDescent="0.25">
      <c r="A209" t="s">
        <v>1777</v>
      </c>
      <c r="B209" t="s">
        <v>1013</v>
      </c>
      <c r="C209" t="s">
        <v>1419</v>
      </c>
      <c r="D209" t="s">
        <v>1736</v>
      </c>
      <c r="E209" s="2">
        <v>63.086956521739133</v>
      </c>
      <c r="F209" s="2">
        <v>5.3043478260869561</v>
      </c>
      <c r="G209" s="2">
        <v>0.3233695652173913</v>
      </c>
      <c r="H209" s="2">
        <v>0.53586956521739126</v>
      </c>
      <c r="I209" s="2">
        <v>4.3043478260869561</v>
      </c>
      <c r="J209" s="2">
        <v>0</v>
      </c>
      <c r="K209" s="2">
        <v>0</v>
      </c>
      <c r="L209" s="2">
        <v>5.7266304347826038</v>
      </c>
      <c r="M209" s="2">
        <v>4.8206521739130439</v>
      </c>
      <c r="N209" s="2">
        <v>0</v>
      </c>
      <c r="O209" s="2">
        <v>7.6412818745692626E-2</v>
      </c>
      <c r="P209" s="2">
        <v>4.7934782608695654</v>
      </c>
      <c r="Q209" s="2">
        <v>4.5516304347826084</v>
      </c>
      <c r="R209" s="2">
        <v>0.14813059958649208</v>
      </c>
      <c r="S209" s="2">
        <v>5.0217391304347823</v>
      </c>
      <c r="T209" s="2">
        <v>8.9936956521739138</v>
      </c>
      <c r="U209" s="2">
        <v>0</v>
      </c>
      <c r="V209" s="2">
        <v>0.22216057891109581</v>
      </c>
      <c r="W209" s="2">
        <v>4.4176086956521745</v>
      </c>
      <c r="X209" s="2">
        <v>6.0188043478260873</v>
      </c>
      <c r="Y209" s="2">
        <v>0</v>
      </c>
      <c r="Z209" s="2">
        <v>0.16542901447277739</v>
      </c>
      <c r="AA209" s="2">
        <v>0</v>
      </c>
      <c r="AB209" s="2">
        <v>0</v>
      </c>
      <c r="AC209" s="2">
        <v>0</v>
      </c>
      <c r="AD209" s="2">
        <v>0</v>
      </c>
      <c r="AE209" s="2">
        <v>0</v>
      </c>
      <c r="AF209" s="2">
        <v>0</v>
      </c>
      <c r="AG209" s="2">
        <v>0</v>
      </c>
      <c r="AH209" t="s">
        <v>329</v>
      </c>
      <c r="AI209">
        <v>3</v>
      </c>
    </row>
    <row r="210" spans="1:35" x14ac:dyDescent="0.25">
      <c r="A210" t="s">
        <v>1777</v>
      </c>
      <c r="B210" t="s">
        <v>781</v>
      </c>
      <c r="C210" t="s">
        <v>1474</v>
      </c>
      <c r="D210" t="s">
        <v>1715</v>
      </c>
      <c r="E210" s="2">
        <v>70.771739130434781</v>
      </c>
      <c r="F210" s="2">
        <v>4.9565217391304346</v>
      </c>
      <c r="G210" s="2">
        <v>0</v>
      </c>
      <c r="H210" s="2">
        <v>0</v>
      </c>
      <c r="I210" s="2">
        <v>0</v>
      </c>
      <c r="J210" s="2">
        <v>0</v>
      </c>
      <c r="K210" s="2">
        <v>0</v>
      </c>
      <c r="L210" s="2">
        <v>1.1119565217391305</v>
      </c>
      <c r="M210" s="2">
        <v>4.6130434782608702</v>
      </c>
      <c r="N210" s="2">
        <v>0</v>
      </c>
      <c r="O210" s="2">
        <v>6.5181999692827536E-2</v>
      </c>
      <c r="P210" s="2">
        <v>7.3369565217391282</v>
      </c>
      <c r="Q210" s="2">
        <v>8.7043478260869591</v>
      </c>
      <c r="R210" s="2">
        <v>0.22666257103363541</v>
      </c>
      <c r="S210" s="2">
        <v>8.3608695652173903</v>
      </c>
      <c r="T210" s="2">
        <v>0</v>
      </c>
      <c r="U210" s="2">
        <v>0</v>
      </c>
      <c r="V210" s="2">
        <v>0.11813853478728305</v>
      </c>
      <c r="W210" s="2">
        <v>3.9358695652173927</v>
      </c>
      <c r="X210" s="2">
        <v>4.1326086956521726</v>
      </c>
      <c r="Y210" s="2">
        <v>0</v>
      </c>
      <c r="Z210" s="2">
        <v>0.11400706496697896</v>
      </c>
      <c r="AA210" s="2">
        <v>0</v>
      </c>
      <c r="AB210" s="2">
        <v>0</v>
      </c>
      <c r="AC210" s="2">
        <v>0</v>
      </c>
      <c r="AD210" s="2">
        <v>0</v>
      </c>
      <c r="AE210" s="2">
        <v>0</v>
      </c>
      <c r="AF210" s="2">
        <v>0</v>
      </c>
      <c r="AG210" s="2">
        <v>0</v>
      </c>
      <c r="AH210" t="s">
        <v>93</v>
      </c>
      <c r="AI210">
        <v>3</v>
      </c>
    </row>
    <row r="211" spans="1:35" x14ac:dyDescent="0.25">
      <c r="A211" t="s">
        <v>1777</v>
      </c>
      <c r="B211" t="s">
        <v>696</v>
      </c>
      <c r="C211" t="s">
        <v>1391</v>
      </c>
      <c r="D211" t="s">
        <v>1696</v>
      </c>
      <c r="E211" s="2">
        <v>118.54347826086956</v>
      </c>
      <c r="F211" s="2">
        <v>4.9565217391304346</v>
      </c>
      <c r="G211" s="2">
        <v>0</v>
      </c>
      <c r="H211" s="2">
        <v>0.71739130434782605</v>
      </c>
      <c r="I211" s="2">
        <v>4.75</v>
      </c>
      <c r="J211" s="2">
        <v>0</v>
      </c>
      <c r="K211" s="2">
        <v>0</v>
      </c>
      <c r="L211" s="2">
        <v>2.6853260869565219</v>
      </c>
      <c r="M211" s="2">
        <v>10.008152173913043</v>
      </c>
      <c r="N211" s="2">
        <v>0</v>
      </c>
      <c r="O211" s="2">
        <v>8.4426004034476435E-2</v>
      </c>
      <c r="P211" s="2">
        <v>0</v>
      </c>
      <c r="Q211" s="2">
        <v>0</v>
      </c>
      <c r="R211" s="2">
        <v>0</v>
      </c>
      <c r="S211" s="2">
        <v>2.8507608695652173</v>
      </c>
      <c r="T211" s="2">
        <v>4.4176086956521754</v>
      </c>
      <c r="U211" s="2">
        <v>0</v>
      </c>
      <c r="V211" s="2">
        <v>6.1313955620759225E-2</v>
      </c>
      <c r="W211" s="2">
        <v>2.9048913043478266</v>
      </c>
      <c r="X211" s="2">
        <v>6.1402173913043478</v>
      </c>
      <c r="Y211" s="2">
        <v>2.2045652173913042</v>
      </c>
      <c r="Z211" s="2">
        <v>9.4899138089125257E-2</v>
      </c>
      <c r="AA211" s="2">
        <v>0</v>
      </c>
      <c r="AB211" s="2">
        <v>23.730978260869566</v>
      </c>
      <c r="AC211" s="2">
        <v>0</v>
      </c>
      <c r="AD211" s="2">
        <v>0</v>
      </c>
      <c r="AE211" s="2">
        <v>7.7391304347826084</v>
      </c>
      <c r="AF211" s="2">
        <v>0</v>
      </c>
      <c r="AG211" s="2">
        <v>0</v>
      </c>
      <c r="AH211" t="s">
        <v>8</v>
      </c>
      <c r="AI211">
        <v>3</v>
      </c>
    </row>
    <row r="212" spans="1:35" x14ac:dyDescent="0.25">
      <c r="A212" t="s">
        <v>1777</v>
      </c>
      <c r="B212" t="s">
        <v>785</v>
      </c>
      <c r="C212" t="s">
        <v>1495</v>
      </c>
      <c r="D212" t="s">
        <v>1673</v>
      </c>
      <c r="E212" s="2">
        <v>97.673913043478265</v>
      </c>
      <c r="F212" s="2">
        <v>5.3179347826086953</v>
      </c>
      <c r="G212" s="2">
        <v>6.5217391304347824E-2</v>
      </c>
      <c r="H212" s="2">
        <v>0.53260869565217395</v>
      </c>
      <c r="I212" s="2">
        <v>3.4429347826086958</v>
      </c>
      <c r="J212" s="2">
        <v>0</v>
      </c>
      <c r="K212" s="2">
        <v>0</v>
      </c>
      <c r="L212" s="2">
        <v>4.0217391304347823</v>
      </c>
      <c r="M212" s="2">
        <v>5.4076086956521738</v>
      </c>
      <c r="N212" s="2">
        <v>0</v>
      </c>
      <c r="O212" s="2">
        <v>5.5363899399065213E-2</v>
      </c>
      <c r="P212" s="2">
        <v>5.0815217391304346</v>
      </c>
      <c r="Q212" s="2">
        <v>11.260869565217391</v>
      </c>
      <c r="R212" s="2">
        <v>0.16731582461606942</v>
      </c>
      <c r="S212" s="2">
        <v>4.9347826086956523</v>
      </c>
      <c r="T212" s="2">
        <v>4.1059782608695654</v>
      </c>
      <c r="U212" s="2">
        <v>0</v>
      </c>
      <c r="V212" s="2">
        <v>9.2560649899844208E-2</v>
      </c>
      <c r="W212" s="2">
        <v>4.7907608695652177</v>
      </c>
      <c r="X212" s="2">
        <v>5.1304347826086953</v>
      </c>
      <c r="Y212" s="2">
        <v>0</v>
      </c>
      <c r="Z212" s="2">
        <v>0.10157467171155131</v>
      </c>
      <c r="AA212" s="2">
        <v>0</v>
      </c>
      <c r="AB212" s="2">
        <v>0</v>
      </c>
      <c r="AC212" s="2">
        <v>0</v>
      </c>
      <c r="AD212" s="2">
        <v>0</v>
      </c>
      <c r="AE212" s="2">
        <v>4.3478260869565216E-2</v>
      </c>
      <c r="AF212" s="2">
        <v>0</v>
      </c>
      <c r="AG212" s="2">
        <v>0</v>
      </c>
      <c r="AH212" t="s">
        <v>97</v>
      </c>
      <c r="AI212">
        <v>3</v>
      </c>
    </row>
    <row r="213" spans="1:35" x14ac:dyDescent="0.25">
      <c r="A213" t="s">
        <v>1777</v>
      </c>
      <c r="B213" t="s">
        <v>797</v>
      </c>
      <c r="C213" t="s">
        <v>1440</v>
      </c>
      <c r="D213" t="s">
        <v>1705</v>
      </c>
      <c r="E213" s="2">
        <v>73.076086956521735</v>
      </c>
      <c r="F213" s="2">
        <v>6.0869565217391308</v>
      </c>
      <c r="G213" s="2">
        <v>0</v>
      </c>
      <c r="H213" s="2">
        <v>0</v>
      </c>
      <c r="I213" s="2">
        <v>3.4266304347826089</v>
      </c>
      <c r="J213" s="2">
        <v>0</v>
      </c>
      <c r="K213" s="2">
        <v>0</v>
      </c>
      <c r="L213" s="2">
        <v>1.9836956521739131</v>
      </c>
      <c r="M213" s="2">
        <v>4.9809782608695654</v>
      </c>
      <c r="N213" s="2">
        <v>0</v>
      </c>
      <c r="O213" s="2">
        <v>6.8161535029004919E-2</v>
      </c>
      <c r="P213" s="2">
        <v>4.8396739130434785</v>
      </c>
      <c r="Q213" s="2">
        <v>5.2527173913043477</v>
      </c>
      <c r="R213" s="2">
        <v>0.13810798750557787</v>
      </c>
      <c r="S213" s="2">
        <v>5.3913043478260869</v>
      </c>
      <c r="T213" s="2">
        <v>0</v>
      </c>
      <c r="U213" s="2">
        <v>0</v>
      </c>
      <c r="V213" s="2">
        <v>7.377658783281274E-2</v>
      </c>
      <c r="W213" s="2">
        <v>5.1630434782608692</v>
      </c>
      <c r="X213" s="2">
        <v>4.3668478260869561</v>
      </c>
      <c r="Y213" s="2">
        <v>0</v>
      </c>
      <c r="Z213" s="2">
        <v>0.13041053101294064</v>
      </c>
      <c r="AA213" s="2">
        <v>0</v>
      </c>
      <c r="AB213" s="2">
        <v>0</v>
      </c>
      <c r="AC213" s="2">
        <v>0</v>
      </c>
      <c r="AD213" s="2">
        <v>0</v>
      </c>
      <c r="AE213" s="2">
        <v>0</v>
      </c>
      <c r="AF213" s="2">
        <v>0</v>
      </c>
      <c r="AG213" s="2">
        <v>0</v>
      </c>
      <c r="AH213" t="s">
        <v>109</v>
      </c>
      <c r="AI213">
        <v>3</v>
      </c>
    </row>
    <row r="214" spans="1:35" x14ac:dyDescent="0.25">
      <c r="A214" t="s">
        <v>1777</v>
      </c>
      <c r="B214" t="s">
        <v>1274</v>
      </c>
      <c r="C214" t="s">
        <v>1579</v>
      </c>
      <c r="D214" t="s">
        <v>1706</v>
      </c>
      <c r="E214" s="2">
        <v>81.228260869565219</v>
      </c>
      <c r="F214" s="2">
        <v>5.4836956521739131</v>
      </c>
      <c r="G214" s="2">
        <v>1.298913043478261</v>
      </c>
      <c r="H214" s="2">
        <v>0.80163043478260865</v>
      </c>
      <c r="I214" s="2">
        <v>11.714673913043478</v>
      </c>
      <c r="J214" s="2">
        <v>0</v>
      </c>
      <c r="K214" s="2">
        <v>0</v>
      </c>
      <c r="L214" s="2">
        <v>8.0110869565217406</v>
      </c>
      <c r="M214" s="2">
        <v>7.5760869565217392</v>
      </c>
      <c r="N214" s="2">
        <v>0</v>
      </c>
      <c r="O214" s="2">
        <v>9.3269102100896562E-2</v>
      </c>
      <c r="P214" s="2">
        <v>4.9130434782608692</v>
      </c>
      <c r="Q214" s="2">
        <v>33.934782608695649</v>
      </c>
      <c r="R214" s="2">
        <v>0.47825505151880093</v>
      </c>
      <c r="S214" s="2">
        <v>4.6371739130434797</v>
      </c>
      <c r="T214" s="2">
        <v>12.335543478260876</v>
      </c>
      <c r="U214" s="2">
        <v>0</v>
      </c>
      <c r="V214" s="2">
        <v>0.2089508898701995</v>
      </c>
      <c r="W214" s="2">
        <v>8.4013043478260858</v>
      </c>
      <c r="X214" s="2">
        <v>5.858695652173914</v>
      </c>
      <c r="Y214" s="2">
        <v>3.7920652173913045</v>
      </c>
      <c r="Z214" s="2">
        <v>0.22223872608055667</v>
      </c>
      <c r="AA214" s="2">
        <v>0</v>
      </c>
      <c r="AB214" s="2">
        <v>0</v>
      </c>
      <c r="AC214" s="2">
        <v>0</v>
      </c>
      <c r="AD214" s="2">
        <v>0</v>
      </c>
      <c r="AE214" s="2">
        <v>0</v>
      </c>
      <c r="AF214" s="2">
        <v>0</v>
      </c>
      <c r="AG214" s="2">
        <v>0</v>
      </c>
      <c r="AH214" t="s">
        <v>597</v>
      </c>
      <c r="AI214">
        <v>3</v>
      </c>
    </row>
    <row r="215" spans="1:35" x14ac:dyDescent="0.25">
      <c r="A215" t="s">
        <v>1777</v>
      </c>
      <c r="B215" t="s">
        <v>1106</v>
      </c>
      <c r="C215" t="s">
        <v>1397</v>
      </c>
      <c r="D215" t="s">
        <v>1719</v>
      </c>
      <c r="E215" s="2">
        <v>76.467391304347828</v>
      </c>
      <c r="F215" s="2">
        <v>5.5652173913043477</v>
      </c>
      <c r="G215" s="2">
        <v>0.32608695652173914</v>
      </c>
      <c r="H215" s="2">
        <v>0.93478260869565222</v>
      </c>
      <c r="I215" s="2">
        <v>4.9565217391304346</v>
      </c>
      <c r="J215" s="2">
        <v>0</v>
      </c>
      <c r="K215" s="2">
        <v>0</v>
      </c>
      <c r="L215" s="2">
        <v>4.4294565217391311</v>
      </c>
      <c r="M215" s="2">
        <v>4.5217391304347823</v>
      </c>
      <c r="N215" s="2">
        <v>0</v>
      </c>
      <c r="O215" s="2">
        <v>5.9132906894100917E-2</v>
      </c>
      <c r="P215" s="2">
        <v>5.1304347826086953</v>
      </c>
      <c r="Q215" s="2">
        <v>14.614130434782609</v>
      </c>
      <c r="R215" s="2">
        <v>0.2582089552238806</v>
      </c>
      <c r="S215" s="2">
        <v>5.0741304347826066</v>
      </c>
      <c r="T215" s="2">
        <v>9.3755434782608731</v>
      </c>
      <c r="U215" s="2">
        <v>0</v>
      </c>
      <c r="V215" s="2">
        <v>0.18896517412935324</v>
      </c>
      <c r="W215" s="2">
        <v>4.7468478260869578</v>
      </c>
      <c r="X215" s="2">
        <v>9.0570652173913047</v>
      </c>
      <c r="Y215" s="2">
        <v>0</v>
      </c>
      <c r="Z215" s="2">
        <v>0.18052025586353945</v>
      </c>
      <c r="AA215" s="2">
        <v>0</v>
      </c>
      <c r="AB215" s="2">
        <v>0</v>
      </c>
      <c r="AC215" s="2">
        <v>0</v>
      </c>
      <c r="AD215" s="2">
        <v>0</v>
      </c>
      <c r="AE215" s="2">
        <v>0</v>
      </c>
      <c r="AF215" s="2">
        <v>0</v>
      </c>
      <c r="AG215" s="2">
        <v>0</v>
      </c>
      <c r="AH215" t="s">
        <v>426</v>
      </c>
      <c r="AI215">
        <v>3</v>
      </c>
    </row>
    <row r="216" spans="1:35" x14ac:dyDescent="0.25">
      <c r="A216" t="s">
        <v>1777</v>
      </c>
      <c r="B216" t="s">
        <v>1335</v>
      </c>
      <c r="C216" t="s">
        <v>1356</v>
      </c>
      <c r="D216" t="s">
        <v>1706</v>
      </c>
      <c r="E216" s="2">
        <v>26.75</v>
      </c>
      <c r="F216" s="2">
        <v>2.2608695652173911</v>
      </c>
      <c r="G216" s="2">
        <v>0.56521739130434778</v>
      </c>
      <c r="H216" s="2">
        <v>0.13043478260869565</v>
      </c>
      <c r="I216" s="2">
        <v>0</v>
      </c>
      <c r="J216" s="2">
        <v>0</v>
      </c>
      <c r="K216" s="2">
        <v>0</v>
      </c>
      <c r="L216" s="2">
        <v>2.0842391304347827</v>
      </c>
      <c r="M216" s="2">
        <v>0</v>
      </c>
      <c r="N216" s="2">
        <v>5.1358695652173916</v>
      </c>
      <c r="O216" s="2">
        <v>0.19199512393336043</v>
      </c>
      <c r="P216" s="2">
        <v>0</v>
      </c>
      <c r="Q216" s="2">
        <v>9.5108695652173919E-2</v>
      </c>
      <c r="R216" s="2">
        <v>3.5554652580251931E-3</v>
      </c>
      <c r="S216" s="2">
        <v>3.3505434782608696</v>
      </c>
      <c r="T216" s="2">
        <v>7.0217391304347823</v>
      </c>
      <c r="U216" s="2">
        <v>0</v>
      </c>
      <c r="V216" s="2">
        <v>0.38774888256806178</v>
      </c>
      <c r="W216" s="2">
        <v>6.6788043478260866</v>
      </c>
      <c r="X216" s="2">
        <v>6.7301086956521736</v>
      </c>
      <c r="Y216" s="2">
        <v>0</v>
      </c>
      <c r="Z216" s="2">
        <v>0.50126777732629013</v>
      </c>
      <c r="AA216" s="2">
        <v>0</v>
      </c>
      <c r="AB216" s="2">
        <v>0</v>
      </c>
      <c r="AC216" s="2">
        <v>0</v>
      </c>
      <c r="AD216" s="2">
        <v>0</v>
      </c>
      <c r="AE216" s="2">
        <v>0</v>
      </c>
      <c r="AF216" s="2">
        <v>0</v>
      </c>
      <c r="AG216" s="2">
        <v>0</v>
      </c>
      <c r="AH216" t="s">
        <v>660</v>
      </c>
      <c r="AI216">
        <v>3</v>
      </c>
    </row>
    <row r="217" spans="1:35" x14ac:dyDescent="0.25">
      <c r="A217" t="s">
        <v>1777</v>
      </c>
      <c r="B217" t="s">
        <v>1313</v>
      </c>
      <c r="C217" t="s">
        <v>1377</v>
      </c>
      <c r="D217" t="s">
        <v>1677</v>
      </c>
      <c r="E217" s="2">
        <v>89.228260869565219</v>
      </c>
      <c r="F217" s="2">
        <v>11.478260869565217</v>
      </c>
      <c r="G217" s="2">
        <v>0.17934782608695651</v>
      </c>
      <c r="H217" s="2">
        <v>0.53260869565217395</v>
      </c>
      <c r="I217" s="2">
        <v>0.91782608695652168</v>
      </c>
      <c r="J217" s="2">
        <v>0</v>
      </c>
      <c r="K217" s="2">
        <v>0</v>
      </c>
      <c r="L217" s="2">
        <v>2.718695652173913</v>
      </c>
      <c r="M217" s="2">
        <v>6.7047826086956528</v>
      </c>
      <c r="N217" s="2">
        <v>0</v>
      </c>
      <c r="O217" s="2">
        <v>7.5141917407723233E-2</v>
      </c>
      <c r="P217" s="2">
        <v>5.7391304347826084</v>
      </c>
      <c r="Q217" s="2">
        <v>26.420978260869575</v>
      </c>
      <c r="R217" s="2">
        <v>0.36042514313558299</v>
      </c>
      <c r="S217" s="2">
        <v>2.046086956521739</v>
      </c>
      <c r="T217" s="2">
        <v>6.2355434782608681</v>
      </c>
      <c r="U217" s="2">
        <v>0</v>
      </c>
      <c r="V217" s="2">
        <v>9.281398465099279E-2</v>
      </c>
      <c r="W217" s="2">
        <v>5.260326086956522</v>
      </c>
      <c r="X217" s="2">
        <v>5.7498913043478277</v>
      </c>
      <c r="Y217" s="2">
        <v>0</v>
      </c>
      <c r="Z217" s="2">
        <v>0.12339383603362165</v>
      </c>
      <c r="AA217" s="2">
        <v>0</v>
      </c>
      <c r="AB217" s="2">
        <v>5.6350000000000025</v>
      </c>
      <c r="AC217" s="2">
        <v>0</v>
      </c>
      <c r="AD217" s="2">
        <v>0</v>
      </c>
      <c r="AE217" s="2">
        <v>0</v>
      </c>
      <c r="AF217" s="2">
        <v>0</v>
      </c>
      <c r="AG217" s="2">
        <v>0</v>
      </c>
      <c r="AH217" t="s">
        <v>637</v>
      </c>
      <c r="AI217">
        <v>3</v>
      </c>
    </row>
    <row r="218" spans="1:35" x14ac:dyDescent="0.25">
      <c r="A218" t="s">
        <v>1777</v>
      </c>
      <c r="B218" t="s">
        <v>702</v>
      </c>
      <c r="C218" t="s">
        <v>1454</v>
      </c>
      <c r="D218" t="s">
        <v>1691</v>
      </c>
      <c r="E218" s="2">
        <v>73.804347826086953</v>
      </c>
      <c r="F218" s="2">
        <v>6.4347826086956523</v>
      </c>
      <c r="G218" s="2">
        <v>0.4891304347826087</v>
      </c>
      <c r="H218" s="2">
        <v>0.91304347826086951</v>
      </c>
      <c r="I218" s="2">
        <v>2.9782608695652173</v>
      </c>
      <c r="J218" s="2">
        <v>0</v>
      </c>
      <c r="K218" s="2">
        <v>3.8695652173913042</v>
      </c>
      <c r="L218" s="2">
        <v>5.428260869565217</v>
      </c>
      <c r="M218" s="2">
        <v>0</v>
      </c>
      <c r="N218" s="2">
        <v>3.0434782608695654</v>
      </c>
      <c r="O218" s="2">
        <v>4.1237113402061862E-2</v>
      </c>
      <c r="P218" s="2">
        <v>22.948369565217391</v>
      </c>
      <c r="Q218" s="2">
        <v>0</v>
      </c>
      <c r="R218" s="2">
        <v>0.31093519882179677</v>
      </c>
      <c r="S218" s="2">
        <v>5.7989130434782599</v>
      </c>
      <c r="T218" s="2">
        <v>1.5663043478260872</v>
      </c>
      <c r="U218" s="2">
        <v>0</v>
      </c>
      <c r="V218" s="2">
        <v>9.979381443298968E-2</v>
      </c>
      <c r="W218" s="2">
        <v>1.4467391304347823</v>
      </c>
      <c r="X218" s="2">
        <v>8.2554347826086989</v>
      </c>
      <c r="Y218" s="2">
        <v>0</v>
      </c>
      <c r="Z218" s="2">
        <v>0.13145802650957294</v>
      </c>
      <c r="AA218" s="2">
        <v>0</v>
      </c>
      <c r="AB218" s="2">
        <v>0</v>
      </c>
      <c r="AC218" s="2">
        <v>0</v>
      </c>
      <c r="AD218" s="2">
        <v>0</v>
      </c>
      <c r="AE218" s="2">
        <v>0</v>
      </c>
      <c r="AF218" s="2">
        <v>0</v>
      </c>
      <c r="AG218" s="2">
        <v>0.2391304347826087</v>
      </c>
      <c r="AH218" t="s">
        <v>14</v>
      </c>
      <c r="AI218">
        <v>3</v>
      </c>
    </row>
    <row r="219" spans="1:35" x14ac:dyDescent="0.25">
      <c r="A219" t="s">
        <v>1777</v>
      </c>
      <c r="B219" t="s">
        <v>1042</v>
      </c>
      <c r="C219" t="s">
        <v>1601</v>
      </c>
      <c r="D219" t="s">
        <v>1676</v>
      </c>
      <c r="E219" s="2">
        <v>45.597826086956523</v>
      </c>
      <c r="F219" s="2">
        <v>8.054347826086957</v>
      </c>
      <c r="G219" s="2">
        <v>0.34782608695652173</v>
      </c>
      <c r="H219" s="2">
        <v>0.48369565217391303</v>
      </c>
      <c r="I219" s="2">
        <v>1.0380434782608696</v>
      </c>
      <c r="J219" s="2">
        <v>0</v>
      </c>
      <c r="K219" s="2">
        <v>0</v>
      </c>
      <c r="L219" s="2">
        <v>4.7299999999999995</v>
      </c>
      <c r="M219" s="2">
        <v>5.0652173913043477</v>
      </c>
      <c r="N219" s="2">
        <v>0</v>
      </c>
      <c r="O219" s="2">
        <v>0.11108462455303933</v>
      </c>
      <c r="P219" s="2">
        <v>3.0434782608695654</v>
      </c>
      <c r="Q219" s="2">
        <v>0</v>
      </c>
      <c r="R219" s="2">
        <v>6.6746126340882006E-2</v>
      </c>
      <c r="S219" s="2">
        <v>6.0905434782608712</v>
      </c>
      <c r="T219" s="2">
        <v>3.5573913043478265</v>
      </c>
      <c r="U219" s="2">
        <v>0</v>
      </c>
      <c r="V219" s="2">
        <v>0.21158760429082243</v>
      </c>
      <c r="W219" s="2">
        <v>3.6489130434782613</v>
      </c>
      <c r="X219" s="2">
        <v>4.5397826086956528</v>
      </c>
      <c r="Y219" s="2">
        <v>0</v>
      </c>
      <c r="Z219" s="2">
        <v>0.17958522050059597</v>
      </c>
      <c r="AA219" s="2">
        <v>0</v>
      </c>
      <c r="AB219" s="2">
        <v>0</v>
      </c>
      <c r="AC219" s="2">
        <v>0</v>
      </c>
      <c r="AD219" s="2">
        <v>0</v>
      </c>
      <c r="AE219" s="2">
        <v>0</v>
      </c>
      <c r="AF219" s="2">
        <v>0</v>
      </c>
      <c r="AG219" s="2">
        <v>0</v>
      </c>
      <c r="AH219" t="s">
        <v>360</v>
      </c>
      <c r="AI219">
        <v>3</v>
      </c>
    </row>
    <row r="220" spans="1:35" x14ac:dyDescent="0.25">
      <c r="A220" t="s">
        <v>1777</v>
      </c>
      <c r="B220" t="s">
        <v>1180</v>
      </c>
      <c r="C220" t="s">
        <v>1521</v>
      </c>
      <c r="D220" t="s">
        <v>1694</v>
      </c>
      <c r="E220" s="2">
        <v>51.673913043478258</v>
      </c>
      <c r="F220" s="2">
        <v>4.2608695652173916</v>
      </c>
      <c r="G220" s="2">
        <v>0.40217391304347827</v>
      </c>
      <c r="H220" s="2">
        <v>0</v>
      </c>
      <c r="I220" s="2">
        <v>2.9891304347826089</v>
      </c>
      <c r="J220" s="2">
        <v>0</v>
      </c>
      <c r="K220" s="2">
        <v>0</v>
      </c>
      <c r="L220" s="2">
        <v>2.1253260869565218</v>
      </c>
      <c r="M220" s="2">
        <v>5.3913043478260869</v>
      </c>
      <c r="N220" s="2">
        <v>3.5570652173913042</v>
      </c>
      <c r="O220" s="2">
        <v>0.17316996213714766</v>
      </c>
      <c r="P220" s="2">
        <v>15.0625</v>
      </c>
      <c r="Q220" s="2">
        <v>16.423913043478262</v>
      </c>
      <c r="R220" s="2">
        <v>0.60932898611695419</v>
      </c>
      <c r="S220" s="2">
        <v>6.3876086956521769</v>
      </c>
      <c r="T220" s="2">
        <v>3.9684782608695661</v>
      </c>
      <c r="U220" s="2">
        <v>0</v>
      </c>
      <c r="V220" s="2">
        <v>0.20041228439209097</v>
      </c>
      <c r="W220" s="2">
        <v>4.4884782608695648</v>
      </c>
      <c r="X220" s="2">
        <v>2.1495652173913036</v>
      </c>
      <c r="Y220" s="2">
        <v>0</v>
      </c>
      <c r="Z220" s="2">
        <v>0.12846024400504838</v>
      </c>
      <c r="AA220" s="2">
        <v>0</v>
      </c>
      <c r="AB220" s="2">
        <v>0</v>
      </c>
      <c r="AC220" s="2">
        <v>0</v>
      </c>
      <c r="AD220" s="2">
        <v>0</v>
      </c>
      <c r="AE220" s="2">
        <v>0</v>
      </c>
      <c r="AF220" s="2">
        <v>0</v>
      </c>
      <c r="AG220" s="2">
        <v>0</v>
      </c>
      <c r="AH220" t="s">
        <v>502</v>
      </c>
      <c r="AI220">
        <v>3</v>
      </c>
    </row>
    <row r="221" spans="1:35" x14ac:dyDescent="0.25">
      <c r="A221" t="s">
        <v>1777</v>
      </c>
      <c r="B221" t="s">
        <v>1318</v>
      </c>
      <c r="C221" t="s">
        <v>1636</v>
      </c>
      <c r="D221" t="s">
        <v>1673</v>
      </c>
      <c r="E221" s="2">
        <v>43.608695652173914</v>
      </c>
      <c r="F221" s="2">
        <v>4.6739130434782608</v>
      </c>
      <c r="G221" s="2">
        <v>0.56521739130434778</v>
      </c>
      <c r="H221" s="2">
        <v>0</v>
      </c>
      <c r="I221" s="2">
        <v>4.7826086956521738</v>
      </c>
      <c r="J221" s="2">
        <v>0</v>
      </c>
      <c r="K221" s="2">
        <v>0</v>
      </c>
      <c r="L221" s="2">
        <v>1.7130434782608694</v>
      </c>
      <c r="M221" s="2">
        <v>0</v>
      </c>
      <c r="N221" s="2">
        <v>0</v>
      </c>
      <c r="O221" s="2">
        <v>0</v>
      </c>
      <c r="P221" s="2">
        <v>0</v>
      </c>
      <c r="Q221" s="2">
        <v>13.554021739130439</v>
      </c>
      <c r="R221" s="2">
        <v>0.3108100697906282</v>
      </c>
      <c r="S221" s="2">
        <v>4.1553260869565234</v>
      </c>
      <c r="T221" s="2">
        <v>1.5243478260869561</v>
      </c>
      <c r="U221" s="2">
        <v>0</v>
      </c>
      <c r="V221" s="2">
        <v>0.13024177467597212</v>
      </c>
      <c r="W221" s="2">
        <v>9.8143478260869568</v>
      </c>
      <c r="X221" s="2">
        <v>5.0973913043478261</v>
      </c>
      <c r="Y221" s="2">
        <v>0</v>
      </c>
      <c r="Z221" s="2">
        <v>0.34194416749750745</v>
      </c>
      <c r="AA221" s="2">
        <v>0</v>
      </c>
      <c r="AB221" s="2">
        <v>0</v>
      </c>
      <c r="AC221" s="2">
        <v>0</v>
      </c>
      <c r="AD221" s="2">
        <v>0</v>
      </c>
      <c r="AE221" s="2">
        <v>0</v>
      </c>
      <c r="AF221" s="2">
        <v>0</v>
      </c>
      <c r="AG221" s="2">
        <v>0</v>
      </c>
      <c r="AH221" t="s">
        <v>642</v>
      </c>
      <c r="AI221">
        <v>3</v>
      </c>
    </row>
    <row r="222" spans="1:35" x14ac:dyDescent="0.25">
      <c r="A222" t="s">
        <v>1777</v>
      </c>
      <c r="B222" t="s">
        <v>1316</v>
      </c>
      <c r="C222" t="s">
        <v>1614</v>
      </c>
      <c r="D222" t="s">
        <v>1715</v>
      </c>
      <c r="E222" s="2">
        <v>29.826086956521738</v>
      </c>
      <c r="F222" s="2">
        <v>5.1304347826086953</v>
      </c>
      <c r="G222" s="2">
        <v>0.56521739130434778</v>
      </c>
      <c r="H222" s="2">
        <v>0.36956521739130432</v>
      </c>
      <c r="I222" s="2">
        <v>3.7494565217391305</v>
      </c>
      <c r="J222" s="2">
        <v>0</v>
      </c>
      <c r="K222" s="2">
        <v>0</v>
      </c>
      <c r="L222" s="2">
        <v>2.4836956521739131</v>
      </c>
      <c r="M222" s="2">
        <v>8.4266304347826093</v>
      </c>
      <c r="N222" s="2">
        <v>0</v>
      </c>
      <c r="O222" s="2">
        <v>0.28252551020408168</v>
      </c>
      <c r="P222" s="2">
        <v>1.959021739130435</v>
      </c>
      <c r="Q222" s="2">
        <v>3.8369565217391304</v>
      </c>
      <c r="R222" s="2">
        <v>0.19432580174927117</v>
      </c>
      <c r="S222" s="2">
        <v>24.614891304347822</v>
      </c>
      <c r="T222" s="2">
        <v>0.92391304347826086</v>
      </c>
      <c r="U222" s="2">
        <v>4.6304347826086953</v>
      </c>
      <c r="V222" s="2">
        <v>1.0115051020408161</v>
      </c>
      <c r="W222" s="2">
        <v>9.4565217391304355</v>
      </c>
      <c r="X222" s="2">
        <v>13.961956521739131</v>
      </c>
      <c r="Y222" s="2">
        <v>0</v>
      </c>
      <c r="Z222" s="2">
        <v>0.78516763848396509</v>
      </c>
      <c r="AA222" s="2">
        <v>0.51086956521739135</v>
      </c>
      <c r="AB222" s="2">
        <v>0</v>
      </c>
      <c r="AC222" s="2">
        <v>0</v>
      </c>
      <c r="AD222" s="2">
        <v>0</v>
      </c>
      <c r="AE222" s="2">
        <v>6.2608695652173916</v>
      </c>
      <c r="AF222" s="2">
        <v>0</v>
      </c>
      <c r="AG222" s="2">
        <v>0</v>
      </c>
      <c r="AH222" t="s">
        <v>640</v>
      </c>
      <c r="AI222">
        <v>3</v>
      </c>
    </row>
    <row r="223" spans="1:35" x14ac:dyDescent="0.25">
      <c r="A223" t="s">
        <v>1777</v>
      </c>
      <c r="B223" t="s">
        <v>1091</v>
      </c>
      <c r="C223" t="s">
        <v>1392</v>
      </c>
      <c r="D223" t="s">
        <v>1719</v>
      </c>
      <c r="E223" s="2">
        <v>113.97826086956522</v>
      </c>
      <c r="F223" s="2">
        <v>5.3043478260869561</v>
      </c>
      <c r="G223" s="2">
        <v>0</v>
      </c>
      <c r="H223" s="2">
        <v>0.57695652173913037</v>
      </c>
      <c r="I223" s="2">
        <v>4.7793478260869557</v>
      </c>
      <c r="J223" s="2">
        <v>0</v>
      </c>
      <c r="K223" s="2">
        <v>0</v>
      </c>
      <c r="L223" s="2">
        <v>5.456847826086956</v>
      </c>
      <c r="M223" s="2">
        <v>5.2173913043478262</v>
      </c>
      <c r="N223" s="2">
        <v>5.4706521739130451</v>
      </c>
      <c r="O223" s="2">
        <v>9.3772649246614548E-2</v>
      </c>
      <c r="P223" s="2">
        <v>5.5652173913043477</v>
      </c>
      <c r="Q223" s="2">
        <v>12.117391304347828</v>
      </c>
      <c r="R223" s="2">
        <v>0.15514018691588788</v>
      </c>
      <c r="S223" s="2">
        <v>7.8311956521739159</v>
      </c>
      <c r="T223" s="2">
        <v>14.768260869565218</v>
      </c>
      <c r="U223" s="2">
        <v>0</v>
      </c>
      <c r="V223" s="2">
        <v>0.19827865725729549</v>
      </c>
      <c r="W223" s="2">
        <v>11.611413043478262</v>
      </c>
      <c r="X223" s="2">
        <v>12.274456521739127</v>
      </c>
      <c r="Y223" s="2">
        <v>0</v>
      </c>
      <c r="Z223" s="2">
        <v>0.20956513446500094</v>
      </c>
      <c r="AA223" s="2">
        <v>0</v>
      </c>
      <c r="AB223" s="2">
        <v>0</v>
      </c>
      <c r="AC223" s="2">
        <v>0</v>
      </c>
      <c r="AD223" s="2">
        <v>0</v>
      </c>
      <c r="AE223" s="2">
        <v>0</v>
      </c>
      <c r="AF223" s="2">
        <v>0</v>
      </c>
      <c r="AG223" s="2">
        <v>0</v>
      </c>
      <c r="AH223" t="s">
        <v>410</v>
      </c>
      <c r="AI223">
        <v>3</v>
      </c>
    </row>
    <row r="224" spans="1:35" x14ac:dyDescent="0.25">
      <c r="A224" t="s">
        <v>1777</v>
      </c>
      <c r="B224" t="s">
        <v>773</v>
      </c>
      <c r="C224" t="s">
        <v>1431</v>
      </c>
      <c r="D224" t="s">
        <v>1692</v>
      </c>
      <c r="E224" s="2">
        <v>84.065217391304344</v>
      </c>
      <c r="F224" s="2">
        <v>5.5652173913043477</v>
      </c>
      <c r="G224" s="2">
        <v>0.10869565217391304</v>
      </c>
      <c r="H224" s="2">
        <v>0.11956521739130435</v>
      </c>
      <c r="I224" s="2">
        <v>1.5652173913043479</v>
      </c>
      <c r="J224" s="2">
        <v>0</v>
      </c>
      <c r="K224" s="2">
        <v>0</v>
      </c>
      <c r="L224" s="2">
        <v>3.1026086956521746</v>
      </c>
      <c r="M224" s="2">
        <v>3.7391304347826089</v>
      </c>
      <c r="N224" s="2">
        <v>0</v>
      </c>
      <c r="O224" s="2">
        <v>4.4478924230669771E-2</v>
      </c>
      <c r="P224" s="2">
        <v>5.2119565217391308</v>
      </c>
      <c r="Q224" s="2">
        <v>0</v>
      </c>
      <c r="R224" s="2">
        <v>6.1998965606413249E-2</v>
      </c>
      <c r="S224" s="2">
        <v>1.923695652173913</v>
      </c>
      <c r="T224" s="2">
        <v>7.2186956521739143</v>
      </c>
      <c r="U224" s="2">
        <v>0</v>
      </c>
      <c r="V224" s="2">
        <v>0.1087535557279545</v>
      </c>
      <c r="W224" s="2">
        <v>1.9389130434782611</v>
      </c>
      <c r="X224" s="2">
        <v>5.3685869565217388</v>
      </c>
      <c r="Y224" s="2">
        <v>0</v>
      </c>
      <c r="Z224" s="2">
        <v>8.6926558055340067E-2</v>
      </c>
      <c r="AA224" s="2">
        <v>0</v>
      </c>
      <c r="AB224" s="2">
        <v>0</v>
      </c>
      <c r="AC224" s="2">
        <v>0</v>
      </c>
      <c r="AD224" s="2">
        <v>0</v>
      </c>
      <c r="AE224" s="2">
        <v>0</v>
      </c>
      <c r="AF224" s="2">
        <v>0</v>
      </c>
      <c r="AG224" s="2">
        <v>0</v>
      </c>
      <c r="AH224" t="s">
        <v>85</v>
      </c>
      <c r="AI224">
        <v>3</v>
      </c>
    </row>
    <row r="225" spans="1:35" x14ac:dyDescent="0.25">
      <c r="A225" t="s">
        <v>1777</v>
      </c>
      <c r="B225" t="s">
        <v>906</v>
      </c>
      <c r="C225" t="s">
        <v>1555</v>
      </c>
      <c r="D225" t="s">
        <v>1716</v>
      </c>
      <c r="E225" s="2">
        <v>84.913043478260875</v>
      </c>
      <c r="F225" s="2">
        <v>56.428913043478268</v>
      </c>
      <c r="G225" s="2">
        <v>0.47282608695652173</v>
      </c>
      <c r="H225" s="2">
        <v>0.48369565217391303</v>
      </c>
      <c r="I225" s="2">
        <v>5.1304347826086953</v>
      </c>
      <c r="J225" s="2">
        <v>0</v>
      </c>
      <c r="K225" s="2">
        <v>0</v>
      </c>
      <c r="L225" s="2">
        <v>3.5396739130434773</v>
      </c>
      <c r="M225" s="2">
        <v>4.8695652173913047</v>
      </c>
      <c r="N225" s="2">
        <v>4.3406521739130417</v>
      </c>
      <c r="O225" s="2">
        <v>0.10846646185355861</v>
      </c>
      <c r="P225" s="2">
        <v>0</v>
      </c>
      <c r="Q225" s="2">
        <v>17.903586956521739</v>
      </c>
      <c r="R225" s="2">
        <v>0.21084613415258574</v>
      </c>
      <c r="S225" s="2">
        <v>6.4577173913043495</v>
      </c>
      <c r="T225" s="2">
        <v>9.1303260869565204</v>
      </c>
      <c r="U225" s="2">
        <v>4.0078260869565216</v>
      </c>
      <c r="V225" s="2">
        <v>0.23077572964669738</v>
      </c>
      <c r="W225" s="2">
        <v>17.456739130434791</v>
      </c>
      <c r="X225" s="2">
        <v>1.2096739130434784</v>
      </c>
      <c r="Y225" s="2">
        <v>0</v>
      </c>
      <c r="Z225" s="2">
        <v>0.21982974910394273</v>
      </c>
      <c r="AA225" s="2">
        <v>0</v>
      </c>
      <c r="AB225" s="2">
        <v>4.9167391304347836</v>
      </c>
      <c r="AC225" s="2">
        <v>0</v>
      </c>
      <c r="AD225" s="2">
        <v>0</v>
      </c>
      <c r="AE225" s="2">
        <v>0</v>
      </c>
      <c r="AF225" s="2">
        <v>0</v>
      </c>
      <c r="AG225" s="2">
        <v>0</v>
      </c>
      <c r="AH225" t="s">
        <v>220</v>
      </c>
      <c r="AI225">
        <v>3</v>
      </c>
    </row>
    <row r="226" spans="1:35" x14ac:dyDescent="0.25">
      <c r="A226" t="s">
        <v>1777</v>
      </c>
      <c r="B226" t="s">
        <v>994</v>
      </c>
      <c r="C226" t="s">
        <v>1433</v>
      </c>
      <c r="D226" t="s">
        <v>1715</v>
      </c>
      <c r="E226" s="2">
        <v>99.543478260869563</v>
      </c>
      <c r="F226" s="2">
        <v>4.8097826086956523</v>
      </c>
      <c r="G226" s="2">
        <v>0.2608695652173913</v>
      </c>
      <c r="H226" s="2">
        <v>0.2608695652173913</v>
      </c>
      <c r="I226" s="2">
        <v>4.5652173913043477</v>
      </c>
      <c r="J226" s="2">
        <v>0</v>
      </c>
      <c r="K226" s="2">
        <v>4.7282608695652177</v>
      </c>
      <c r="L226" s="2">
        <v>11.980978260869565</v>
      </c>
      <c r="M226" s="2">
        <v>4.9728260869565215</v>
      </c>
      <c r="N226" s="2">
        <v>0</v>
      </c>
      <c r="O226" s="2">
        <v>4.9956322341122517E-2</v>
      </c>
      <c r="P226" s="2">
        <v>5.0543478260869561</v>
      </c>
      <c r="Q226" s="2">
        <v>19.269021739130434</v>
      </c>
      <c r="R226" s="2">
        <v>0.24434920288272549</v>
      </c>
      <c r="S226" s="2">
        <v>6.5570652173913047</v>
      </c>
      <c r="T226" s="2">
        <v>9.2010869565217384</v>
      </c>
      <c r="U226" s="2">
        <v>5.4048913043478262</v>
      </c>
      <c r="V226" s="2">
        <v>0.21260100458615416</v>
      </c>
      <c r="W226" s="2">
        <v>10.989130434782609</v>
      </c>
      <c r="X226" s="2">
        <v>11.432065217391305</v>
      </c>
      <c r="Y226" s="2">
        <v>0</v>
      </c>
      <c r="Z226" s="2">
        <v>0.22524022712382619</v>
      </c>
      <c r="AA226" s="2">
        <v>0</v>
      </c>
      <c r="AB226" s="2">
        <v>0</v>
      </c>
      <c r="AC226" s="2">
        <v>0</v>
      </c>
      <c r="AD226" s="2">
        <v>61.947065217391305</v>
      </c>
      <c r="AE226" s="2">
        <v>0</v>
      </c>
      <c r="AF226" s="2">
        <v>0</v>
      </c>
      <c r="AG226" s="2">
        <v>0</v>
      </c>
      <c r="AH226" t="s">
        <v>309</v>
      </c>
      <c r="AI226">
        <v>3</v>
      </c>
    </row>
    <row r="227" spans="1:35" x14ac:dyDescent="0.25">
      <c r="A227" t="s">
        <v>1777</v>
      </c>
      <c r="B227" t="s">
        <v>685</v>
      </c>
      <c r="C227" t="s">
        <v>1452</v>
      </c>
      <c r="D227" t="s">
        <v>1706</v>
      </c>
      <c r="E227" s="2">
        <v>88.326086956521735</v>
      </c>
      <c r="F227" s="2">
        <v>5.0434782608695654</v>
      </c>
      <c r="G227" s="2">
        <v>0.31793478260869568</v>
      </c>
      <c r="H227" s="2">
        <v>0.66847826086956519</v>
      </c>
      <c r="I227" s="2">
        <v>5.5652173913043477</v>
      </c>
      <c r="J227" s="2">
        <v>0</v>
      </c>
      <c r="K227" s="2">
        <v>0</v>
      </c>
      <c r="L227" s="2">
        <v>3.7096739130434786</v>
      </c>
      <c r="M227" s="2">
        <v>6.1875</v>
      </c>
      <c r="N227" s="2">
        <v>0</v>
      </c>
      <c r="O227" s="2">
        <v>7.0052916564115192E-2</v>
      </c>
      <c r="P227" s="2">
        <v>5.3913043478260869</v>
      </c>
      <c r="Q227" s="2">
        <v>5.8505434782608692</v>
      </c>
      <c r="R227" s="2">
        <v>0.12727664287472312</v>
      </c>
      <c r="S227" s="2">
        <v>11.478260869565217</v>
      </c>
      <c r="T227" s="2">
        <v>10.170760869565216</v>
      </c>
      <c r="U227" s="2">
        <v>0</v>
      </c>
      <c r="V227" s="2">
        <v>0.24510337189269013</v>
      </c>
      <c r="W227" s="2">
        <v>4.4481521739130443</v>
      </c>
      <c r="X227" s="2">
        <v>8.7281521739130419</v>
      </c>
      <c r="Y227" s="2">
        <v>0</v>
      </c>
      <c r="Z227" s="2">
        <v>0.14917794732955944</v>
      </c>
      <c r="AA227" s="2">
        <v>0</v>
      </c>
      <c r="AB227" s="2">
        <v>0</v>
      </c>
      <c r="AC227" s="2">
        <v>0</v>
      </c>
      <c r="AD227" s="2">
        <v>0</v>
      </c>
      <c r="AE227" s="2">
        <v>0</v>
      </c>
      <c r="AF227" s="2">
        <v>0</v>
      </c>
      <c r="AG227" s="2">
        <v>0</v>
      </c>
      <c r="AH227" t="s">
        <v>458</v>
      </c>
      <c r="AI227">
        <v>3</v>
      </c>
    </row>
    <row r="228" spans="1:35" x14ac:dyDescent="0.25">
      <c r="A228" t="s">
        <v>1777</v>
      </c>
      <c r="B228" t="s">
        <v>1207</v>
      </c>
      <c r="C228" t="s">
        <v>1646</v>
      </c>
      <c r="D228" t="s">
        <v>1672</v>
      </c>
      <c r="E228" s="2">
        <v>40.75</v>
      </c>
      <c r="F228" s="2">
        <v>4.6086956521739131</v>
      </c>
      <c r="G228" s="2">
        <v>0.14130434782608695</v>
      </c>
      <c r="H228" s="2">
        <v>0.33750000000000002</v>
      </c>
      <c r="I228" s="2">
        <v>2.152173913043478</v>
      </c>
      <c r="J228" s="2">
        <v>0</v>
      </c>
      <c r="K228" s="2">
        <v>0</v>
      </c>
      <c r="L228" s="2">
        <v>4.8043478260869552</v>
      </c>
      <c r="M228" s="2">
        <v>5.3043478260869561</v>
      </c>
      <c r="N228" s="2">
        <v>0</v>
      </c>
      <c r="O228" s="2">
        <v>0.13016804481194985</v>
      </c>
      <c r="P228" s="2">
        <v>5.5326086956521738</v>
      </c>
      <c r="Q228" s="2">
        <v>11.470108695652174</v>
      </c>
      <c r="R228" s="2">
        <v>0.41724459855961588</v>
      </c>
      <c r="S228" s="2">
        <v>4.3453260869565229</v>
      </c>
      <c r="T228" s="2">
        <v>5.3451086956521738</v>
      </c>
      <c r="U228" s="2">
        <v>0</v>
      </c>
      <c r="V228" s="2">
        <v>0.23780208055481467</v>
      </c>
      <c r="W228" s="2">
        <v>2.0044565217391304</v>
      </c>
      <c r="X228" s="2">
        <v>5.6889130434782622</v>
      </c>
      <c r="Y228" s="2">
        <v>0</v>
      </c>
      <c r="Z228" s="2">
        <v>0.18879434515870902</v>
      </c>
      <c r="AA228" s="2">
        <v>0</v>
      </c>
      <c r="AB228" s="2">
        <v>0</v>
      </c>
      <c r="AC228" s="2">
        <v>0</v>
      </c>
      <c r="AD228" s="2">
        <v>0</v>
      </c>
      <c r="AE228" s="2">
        <v>0</v>
      </c>
      <c r="AF228" s="2">
        <v>0</v>
      </c>
      <c r="AG228" s="2">
        <v>0</v>
      </c>
      <c r="AH228" t="s">
        <v>529</v>
      </c>
      <c r="AI228">
        <v>3</v>
      </c>
    </row>
    <row r="229" spans="1:35" x14ac:dyDescent="0.25">
      <c r="A229" t="s">
        <v>1777</v>
      </c>
      <c r="B229" t="s">
        <v>1158</v>
      </c>
      <c r="C229" t="s">
        <v>1629</v>
      </c>
      <c r="D229" t="s">
        <v>1713</v>
      </c>
      <c r="E229" s="2">
        <v>53.858695652173914</v>
      </c>
      <c r="F229" s="2">
        <v>4.7826086956521738</v>
      </c>
      <c r="G229" s="2">
        <v>1.5</v>
      </c>
      <c r="H229" s="2">
        <v>0.2608695652173913</v>
      </c>
      <c r="I229" s="2">
        <v>1.951086956521739</v>
      </c>
      <c r="J229" s="2">
        <v>0</v>
      </c>
      <c r="K229" s="2">
        <v>0</v>
      </c>
      <c r="L229" s="2">
        <v>3.2895652173913055</v>
      </c>
      <c r="M229" s="2">
        <v>5.2173913043478262</v>
      </c>
      <c r="N229" s="2">
        <v>3.3070652173913042</v>
      </c>
      <c r="O229" s="2">
        <v>0.15827447023208879</v>
      </c>
      <c r="P229" s="2">
        <v>4.8043478260869561</v>
      </c>
      <c r="Q229" s="2">
        <v>4.7690217391304346</v>
      </c>
      <c r="R229" s="2">
        <v>0.17774974772956609</v>
      </c>
      <c r="S229" s="2">
        <v>5.744673913043477</v>
      </c>
      <c r="T229" s="2">
        <v>7.3266304347826106</v>
      </c>
      <c r="U229" s="2">
        <v>0</v>
      </c>
      <c r="V229" s="2">
        <v>0.24269626639757821</v>
      </c>
      <c r="W229" s="2">
        <v>7.0327173913043417</v>
      </c>
      <c r="X229" s="2">
        <v>10.841195652173912</v>
      </c>
      <c r="Y229" s="2">
        <v>0</v>
      </c>
      <c r="Z229" s="2">
        <v>0.33186680121089795</v>
      </c>
      <c r="AA229" s="2">
        <v>1.358695652173913E-2</v>
      </c>
      <c r="AB229" s="2">
        <v>0</v>
      </c>
      <c r="AC229" s="2">
        <v>0</v>
      </c>
      <c r="AD229" s="2">
        <v>0</v>
      </c>
      <c r="AE229" s="2">
        <v>1.5434782608695652</v>
      </c>
      <c r="AF229" s="2">
        <v>0</v>
      </c>
      <c r="AG229" s="2">
        <v>0.55978260869565222</v>
      </c>
      <c r="AH229" t="s">
        <v>480</v>
      </c>
      <c r="AI229">
        <v>3</v>
      </c>
    </row>
    <row r="230" spans="1:35" x14ac:dyDescent="0.25">
      <c r="A230" t="s">
        <v>1777</v>
      </c>
      <c r="B230" t="s">
        <v>1074</v>
      </c>
      <c r="C230" t="s">
        <v>1612</v>
      </c>
      <c r="D230" t="s">
        <v>1695</v>
      </c>
      <c r="E230" s="2">
        <v>90.271739130434781</v>
      </c>
      <c r="F230" s="2">
        <v>5.2336956521739131</v>
      </c>
      <c r="G230" s="2">
        <v>0.20652173913043478</v>
      </c>
      <c r="H230" s="2">
        <v>0.34239130434782611</v>
      </c>
      <c r="I230" s="2">
        <v>0.38315217391304346</v>
      </c>
      <c r="J230" s="2">
        <v>0</v>
      </c>
      <c r="K230" s="2">
        <v>0</v>
      </c>
      <c r="L230" s="2">
        <v>5.1538043478260871</v>
      </c>
      <c r="M230" s="2">
        <v>0</v>
      </c>
      <c r="N230" s="2">
        <v>5.3423913043478262</v>
      </c>
      <c r="O230" s="2">
        <v>5.9181216134858522E-2</v>
      </c>
      <c r="P230" s="2">
        <v>4.6304347826086953</v>
      </c>
      <c r="Q230" s="2">
        <v>12.195652173913043</v>
      </c>
      <c r="R230" s="2">
        <v>0.18639373871161949</v>
      </c>
      <c r="S230" s="2">
        <v>2.8115217391304337</v>
      </c>
      <c r="T230" s="2">
        <v>11.042173913043481</v>
      </c>
      <c r="U230" s="2">
        <v>0</v>
      </c>
      <c r="V230" s="2">
        <v>0.15346658639373872</v>
      </c>
      <c r="W230" s="2">
        <v>4.6306521739130444</v>
      </c>
      <c r="X230" s="2">
        <v>5.0044565217391304</v>
      </c>
      <c r="Y230" s="2">
        <v>0</v>
      </c>
      <c r="Z230" s="2">
        <v>0.1067344972907887</v>
      </c>
      <c r="AA230" s="2">
        <v>0</v>
      </c>
      <c r="AB230" s="2">
        <v>0</v>
      </c>
      <c r="AC230" s="2">
        <v>0</v>
      </c>
      <c r="AD230" s="2">
        <v>0</v>
      </c>
      <c r="AE230" s="2">
        <v>0</v>
      </c>
      <c r="AF230" s="2">
        <v>0</v>
      </c>
      <c r="AG230" s="2">
        <v>0</v>
      </c>
      <c r="AH230" t="s">
        <v>393</v>
      </c>
      <c r="AI230">
        <v>3</v>
      </c>
    </row>
    <row r="231" spans="1:35" x14ac:dyDescent="0.25">
      <c r="A231" t="s">
        <v>1777</v>
      </c>
      <c r="B231" t="s">
        <v>937</v>
      </c>
      <c r="C231" t="s">
        <v>1526</v>
      </c>
      <c r="D231" t="s">
        <v>1673</v>
      </c>
      <c r="E231" s="2">
        <v>170.45652173913044</v>
      </c>
      <c r="F231" s="2">
        <v>4.3478260869565215</v>
      </c>
      <c r="G231" s="2">
        <v>0.15760869565217392</v>
      </c>
      <c r="H231" s="2">
        <v>0.82630434782608719</v>
      </c>
      <c r="I231" s="2">
        <v>3.9945652173913042</v>
      </c>
      <c r="J231" s="2">
        <v>0</v>
      </c>
      <c r="K231" s="2">
        <v>4.9565217391304346</v>
      </c>
      <c r="L231" s="2">
        <v>2.9002173913043485</v>
      </c>
      <c r="M231" s="2">
        <v>13.698260869565217</v>
      </c>
      <c r="N231" s="2">
        <v>0</v>
      </c>
      <c r="O231" s="2">
        <v>8.0362198699145515E-2</v>
      </c>
      <c r="P231" s="2">
        <v>0</v>
      </c>
      <c r="Q231" s="2">
        <v>12.537826086956526</v>
      </c>
      <c r="R231" s="2">
        <v>7.3554393572248467E-2</v>
      </c>
      <c r="S231" s="2">
        <v>3.7729347826086959</v>
      </c>
      <c r="T231" s="2">
        <v>5.0276086956521739</v>
      </c>
      <c r="U231" s="2">
        <v>0</v>
      </c>
      <c r="V231" s="2">
        <v>5.1629256472388731E-2</v>
      </c>
      <c r="W231" s="2">
        <v>3.6129347826086962</v>
      </c>
      <c r="X231" s="2">
        <v>8.5811956521739141</v>
      </c>
      <c r="Y231" s="2">
        <v>0</v>
      </c>
      <c r="Z231" s="2">
        <v>7.1538069123836256E-2</v>
      </c>
      <c r="AA231" s="2">
        <v>0</v>
      </c>
      <c r="AB231" s="2">
        <v>5.3288043478260896</v>
      </c>
      <c r="AC231" s="2">
        <v>0</v>
      </c>
      <c r="AD231" s="2">
        <v>0</v>
      </c>
      <c r="AE231" s="2">
        <v>0</v>
      </c>
      <c r="AF231" s="2">
        <v>0</v>
      </c>
      <c r="AG231" s="2">
        <v>0</v>
      </c>
      <c r="AH231" t="s">
        <v>251</v>
      </c>
      <c r="AI231">
        <v>3</v>
      </c>
    </row>
    <row r="232" spans="1:35" x14ac:dyDescent="0.25">
      <c r="A232" t="s">
        <v>1777</v>
      </c>
      <c r="B232" t="s">
        <v>776</v>
      </c>
      <c r="C232" t="s">
        <v>1351</v>
      </c>
      <c r="D232" t="s">
        <v>1709</v>
      </c>
      <c r="E232" s="2">
        <v>78.956521739130437</v>
      </c>
      <c r="F232" s="2">
        <v>4.4701086956521738</v>
      </c>
      <c r="G232" s="2">
        <v>0.28260869565217389</v>
      </c>
      <c r="H232" s="2">
        <v>0.53260869565217395</v>
      </c>
      <c r="I232" s="2">
        <v>4.1684782608695654</v>
      </c>
      <c r="J232" s="2">
        <v>0</v>
      </c>
      <c r="K232" s="2">
        <v>0</v>
      </c>
      <c r="L232" s="2">
        <v>3.4306521739130442</v>
      </c>
      <c r="M232" s="2">
        <v>5.5489130434782608</v>
      </c>
      <c r="N232" s="2">
        <v>5.2744565217391308</v>
      </c>
      <c r="O232" s="2">
        <v>0.13708012114537443</v>
      </c>
      <c r="P232" s="2">
        <v>5.0625</v>
      </c>
      <c r="Q232" s="2">
        <v>8.9347826086956523</v>
      </c>
      <c r="R232" s="2">
        <v>0.177278359030837</v>
      </c>
      <c r="S232" s="2">
        <v>5.7038043478260869</v>
      </c>
      <c r="T232" s="2">
        <v>5.4890217391304343</v>
      </c>
      <c r="U232" s="2">
        <v>0</v>
      </c>
      <c r="V232" s="2">
        <v>0.14175936123348018</v>
      </c>
      <c r="W232" s="2">
        <v>4.6083695652173917</v>
      </c>
      <c r="X232" s="2">
        <v>9.9995652173913037</v>
      </c>
      <c r="Y232" s="2">
        <v>0</v>
      </c>
      <c r="Z232" s="2">
        <v>0.18501238986784138</v>
      </c>
      <c r="AA232" s="2">
        <v>0</v>
      </c>
      <c r="AB232" s="2">
        <v>0</v>
      </c>
      <c r="AC232" s="2">
        <v>0</v>
      </c>
      <c r="AD232" s="2">
        <v>0</v>
      </c>
      <c r="AE232" s="2">
        <v>0</v>
      </c>
      <c r="AF232" s="2">
        <v>0</v>
      </c>
      <c r="AG232" s="2">
        <v>0</v>
      </c>
      <c r="AH232" t="s">
        <v>88</v>
      </c>
      <c r="AI232">
        <v>3</v>
      </c>
    </row>
    <row r="233" spans="1:35" x14ac:dyDescent="0.25">
      <c r="A233" t="s">
        <v>1777</v>
      </c>
      <c r="B233" t="s">
        <v>902</v>
      </c>
      <c r="C233" t="s">
        <v>1422</v>
      </c>
      <c r="D233" t="s">
        <v>1705</v>
      </c>
      <c r="E233" s="2">
        <v>45.532608695652172</v>
      </c>
      <c r="F233" s="2">
        <v>10.092391304347826</v>
      </c>
      <c r="G233" s="2">
        <v>1.7336956521739131</v>
      </c>
      <c r="H233" s="2">
        <v>0</v>
      </c>
      <c r="I233" s="2">
        <v>1.3976086956521738</v>
      </c>
      <c r="J233" s="2">
        <v>0</v>
      </c>
      <c r="K233" s="2">
        <v>0</v>
      </c>
      <c r="L233" s="2">
        <v>2.1711956521739131</v>
      </c>
      <c r="M233" s="2">
        <v>5.4456521739130439</v>
      </c>
      <c r="N233" s="2">
        <v>0</v>
      </c>
      <c r="O233" s="2">
        <v>0.1195989496299833</v>
      </c>
      <c r="P233" s="2">
        <v>6.8695652173913047</v>
      </c>
      <c r="Q233" s="2">
        <v>15.717391304347826</v>
      </c>
      <c r="R233" s="2">
        <v>0.49606111243733597</v>
      </c>
      <c r="S233" s="2">
        <v>0</v>
      </c>
      <c r="T233" s="2">
        <v>0</v>
      </c>
      <c r="U233" s="2">
        <v>11.983695652173912</v>
      </c>
      <c r="V233" s="2">
        <v>0.26318930532346624</v>
      </c>
      <c r="W233" s="2">
        <v>23.461956521739129</v>
      </c>
      <c r="X233" s="2">
        <v>0</v>
      </c>
      <c r="Y233" s="2">
        <v>0</v>
      </c>
      <c r="Z233" s="2">
        <v>0.51527810933396989</v>
      </c>
      <c r="AA233" s="2">
        <v>0</v>
      </c>
      <c r="AB233" s="2">
        <v>0</v>
      </c>
      <c r="AC233" s="2">
        <v>0</v>
      </c>
      <c r="AD233" s="2">
        <v>0</v>
      </c>
      <c r="AE233" s="2">
        <v>0</v>
      </c>
      <c r="AF233" s="2">
        <v>0</v>
      </c>
      <c r="AG233" s="2">
        <v>0</v>
      </c>
      <c r="AH233" t="s">
        <v>216</v>
      </c>
      <c r="AI233">
        <v>3</v>
      </c>
    </row>
    <row r="234" spans="1:35" x14ac:dyDescent="0.25">
      <c r="A234" t="s">
        <v>1777</v>
      </c>
      <c r="B234" t="s">
        <v>1347</v>
      </c>
      <c r="C234" t="s">
        <v>1459</v>
      </c>
      <c r="D234" t="s">
        <v>1709</v>
      </c>
      <c r="E234" s="2">
        <v>149.35869565217391</v>
      </c>
      <c r="F234" s="2">
        <v>51.253913043478271</v>
      </c>
      <c r="G234" s="2">
        <v>0.41119565217391302</v>
      </c>
      <c r="H234" s="2">
        <v>9.0625000000000018</v>
      </c>
      <c r="I234" s="2">
        <v>16.141304347826086</v>
      </c>
      <c r="J234" s="2">
        <v>0</v>
      </c>
      <c r="K234" s="2">
        <v>1.5981521739130438</v>
      </c>
      <c r="L234" s="2">
        <v>3.6194565217391306</v>
      </c>
      <c r="M234" s="2">
        <v>25.491847826086946</v>
      </c>
      <c r="N234" s="2">
        <v>0</v>
      </c>
      <c r="O234" s="2">
        <v>0.17067535113892723</v>
      </c>
      <c r="P234" s="2">
        <v>4.5108695652173916</v>
      </c>
      <c r="Q234" s="2">
        <v>0</v>
      </c>
      <c r="R234" s="2">
        <v>3.0201586492977224E-2</v>
      </c>
      <c r="S234" s="2">
        <v>14.154673913043471</v>
      </c>
      <c r="T234" s="2">
        <v>0</v>
      </c>
      <c r="U234" s="2">
        <v>0</v>
      </c>
      <c r="V234" s="2">
        <v>9.4769667418674E-2</v>
      </c>
      <c r="W234" s="2">
        <v>5.4291304347826079</v>
      </c>
      <c r="X234" s="2">
        <v>0</v>
      </c>
      <c r="Y234" s="2">
        <v>0</v>
      </c>
      <c r="Z234" s="2">
        <v>3.6349610654246411E-2</v>
      </c>
      <c r="AA234" s="2">
        <v>0</v>
      </c>
      <c r="AB234" s="2">
        <v>0</v>
      </c>
      <c r="AC234" s="2">
        <v>0</v>
      </c>
      <c r="AD234" s="2">
        <v>348.36858695652177</v>
      </c>
      <c r="AE234" s="2">
        <v>0</v>
      </c>
      <c r="AF234" s="2">
        <v>0</v>
      </c>
      <c r="AG234" s="2">
        <v>1.8670652173913045</v>
      </c>
      <c r="AH234" t="s">
        <v>672</v>
      </c>
      <c r="AI234">
        <v>3</v>
      </c>
    </row>
    <row r="235" spans="1:35" x14ac:dyDescent="0.25">
      <c r="A235" t="s">
        <v>1777</v>
      </c>
      <c r="B235" t="s">
        <v>1045</v>
      </c>
      <c r="C235" t="s">
        <v>1429</v>
      </c>
      <c r="D235" t="s">
        <v>1711</v>
      </c>
      <c r="E235" s="2">
        <v>20.880434782608695</v>
      </c>
      <c r="F235" s="2">
        <v>5.0217391304347823</v>
      </c>
      <c r="G235" s="2">
        <v>1.0869565217391304E-2</v>
      </c>
      <c r="H235" s="2">
        <v>0.15217391304347827</v>
      </c>
      <c r="I235" s="2">
        <v>0.51086956521739135</v>
      </c>
      <c r="J235" s="2">
        <v>0</v>
      </c>
      <c r="K235" s="2">
        <v>0</v>
      </c>
      <c r="L235" s="2">
        <v>0.19619565217391302</v>
      </c>
      <c r="M235" s="2">
        <v>2.9673913043478262</v>
      </c>
      <c r="N235" s="2">
        <v>4.9429347826086953</v>
      </c>
      <c r="O235" s="2">
        <v>0.37883914627798021</v>
      </c>
      <c r="P235" s="2">
        <v>4.9728260869565215</v>
      </c>
      <c r="Q235" s="2">
        <v>4.2527173913043477</v>
      </c>
      <c r="R235" s="2">
        <v>0.441827173347215</v>
      </c>
      <c r="S235" s="2">
        <v>4.2902173913043473</v>
      </c>
      <c r="T235" s="2">
        <v>1.8127173913043479</v>
      </c>
      <c r="U235" s="2">
        <v>0</v>
      </c>
      <c r="V235" s="2">
        <v>0.29228006246746485</v>
      </c>
      <c r="W235" s="2">
        <v>4.0843478260869572</v>
      </c>
      <c r="X235" s="2">
        <v>0.19891304347826089</v>
      </c>
      <c r="Y235" s="2">
        <v>0</v>
      </c>
      <c r="Z235" s="2">
        <v>0.20513274336283191</v>
      </c>
      <c r="AA235" s="2">
        <v>0</v>
      </c>
      <c r="AB235" s="2">
        <v>0</v>
      </c>
      <c r="AC235" s="2">
        <v>0</v>
      </c>
      <c r="AD235" s="2">
        <v>0</v>
      </c>
      <c r="AE235" s="2">
        <v>0</v>
      </c>
      <c r="AF235" s="2">
        <v>0</v>
      </c>
      <c r="AG235" s="2">
        <v>0</v>
      </c>
      <c r="AH235" t="s">
        <v>363</v>
      </c>
      <c r="AI235">
        <v>3</v>
      </c>
    </row>
    <row r="236" spans="1:35" x14ac:dyDescent="0.25">
      <c r="A236" t="s">
        <v>1777</v>
      </c>
      <c r="B236" t="s">
        <v>782</v>
      </c>
      <c r="C236" t="s">
        <v>1493</v>
      </c>
      <c r="D236" t="s">
        <v>1703</v>
      </c>
      <c r="E236" s="2">
        <v>87.402173913043484</v>
      </c>
      <c r="F236" s="2">
        <v>17.608695652173914</v>
      </c>
      <c r="G236" s="2">
        <v>0</v>
      </c>
      <c r="H236" s="2">
        <v>0.47554347826086957</v>
      </c>
      <c r="I236" s="2">
        <v>4.8097826086956523</v>
      </c>
      <c r="J236" s="2">
        <v>0</v>
      </c>
      <c r="K236" s="2">
        <v>0</v>
      </c>
      <c r="L236" s="2">
        <v>0</v>
      </c>
      <c r="M236" s="2">
        <v>13.578804347826088</v>
      </c>
      <c r="N236" s="2">
        <v>0</v>
      </c>
      <c r="O236" s="2">
        <v>0.15536002984703395</v>
      </c>
      <c r="P236" s="2">
        <v>4.8913043478260869</v>
      </c>
      <c r="Q236" s="2">
        <v>33.532608695652172</v>
      </c>
      <c r="R236" s="2">
        <v>0.43962193756995394</v>
      </c>
      <c r="S236" s="2">
        <v>0</v>
      </c>
      <c r="T236" s="2">
        <v>0</v>
      </c>
      <c r="U236" s="2">
        <v>0</v>
      </c>
      <c r="V236" s="2">
        <v>0</v>
      </c>
      <c r="W236" s="2">
        <v>0</v>
      </c>
      <c r="X236" s="2">
        <v>0</v>
      </c>
      <c r="Y236" s="2">
        <v>0</v>
      </c>
      <c r="Z236" s="2">
        <v>0</v>
      </c>
      <c r="AA236" s="2">
        <v>0</v>
      </c>
      <c r="AB236" s="2">
        <v>5.3858695652173916</v>
      </c>
      <c r="AC236" s="2">
        <v>0</v>
      </c>
      <c r="AD236" s="2">
        <v>0</v>
      </c>
      <c r="AE236" s="2">
        <v>0</v>
      </c>
      <c r="AF236" s="2">
        <v>0</v>
      </c>
      <c r="AG236" s="2">
        <v>0</v>
      </c>
      <c r="AH236" t="s">
        <v>94</v>
      </c>
      <c r="AI236">
        <v>3</v>
      </c>
    </row>
    <row r="237" spans="1:35" x14ac:dyDescent="0.25">
      <c r="A237" t="s">
        <v>1777</v>
      </c>
      <c r="B237" t="s">
        <v>932</v>
      </c>
      <c r="C237" t="s">
        <v>1362</v>
      </c>
      <c r="D237" t="s">
        <v>1714</v>
      </c>
      <c r="E237" s="2">
        <v>85.793478260869563</v>
      </c>
      <c r="F237" s="2">
        <v>66</v>
      </c>
      <c r="G237" s="2">
        <v>0.4141304347826088</v>
      </c>
      <c r="H237" s="2">
        <v>0</v>
      </c>
      <c r="I237" s="2">
        <v>12.570652173913043</v>
      </c>
      <c r="J237" s="2">
        <v>0</v>
      </c>
      <c r="K237" s="2">
        <v>0</v>
      </c>
      <c r="L237" s="2">
        <v>3.9607608695652159</v>
      </c>
      <c r="M237" s="2">
        <v>5.5652173913043477</v>
      </c>
      <c r="N237" s="2">
        <v>10.258152173913043</v>
      </c>
      <c r="O237" s="2">
        <v>0.18443557582668188</v>
      </c>
      <c r="P237" s="2">
        <v>7.3532608695652177</v>
      </c>
      <c r="Q237" s="2">
        <v>29.105978260869566</v>
      </c>
      <c r="R237" s="2">
        <v>0.42496515900164705</v>
      </c>
      <c r="S237" s="2">
        <v>7.4010869565217376</v>
      </c>
      <c r="T237" s="2">
        <v>8.3834782608695644</v>
      </c>
      <c r="U237" s="2">
        <v>0</v>
      </c>
      <c r="V237" s="2">
        <v>0.18398327632079056</v>
      </c>
      <c r="W237" s="2">
        <v>4.5468478260869576</v>
      </c>
      <c r="X237" s="2">
        <v>6.2773913043478275</v>
      </c>
      <c r="Y237" s="2">
        <v>0</v>
      </c>
      <c r="Z237" s="2">
        <v>0.12616622323577856</v>
      </c>
      <c r="AA237" s="2">
        <v>0</v>
      </c>
      <c r="AB237" s="2">
        <v>0</v>
      </c>
      <c r="AC237" s="2">
        <v>0</v>
      </c>
      <c r="AD237" s="2">
        <v>0</v>
      </c>
      <c r="AE237" s="2">
        <v>0</v>
      </c>
      <c r="AF237" s="2">
        <v>0</v>
      </c>
      <c r="AG237" s="2">
        <v>0</v>
      </c>
      <c r="AH237" t="s">
        <v>246</v>
      </c>
      <c r="AI237">
        <v>3</v>
      </c>
    </row>
    <row r="238" spans="1:35" x14ac:dyDescent="0.25">
      <c r="A238" t="s">
        <v>1777</v>
      </c>
      <c r="B238" t="s">
        <v>1103</v>
      </c>
      <c r="C238" t="s">
        <v>1366</v>
      </c>
      <c r="D238" t="s">
        <v>1699</v>
      </c>
      <c r="E238" s="2">
        <v>47.456521739130437</v>
      </c>
      <c r="F238" s="2">
        <v>4.7989130434782608</v>
      </c>
      <c r="G238" s="2">
        <v>0</v>
      </c>
      <c r="H238" s="2">
        <v>0.29347826086956524</v>
      </c>
      <c r="I238" s="2">
        <v>1.0815217391304348</v>
      </c>
      <c r="J238" s="2">
        <v>0</v>
      </c>
      <c r="K238" s="2">
        <v>0</v>
      </c>
      <c r="L238" s="2">
        <v>5.7803260869565216</v>
      </c>
      <c r="M238" s="2">
        <v>5.3913043478260869</v>
      </c>
      <c r="N238" s="2">
        <v>0</v>
      </c>
      <c r="O238" s="2">
        <v>0.11360513055428309</v>
      </c>
      <c r="P238" s="2">
        <v>12.850543478260869</v>
      </c>
      <c r="Q238" s="2">
        <v>9.2635869565217384</v>
      </c>
      <c r="R238" s="2">
        <v>0.46598717361429226</v>
      </c>
      <c r="S238" s="2">
        <v>5.2360869565217412</v>
      </c>
      <c r="T238" s="2">
        <v>10.600326086956523</v>
      </c>
      <c r="U238" s="2">
        <v>0</v>
      </c>
      <c r="V238" s="2">
        <v>0.33370361887311045</v>
      </c>
      <c r="W238" s="2">
        <v>6.1379347826086965</v>
      </c>
      <c r="X238" s="2">
        <v>14.189347826086957</v>
      </c>
      <c r="Y238" s="2">
        <v>1.0364130434782608</v>
      </c>
      <c r="Z238" s="2">
        <v>0.45017407237746226</v>
      </c>
      <c r="AA238" s="2">
        <v>0</v>
      </c>
      <c r="AB238" s="2">
        <v>0</v>
      </c>
      <c r="AC238" s="2">
        <v>0</v>
      </c>
      <c r="AD238" s="2">
        <v>0</v>
      </c>
      <c r="AE238" s="2">
        <v>0</v>
      </c>
      <c r="AF238" s="2">
        <v>0</v>
      </c>
      <c r="AG238" s="2">
        <v>0</v>
      </c>
      <c r="AH238" t="s">
        <v>423</v>
      </c>
      <c r="AI238">
        <v>3</v>
      </c>
    </row>
    <row r="239" spans="1:35" x14ac:dyDescent="0.25">
      <c r="A239" t="s">
        <v>1777</v>
      </c>
      <c r="B239" t="s">
        <v>1205</v>
      </c>
      <c r="C239" t="s">
        <v>1645</v>
      </c>
      <c r="D239" t="s">
        <v>1722</v>
      </c>
      <c r="E239" s="2">
        <v>90.891304347826093</v>
      </c>
      <c r="F239" s="2">
        <v>18.493043478260869</v>
      </c>
      <c r="G239" s="2">
        <v>0.96195652173913049</v>
      </c>
      <c r="H239" s="2">
        <v>0.71739130434782605</v>
      </c>
      <c r="I239" s="2">
        <v>2.4592391304347827</v>
      </c>
      <c r="J239" s="2">
        <v>0</v>
      </c>
      <c r="K239" s="2">
        <v>0</v>
      </c>
      <c r="L239" s="2">
        <v>6.2064130434782614</v>
      </c>
      <c r="M239" s="2">
        <v>5.3076086956521751</v>
      </c>
      <c r="N239" s="2">
        <v>13.040217391304356</v>
      </c>
      <c r="O239" s="2">
        <v>0.20186558239655594</v>
      </c>
      <c r="P239" s="2">
        <v>5.5320652173913034</v>
      </c>
      <c r="Q239" s="2">
        <v>11.203804347826088</v>
      </c>
      <c r="R239" s="2">
        <v>0.18413059076775889</v>
      </c>
      <c r="S239" s="2">
        <v>9.2445652173913047</v>
      </c>
      <c r="T239" s="2">
        <v>4.6171739130434784</v>
      </c>
      <c r="U239" s="2">
        <v>0</v>
      </c>
      <c r="V239" s="2">
        <v>0.15250896914613729</v>
      </c>
      <c r="W239" s="2">
        <v>3.6614130434782597</v>
      </c>
      <c r="X239" s="2">
        <v>5.5966304347826101</v>
      </c>
      <c r="Y239" s="2">
        <v>0</v>
      </c>
      <c r="Z239" s="2">
        <v>0.10185840707964601</v>
      </c>
      <c r="AA239" s="2">
        <v>0</v>
      </c>
      <c r="AB239" s="2">
        <v>0</v>
      </c>
      <c r="AC239" s="2">
        <v>0</v>
      </c>
      <c r="AD239" s="2">
        <v>0</v>
      </c>
      <c r="AE239" s="2">
        <v>0</v>
      </c>
      <c r="AF239" s="2">
        <v>0</v>
      </c>
      <c r="AG239" s="2">
        <v>0</v>
      </c>
      <c r="AH239" t="s">
        <v>527</v>
      </c>
      <c r="AI239">
        <v>3</v>
      </c>
    </row>
    <row r="240" spans="1:35" x14ac:dyDescent="0.25">
      <c r="A240" t="s">
        <v>1777</v>
      </c>
      <c r="B240" t="s">
        <v>1220</v>
      </c>
      <c r="C240" t="s">
        <v>1585</v>
      </c>
      <c r="D240" t="s">
        <v>1709</v>
      </c>
      <c r="E240" s="2">
        <v>109.33695652173913</v>
      </c>
      <c r="F240" s="2">
        <v>5.2173913043478262</v>
      </c>
      <c r="G240" s="2">
        <v>0.73695652173913051</v>
      </c>
      <c r="H240" s="2">
        <v>0.98369565217391308</v>
      </c>
      <c r="I240" s="2">
        <v>2.4347826086956523</v>
      </c>
      <c r="J240" s="2">
        <v>0</v>
      </c>
      <c r="K240" s="2">
        <v>0</v>
      </c>
      <c r="L240" s="2">
        <v>0</v>
      </c>
      <c r="M240" s="2">
        <v>12.586956521739131</v>
      </c>
      <c r="N240" s="2">
        <v>0</v>
      </c>
      <c r="O240" s="2">
        <v>0.11512078735460782</v>
      </c>
      <c r="P240" s="2">
        <v>5.1304347826086953</v>
      </c>
      <c r="Q240" s="2">
        <v>28.823369565217391</v>
      </c>
      <c r="R240" s="2">
        <v>0.31054279749478081</v>
      </c>
      <c r="S240" s="2">
        <v>0</v>
      </c>
      <c r="T240" s="2">
        <v>0</v>
      </c>
      <c r="U240" s="2">
        <v>0</v>
      </c>
      <c r="V240" s="2">
        <v>0</v>
      </c>
      <c r="W240" s="2">
        <v>0</v>
      </c>
      <c r="X240" s="2">
        <v>0</v>
      </c>
      <c r="Y240" s="2">
        <v>0</v>
      </c>
      <c r="Z240" s="2">
        <v>0</v>
      </c>
      <c r="AA240" s="2">
        <v>0</v>
      </c>
      <c r="AB240" s="2">
        <v>0</v>
      </c>
      <c r="AC240" s="2">
        <v>0</v>
      </c>
      <c r="AD240" s="2">
        <v>67.282608695652172</v>
      </c>
      <c r="AE240" s="2">
        <v>0</v>
      </c>
      <c r="AF240" s="2">
        <v>0</v>
      </c>
      <c r="AG240" s="2">
        <v>0</v>
      </c>
      <c r="AH240" t="s">
        <v>542</v>
      </c>
      <c r="AI240">
        <v>3</v>
      </c>
    </row>
    <row r="241" spans="1:35" x14ac:dyDescent="0.25">
      <c r="A241" t="s">
        <v>1777</v>
      </c>
      <c r="B241" t="s">
        <v>1221</v>
      </c>
      <c r="C241" t="s">
        <v>1391</v>
      </c>
      <c r="D241" t="s">
        <v>1696</v>
      </c>
      <c r="E241" s="2">
        <v>92.467391304347828</v>
      </c>
      <c r="F241" s="2">
        <v>5.3043478260869561</v>
      </c>
      <c r="G241" s="2">
        <v>0.14130434782608695</v>
      </c>
      <c r="H241" s="2">
        <v>0</v>
      </c>
      <c r="I241" s="2">
        <v>4.7173913043478262</v>
      </c>
      <c r="J241" s="2">
        <v>0</v>
      </c>
      <c r="K241" s="2">
        <v>0</v>
      </c>
      <c r="L241" s="2">
        <v>0</v>
      </c>
      <c r="M241" s="2">
        <v>16.016304347826086</v>
      </c>
      <c r="N241" s="2">
        <v>0</v>
      </c>
      <c r="O241" s="2">
        <v>0.17321029740213939</v>
      </c>
      <c r="P241" s="2">
        <v>5.1304347826086953</v>
      </c>
      <c r="Q241" s="2">
        <v>43.304347826086953</v>
      </c>
      <c r="R241" s="2">
        <v>0.52380392617844118</v>
      </c>
      <c r="S241" s="2">
        <v>0</v>
      </c>
      <c r="T241" s="2">
        <v>0</v>
      </c>
      <c r="U241" s="2">
        <v>0</v>
      </c>
      <c r="V241" s="2">
        <v>0</v>
      </c>
      <c r="W241" s="2">
        <v>0</v>
      </c>
      <c r="X241" s="2">
        <v>0</v>
      </c>
      <c r="Y241" s="2">
        <v>0</v>
      </c>
      <c r="Z241" s="2">
        <v>0</v>
      </c>
      <c r="AA241" s="2">
        <v>0</v>
      </c>
      <c r="AB241" s="2">
        <v>0</v>
      </c>
      <c r="AC241" s="2">
        <v>0</v>
      </c>
      <c r="AD241" s="2">
        <v>56.347826086956523</v>
      </c>
      <c r="AE241" s="2">
        <v>0</v>
      </c>
      <c r="AF241" s="2">
        <v>0</v>
      </c>
      <c r="AG241" s="2">
        <v>0</v>
      </c>
      <c r="AH241" t="s">
        <v>543</v>
      </c>
      <c r="AI241">
        <v>3</v>
      </c>
    </row>
    <row r="242" spans="1:35" x14ac:dyDescent="0.25">
      <c r="A242" t="s">
        <v>1777</v>
      </c>
      <c r="B242" t="s">
        <v>681</v>
      </c>
      <c r="C242" t="s">
        <v>1526</v>
      </c>
      <c r="D242" t="s">
        <v>1673</v>
      </c>
      <c r="E242" s="2">
        <v>99.739130434782609</v>
      </c>
      <c r="F242" s="2">
        <v>5.3043478260869561</v>
      </c>
      <c r="G242" s="2">
        <v>0.21739130434782608</v>
      </c>
      <c r="H242" s="2">
        <v>0.40836956521739137</v>
      </c>
      <c r="I242" s="2">
        <v>3.1766304347826089</v>
      </c>
      <c r="J242" s="2">
        <v>0</v>
      </c>
      <c r="K242" s="2">
        <v>5.3913043478260869</v>
      </c>
      <c r="L242" s="2">
        <v>2.2717391304347831</v>
      </c>
      <c r="M242" s="2">
        <v>5.3809782608695649</v>
      </c>
      <c r="N242" s="2">
        <v>0</v>
      </c>
      <c r="O242" s="2">
        <v>5.3950523103748906E-2</v>
      </c>
      <c r="P242" s="2">
        <v>0</v>
      </c>
      <c r="Q242" s="2">
        <v>12.523478260869567</v>
      </c>
      <c r="R242" s="2">
        <v>0.12556233653007848</v>
      </c>
      <c r="S242" s="2">
        <v>3.5952173913043479</v>
      </c>
      <c r="T242" s="2">
        <v>2.3439130434782607</v>
      </c>
      <c r="U242" s="2">
        <v>0</v>
      </c>
      <c r="V242" s="2">
        <v>5.9546643417611157E-2</v>
      </c>
      <c r="W242" s="2">
        <v>3.1563043478260862</v>
      </c>
      <c r="X242" s="2">
        <v>5.2607608695652157</v>
      </c>
      <c r="Y242" s="2">
        <v>0</v>
      </c>
      <c r="Z242" s="2">
        <v>8.4390802092414979E-2</v>
      </c>
      <c r="AA242" s="2">
        <v>0</v>
      </c>
      <c r="AB242" s="2">
        <v>5.1059782608695645</v>
      </c>
      <c r="AC242" s="2">
        <v>0</v>
      </c>
      <c r="AD242" s="2">
        <v>0</v>
      </c>
      <c r="AE242" s="2">
        <v>0</v>
      </c>
      <c r="AF242" s="2">
        <v>0</v>
      </c>
      <c r="AG242" s="2">
        <v>0</v>
      </c>
      <c r="AH242" t="s">
        <v>149</v>
      </c>
      <c r="AI242">
        <v>3</v>
      </c>
    </row>
    <row r="243" spans="1:35" x14ac:dyDescent="0.25">
      <c r="A243" t="s">
        <v>1777</v>
      </c>
      <c r="B243" t="s">
        <v>1295</v>
      </c>
      <c r="C243" t="s">
        <v>1666</v>
      </c>
      <c r="D243" t="s">
        <v>1673</v>
      </c>
      <c r="E243" s="2">
        <v>309.06521739130437</v>
      </c>
      <c r="F243" s="2">
        <v>5.7391304347826084</v>
      </c>
      <c r="G243" s="2">
        <v>0</v>
      </c>
      <c r="H243" s="2">
        <v>1.048913043478261</v>
      </c>
      <c r="I243" s="2">
        <v>0</v>
      </c>
      <c r="J243" s="2">
        <v>0</v>
      </c>
      <c r="K243" s="2">
        <v>0</v>
      </c>
      <c r="L243" s="2">
        <v>8.4647826086956517</v>
      </c>
      <c r="M243" s="2">
        <v>6.3478260869565215</v>
      </c>
      <c r="N243" s="2">
        <v>13.760869565217391</v>
      </c>
      <c r="O243" s="2">
        <v>6.5062952802982341E-2</v>
      </c>
      <c r="P243" s="2">
        <v>5.2173913043478262</v>
      </c>
      <c r="Q243" s="2">
        <v>0</v>
      </c>
      <c r="R243" s="2">
        <v>1.6881198565098121E-2</v>
      </c>
      <c r="S243" s="2">
        <v>23.386086956521741</v>
      </c>
      <c r="T243" s="2">
        <v>20.888369565217388</v>
      </c>
      <c r="U243" s="2">
        <v>0</v>
      </c>
      <c r="V243" s="2">
        <v>0.14325279594851231</v>
      </c>
      <c r="W243" s="2">
        <v>20.677608695652175</v>
      </c>
      <c r="X243" s="2">
        <v>20.879130434782613</v>
      </c>
      <c r="Y243" s="2">
        <v>10.371630434782611</v>
      </c>
      <c r="Z243" s="2">
        <v>0.1680175142435113</v>
      </c>
      <c r="AA243" s="2">
        <v>0</v>
      </c>
      <c r="AB243" s="2">
        <v>35.208695652173922</v>
      </c>
      <c r="AC243" s="2">
        <v>0</v>
      </c>
      <c r="AD243" s="2">
        <v>0</v>
      </c>
      <c r="AE243" s="2">
        <v>0</v>
      </c>
      <c r="AF243" s="2">
        <v>0</v>
      </c>
      <c r="AG243" s="2">
        <v>0</v>
      </c>
      <c r="AH243" t="s">
        <v>619</v>
      </c>
      <c r="AI243">
        <v>3</v>
      </c>
    </row>
    <row r="244" spans="1:35" x14ac:dyDescent="0.25">
      <c r="A244" t="s">
        <v>1777</v>
      </c>
      <c r="B244" t="s">
        <v>774</v>
      </c>
      <c r="C244" t="s">
        <v>1431</v>
      </c>
      <c r="D244" t="s">
        <v>1692</v>
      </c>
      <c r="E244" s="2">
        <v>18.336956521739129</v>
      </c>
      <c r="F244" s="2">
        <v>5.2826086956521738</v>
      </c>
      <c r="G244" s="2">
        <v>0</v>
      </c>
      <c r="H244" s="2">
        <v>7.0652173913043473E-2</v>
      </c>
      <c r="I244" s="2">
        <v>0.41304347826086957</v>
      </c>
      <c r="J244" s="2">
        <v>0</v>
      </c>
      <c r="K244" s="2">
        <v>0</v>
      </c>
      <c r="L244" s="2">
        <v>0.28413043478260863</v>
      </c>
      <c r="M244" s="2">
        <v>4.6684782608695654</v>
      </c>
      <c r="N244" s="2">
        <v>0</v>
      </c>
      <c r="O244" s="2">
        <v>0.25459395376407828</v>
      </c>
      <c r="P244" s="2">
        <v>4.6766304347826084</v>
      </c>
      <c r="Q244" s="2">
        <v>0</v>
      </c>
      <c r="R244" s="2">
        <v>0.25503852993479548</v>
      </c>
      <c r="S244" s="2">
        <v>0.26391304347826083</v>
      </c>
      <c r="T244" s="2">
        <v>4.0654347826086958</v>
      </c>
      <c r="U244" s="2">
        <v>0</v>
      </c>
      <c r="V244" s="2">
        <v>0.23609958506224069</v>
      </c>
      <c r="W244" s="2">
        <v>1.997391304347826</v>
      </c>
      <c r="X244" s="2">
        <v>0.99521739130434783</v>
      </c>
      <c r="Y244" s="2">
        <v>0</v>
      </c>
      <c r="Z244" s="2">
        <v>0.16320094842916422</v>
      </c>
      <c r="AA244" s="2">
        <v>0</v>
      </c>
      <c r="AB244" s="2">
        <v>0</v>
      </c>
      <c r="AC244" s="2">
        <v>0</v>
      </c>
      <c r="AD244" s="2">
        <v>0</v>
      </c>
      <c r="AE244" s="2">
        <v>0</v>
      </c>
      <c r="AF244" s="2">
        <v>0</v>
      </c>
      <c r="AG244" s="2">
        <v>0</v>
      </c>
      <c r="AH244" t="s">
        <v>86</v>
      </c>
      <c r="AI244">
        <v>3</v>
      </c>
    </row>
    <row r="245" spans="1:35" x14ac:dyDescent="0.25">
      <c r="A245" t="s">
        <v>1777</v>
      </c>
      <c r="B245" t="s">
        <v>1197</v>
      </c>
      <c r="C245" t="s">
        <v>1445</v>
      </c>
      <c r="D245" t="s">
        <v>1673</v>
      </c>
      <c r="E245" s="2">
        <v>17.586956521739129</v>
      </c>
      <c r="F245" s="2">
        <v>1.1304347826086956</v>
      </c>
      <c r="G245" s="2">
        <v>0.55434782608695654</v>
      </c>
      <c r="H245" s="2">
        <v>8</v>
      </c>
      <c r="I245" s="2">
        <v>2.4076086956521738</v>
      </c>
      <c r="J245" s="2">
        <v>0</v>
      </c>
      <c r="K245" s="2">
        <v>0</v>
      </c>
      <c r="L245" s="2">
        <v>0.33423913043478259</v>
      </c>
      <c r="M245" s="2">
        <v>0</v>
      </c>
      <c r="N245" s="2">
        <v>0</v>
      </c>
      <c r="O245" s="2">
        <v>0</v>
      </c>
      <c r="P245" s="2">
        <v>0</v>
      </c>
      <c r="Q245" s="2">
        <v>2.8804347826086958</v>
      </c>
      <c r="R245" s="2">
        <v>0.16378244746600742</v>
      </c>
      <c r="S245" s="2">
        <v>15.375</v>
      </c>
      <c r="T245" s="2">
        <v>0</v>
      </c>
      <c r="U245" s="2">
        <v>0</v>
      </c>
      <c r="V245" s="2">
        <v>0.87422744128553775</v>
      </c>
      <c r="W245" s="2">
        <v>15.554347826086957</v>
      </c>
      <c r="X245" s="2">
        <v>3.5217391304347827</v>
      </c>
      <c r="Y245" s="2">
        <v>0</v>
      </c>
      <c r="Z245" s="2">
        <v>1.0846724351050681</v>
      </c>
      <c r="AA245" s="2">
        <v>0</v>
      </c>
      <c r="AB245" s="2">
        <v>0</v>
      </c>
      <c r="AC245" s="2">
        <v>0</v>
      </c>
      <c r="AD245" s="2">
        <v>0</v>
      </c>
      <c r="AE245" s="2">
        <v>0</v>
      </c>
      <c r="AF245" s="2">
        <v>0</v>
      </c>
      <c r="AG245" s="2">
        <v>0</v>
      </c>
      <c r="AH245" t="s">
        <v>519</v>
      </c>
      <c r="AI245">
        <v>3</v>
      </c>
    </row>
    <row r="246" spans="1:35" x14ac:dyDescent="0.25">
      <c r="A246" t="s">
        <v>1777</v>
      </c>
      <c r="B246" t="s">
        <v>834</v>
      </c>
      <c r="C246" t="s">
        <v>1429</v>
      </c>
      <c r="D246" t="s">
        <v>1711</v>
      </c>
      <c r="E246" s="2">
        <v>245.5108695652174</v>
      </c>
      <c r="F246" s="2">
        <v>5.7391304347826084</v>
      </c>
      <c r="G246" s="2">
        <v>1.2771739130434783</v>
      </c>
      <c r="H246" s="2">
        <v>0.72282608695652173</v>
      </c>
      <c r="I246" s="2">
        <v>5.2864130434782606</v>
      </c>
      <c r="J246" s="2">
        <v>0</v>
      </c>
      <c r="K246" s="2">
        <v>0</v>
      </c>
      <c r="L246" s="2">
        <v>5.988586956521738</v>
      </c>
      <c r="M246" s="2">
        <v>32.062826086956527</v>
      </c>
      <c r="N246" s="2">
        <v>0</v>
      </c>
      <c r="O246" s="2">
        <v>0.13059636073847788</v>
      </c>
      <c r="P246" s="2">
        <v>5.3275000000000006</v>
      </c>
      <c r="Q246" s="2">
        <v>15.130108695652172</v>
      </c>
      <c r="R246" s="2">
        <v>8.3326692345154288E-2</v>
      </c>
      <c r="S246" s="2">
        <v>15.51586956521739</v>
      </c>
      <c r="T246" s="2">
        <v>15.10369565217391</v>
      </c>
      <c r="U246" s="2">
        <v>0</v>
      </c>
      <c r="V246" s="2">
        <v>0.12471775800239072</v>
      </c>
      <c r="W246" s="2">
        <v>9.3650000000000002</v>
      </c>
      <c r="X246" s="2">
        <v>13.822934782608694</v>
      </c>
      <c r="Y246" s="2">
        <v>0</v>
      </c>
      <c r="Z246" s="2">
        <v>9.44476911497764E-2</v>
      </c>
      <c r="AA246" s="2">
        <v>0</v>
      </c>
      <c r="AB246" s="2">
        <v>5.6385869565217392</v>
      </c>
      <c r="AC246" s="2">
        <v>0</v>
      </c>
      <c r="AD246" s="2">
        <v>0</v>
      </c>
      <c r="AE246" s="2">
        <v>0</v>
      </c>
      <c r="AF246" s="2">
        <v>0</v>
      </c>
      <c r="AG246" s="2">
        <v>0</v>
      </c>
      <c r="AH246" t="s">
        <v>147</v>
      </c>
      <c r="AI246">
        <v>3</v>
      </c>
    </row>
    <row r="247" spans="1:35" x14ac:dyDescent="0.25">
      <c r="A247" t="s">
        <v>1777</v>
      </c>
      <c r="B247" t="s">
        <v>736</v>
      </c>
      <c r="C247" t="s">
        <v>1429</v>
      </c>
      <c r="D247" t="s">
        <v>1711</v>
      </c>
      <c r="E247" s="2">
        <v>186.44565217391303</v>
      </c>
      <c r="F247" s="2">
        <v>0</v>
      </c>
      <c r="G247" s="2">
        <v>0.7630434782608696</v>
      </c>
      <c r="H247" s="2">
        <v>0</v>
      </c>
      <c r="I247" s="2">
        <v>0</v>
      </c>
      <c r="J247" s="2">
        <v>0</v>
      </c>
      <c r="K247" s="2">
        <v>0</v>
      </c>
      <c r="L247" s="2">
        <v>0.38315217391304346</v>
      </c>
      <c r="M247" s="2">
        <v>0</v>
      </c>
      <c r="N247" s="2">
        <v>0</v>
      </c>
      <c r="O247" s="2">
        <v>0</v>
      </c>
      <c r="P247" s="2">
        <v>0</v>
      </c>
      <c r="Q247" s="2">
        <v>0</v>
      </c>
      <c r="R247" s="2">
        <v>0</v>
      </c>
      <c r="S247" s="2">
        <v>2.5407608695652173</v>
      </c>
      <c r="T247" s="2">
        <v>0</v>
      </c>
      <c r="U247" s="2">
        <v>0</v>
      </c>
      <c r="V247" s="2">
        <v>1.3627353815659068E-2</v>
      </c>
      <c r="W247" s="2">
        <v>0</v>
      </c>
      <c r="X247" s="2">
        <v>0</v>
      </c>
      <c r="Y247" s="2">
        <v>0</v>
      </c>
      <c r="Z247" s="2">
        <v>0</v>
      </c>
      <c r="AA247" s="2">
        <v>0</v>
      </c>
      <c r="AB247" s="2">
        <v>0</v>
      </c>
      <c r="AC247" s="2">
        <v>0</v>
      </c>
      <c r="AD247" s="2">
        <v>0</v>
      </c>
      <c r="AE247" s="2">
        <v>0</v>
      </c>
      <c r="AF247" s="2">
        <v>0</v>
      </c>
      <c r="AG247" s="2">
        <v>0.56521739130434778</v>
      </c>
      <c r="AH247" t="s">
        <v>48</v>
      </c>
      <c r="AI247">
        <v>3</v>
      </c>
    </row>
    <row r="248" spans="1:35" x14ac:dyDescent="0.25">
      <c r="A248" t="s">
        <v>1777</v>
      </c>
      <c r="B248" t="s">
        <v>1281</v>
      </c>
      <c r="C248" t="s">
        <v>1664</v>
      </c>
      <c r="D248" t="s">
        <v>1716</v>
      </c>
      <c r="E248" s="2">
        <v>44.043478260869563</v>
      </c>
      <c r="F248" s="2">
        <v>5.2173913043478262</v>
      </c>
      <c r="G248" s="2">
        <v>0.30978260869565216</v>
      </c>
      <c r="H248" s="2">
        <v>0.39402173913043476</v>
      </c>
      <c r="I248" s="2">
        <v>11.5</v>
      </c>
      <c r="J248" s="2">
        <v>0</v>
      </c>
      <c r="K248" s="2">
        <v>0</v>
      </c>
      <c r="L248" s="2">
        <v>2.4141304347826091</v>
      </c>
      <c r="M248" s="2">
        <v>5.203913043478261</v>
      </c>
      <c r="N248" s="2">
        <v>1.7472826086956521</v>
      </c>
      <c r="O248" s="2">
        <v>0.15782576505429419</v>
      </c>
      <c r="P248" s="2">
        <v>0</v>
      </c>
      <c r="Q248" s="2">
        <v>0</v>
      </c>
      <c r="R248" s="2">
        <v>0</v>
      </c>
      <c r="S248" s="2">
        <v>4.2961956521739131</v>
      </c>
      <c r="T248" s="2">
        <v>0</v>
      </c>
      <c r="U248" s="2">
        <v>0</v>
      </c>
      <c r="V248" s="2">
        <v>9.7544422507403764E-2</v>
      </c>
      <c r="W248" s="2">
        <v>3.652173913043478</v>
      </c>
      <c r="X248" s="2">
        <v>2.4347826086956523</v>
      </c>
      <c r="Y248" s="2">
        <v>1.4853260869565219</v>
      </c>
      <c r="Z248" s="2">
        <v>0.17192744323790723</v>
      </c>
      <c r="AA248" s="2">
        <v>0</v>
      </c>
      <c r="AB248" s="2">
        <v>0</v>
      </c>
      <c r="AC248" s="2">
        <v>0</v>
      </c>
      <c r="AD248" s="2">
        <v>0</v>
      </c>
      <c r="AE248" s="2">
        <v>0</v>
      </c>
      <c r="AF248" s="2">
        <v>0</v>
      </c>
      <c r="AG248" s="2">
        <v>0</v>
      </c>
      <c r="AH248" t="s">
        <v>604</v>
      </c>
      <c r="AI248">
        <v>3</v>
      </c>
    </row>
    <row r="249" spans="1:35" x14ac:dyDescent="0.25">
      <c r="A249" t="s">
        <v>1777</v>
      </c>
      <c r="B249" t="s">
        <v>1275</v>
      </c>
      <c r="C249" t="s">
        <v>1377</v>
      </c>
      <c r="D249" t="s">
        <v>1677</v>
      </c>
      <c r="E249" s="2">
        <v>54.391304347826086</v>
      </c>
      <c r="F249" s="2">
        <v>5.3043478260869561</v>
      </c>
      <c r="G249" s="2">
        <v>0.47826086956521741</v>
      </c>
      <c r="H249" s="2">
        <v>0.4891304347826087</v>
      </c>
      <c r="I249" s="2">
        <v>4.0869565217391308</v>
      </c>
      <c r="J249" s="2">
        <v>0</v>
      </c>
      <c r="K249" s="2">
        <v>0</v>
      </c>
      <c r="L249" s="2">
        <v>4.3252173913043475</v>
      </c>
      <c r="M249" s="2">
        <v>0</v>
      </c>
      <c r="N249" s="2">
        <v>0</v>
      </c>
      <c r="O249" s="2">
        <v>0</v>
      </c>
      <c r="P249" s="2">
        <v>0</v>
      </c>
      <c r="Q249" s="2">
        <v>13.411956521739132</v>
      </c>
      <c r="R249" s="2">
        <v>0.24658273381294968</v>
      </c>
      <c r="S249" s="2">
        <v>3.0633695652173918</v>
      </c>
      <c r="T249" s="2">
        <v>5.5434782608695645</v>
      </c>
      <c r="U249" s="2">
        <v>0</v>
      </c>
      <c r="V249" s="2">
        <v>0.1582394084732214</v>
      </c>
      <c r="W249" s="2">
        <v>4.883152173913043</v>
      </c>
      <c r="X249" s="2">
        <v>6.3495652173913042</v>
      </c>
      <c r="Y249" s="2">
        <v>0</v>
      </c>
      <c r="Z249" s="2">
        <v>0.2065167865707434</v>
      </c>
      <c r="AA249" s="2">
        <v>0</v>
      </c>
      <c r="AB249" s="2">
        <v>0</v>
      </c>
      <c r="AC249" s="2">
        <v>0</v>
      </c>
      <c r="AD249" s="2">
        <v>0</v>
      </c>
      <c r="AE249" s="2">
        <v>0</v>
      </c>
      <c r="AF249" s="2">
        <v>0</v>
      </c>
      <c r="AG249" s="2">
        <v>0</v>
      </c>
      <c r="AH249" t="s">
        <v>598</v>
      </c>
      <c r="AI249">
        <v>3</v>
      </c>
    </row>
    <row r="250" spans="1:35" x14ac:dyDescent="0.25">
      <c r="A250" t="s">
        <v>1777</v>
      </c>
      <c r="B250" t="s">
        <v>714</v>
      </c>
      <c r="C250" t="s">
        <v>1461</v>
      </c>
      <c r="D250" t="s">
        <v>1706</v>
      </c>
      <c r="E250" s="2">
        <v>81.934782608695656</v>
      </c>
      <c r="F250" s="2">
        <v>4</v>
      </c>
      <c r="G250" s="2">
        <v>0</v>
      </c>
      <c r="H250" s="2">
        <v>0.66304347826086951</v>
      </c>
      <c r="I250" s="2">
        <v>0</v>
      </c>
      <c r="J250" s="2">
        <v>0</v>
      </c>
      <c r="K250" s="2">
        <v>0</v>
      </c>
      <c r="L250" s="2">
        <v>6.0523913043478252</v>
      </c>
      <c r="M250" s="2">
        <v>5.4782608695652177</v>
      </c>
      <c r="N250" s="2">
        <v>0</v>
      </c>
      <c r="O250" s="2">
        <v>6.6861236402228713E-2</v>
      </c>
      <c r="P250" s="2">
        <v>5.2173913043478262</v>
      </c>
      <c r="Q250" s="2">
        <v>3.0326086956521738</v>
      </c>
      <c r="R250" s="2">
        <v>0.10068983815335632</v>
      </c>
      <c r="S250" s="2">
        <v>11.617608695652176</v>
      </c>
      <c r="T250" s="2">
        <v>4.7690217391304346</v>
      </c>
      <c r="U250" s="2">
        <v>0</v>
      </c>
      <c r="V250" s="2">
        <v>0.19999602016449988</v>
      </c>
      <c r="W250" s="2">
        <v>5.9048913043478262</v>
      </c>
      <c r="X250" s="2">
        <v>6.7690217391304346</v>
      </c>
      <c r="Y250" s="2">
        <v>0</v>
      </c>
      <c r="Z250" s="2">
        <v>0.15468293977182276</v>
      </c>
      <c r="AA250" s="2">
        <v>0</v>
      </c>
      <c r="AB250" s="2">
        <v>0</v>
      </c>
      <c r="AC250" s="2">
        <v>0</v>
      </c>
      <c r="AD250" s="2">
        <v>0</v>
      </c>
      <c r="AE250" s="2">
        <v>0</v>
      </c>
      <c r="AF250" s="2">
        <v>0</v>
      </c>
      <c r="AG250" s="2">
        <v>0</v>
      </c>
      <c r="AH250" t="s">
        <v>26</v>
      </c>
      <c r="AI250">
        <v>3</v>
      </c>
    </row>
    <row r="251" spans="1:35" x14ac:dyDescent="0.25">
      <c r="A251" t="s">
        <v>1777</v>
      </c>
      <c r="B251" t="s">
        <v>1248</v>
      </c>
      <c r="C251" t="s">
        <v>1657</v>
      </c>
      <c r="D251" t="s">
        <v>1706</v>
      </c>
      <c r="E251" s="2">
        <v>44.923913043478258</v>
      </c>
      <c r="F251" s="2">
        <v>7.2664130434782592</v>
      </c>
      <c r="G251" s="2">
        <v>0</v>
      </c>
      <c r="H251" s="2">
        <v>0</v>
      </c>
      <c r="I251" s="2">
        <v>1.0244565217391304</v>
      </c>
      <c r="J251" s="2">
        <v>0</v>
      </c>
      <c r="K251" s="2">
        <v>0</v>
      </c>
      <c r="L251" s="2">
        <v>2.2173913043478262</v>
      </c>
      <c r="M251" s="2">
        <v>5.0630434782608695</v>
      </c>
      <c r="N251" s="2">
        <v>0</v>
      </c>
      <c r="O251" s="2">
        <v>0.11270263730946045</v>
      </c>
      <c r="P251" s="2">
        <v>5.1910869565217403</v>
      </c>
      <c r="Q251" s="2">
        <v>5.2961956521739131</v>
      </c>
      <c r="R251" s="2">
        <v>0.23344543914831847</v>
      </c>
      <c r="S251" s="2">
        <v>0.26630434782608697</v>
      </c>
      <c r="T251" s="2">
        <v>5.8760869565217391</v>
      </c>
      <c r="U251" s="2">
        <v>0</v>
      </c>
      <c r="V251" s="2">
        <v>0.13672876844906848</v>
      </c>
      <c r="W251" s="2">
        <v>8.4627173913043467</v>
      </c>
      <c r="X251" s="2">
        <v>4.1358695652173916</v>
      </c>
      <c r="Y251" s="2">
        <v>0</v>
      </c>
      <c r="Z251" s="2">
        <v>0.28044277764335834</v>
      </c>
      <c r="AA251" s="2">
        <v>0</v>
      </c>
      <c r="AB251" s="2">
        <v>0</v>
      </c>
      <c r="AC251" s="2">
        <v>0</v>
      </c>
      <c r="AD251" s="2">
        <v>0</v>
      </c>
      <c r="AE251" s="2">
        <v>0</v>
      </c>
      <c r="AF251" s="2">
        <v>0</v>
      </c>
      <c r="AG251" s="2">
        <v>0</v>
      </c>
      <c r="AH251" t="s">
        <v>570</v>
      </c>
      <c r="AI251">
        <v>3</v>
      </c>
    </row>
    <row r="252" spans="1:35" x14ac:dyDescent="0.25">
      <c r="A252" t="s">
        <v>1777</v>
      </c>
      <c r="B252" t="s">
        <v>726</v>
      </c>
      <c r="C252" t="s">
        <v>1462</v>
      </c>
      <c r="D252" t="s">
        <v>1710</v>
      </c>
      <c r="E252" s="2">
        <v>104.1195652173913</v>
      </c>
      <c r="F252" s="2">
        <v>5.2173913043478262</v>
      </c>
      <c r="G252" s="2">
        <v>0.4891304347826087</v>
      </c>
      <c r="H252" s="2">
        <v>0.39945652173913043</v>
      </c>
      <c r="I252" s="2">
        <v>3.7907608695652173</v>
      </c>
      <c r="J252" s="2">
        <v>0</v>
      </c>
      <c r="K252" s="2">
        <v>0</v>
      </c>
      <c r="L252" s="2">
        <v>5.6218478260869569</v>
      </c>
      <c r="M252" s="2">
        <v>5.7826086956521738</v>
      </c>
      <c r="N252" s="2">
        <v>0</v>
      </c>
      <c r="O252" s="2">
        <v>5.5538156383756136E-2</v>
      </c>
      <c r="P252" s="2">
        <v>0.11326086956521739</v>
      </c>
      <c r="Q252" s="2">
        <v>29.668478260869566</v>
      </c>
      <c r="R252" s="2">
        <v>0.28603403278003969</v>
      </c>
      <c r="S252" s="2">
        <v>9.9153260869565205</v>
      </c>
      <c r="T252" s="2">
        <v>11.875326086956523</v>
      </c>
      <c r="U252" s="2">
        <v>0</v>
      </c>
      <c r="V252" s="2">
        <v>0.20928489403904377</v>
      </c>
      <c r="W252" s="2">
        <v>4.7153260869565221</v>
      </c>
      <c r="X252" s="2">
        <v>8.0735869565217371</v>
      </c>
      <c r="Y252" s="2">
        <v>0</v>
      </c>
      <c r="Z252" s="2">
        <v>0.12282910533458608</v>
      </c>
      <c r="AA252" s="2">
        <v>0</v>
      </c>
      <c r="AB252" s="2">
        <v>0</v>
      </c>
      <c r="AC252" s="2">
        <v>0</v>
      </c>
      <c r="AD252" s="2">
        <v>2.7309782608695654</v>
      </c>
      <c r="AE252" s="2">
        <v>0</v>
      </c>
      <c r="AF252" s="2">
        <v>0</v>
      </c>
      <c r="AG252" s="2">
        <v>0</v>
      </c>
      <c r="AH252" t="s">
        <v>38</v>
      </c>
      <c r="AI252">
        <v>3</v>
      </c>
    </row>
    <row r="253" spans="1:35" x14ac:dyDescent="0.25">
      <c r="A253" t="s">
        <v>1777</v>
      </c>
      <c r="B253" t="s">
        <v>860</v>
      </c>
      <c r="C253" t="s">
        <v>1362</v>
      </c>
      <c r="D253" t="s">
        <v>1714</v>
      </c>
      <c r="E253" s="2">
        <v>102.04347826086956</v>
      </c>
      <c r="F253" s="2">
        <v>5.0434782608695654</v>
      </c>
      <c r="G253" s="2">
        <v>0.42391304347826086</v>
      </c>
      <c r="H253" s="2">
        <v>0.49456521739130432</v>
      </c>
      <c r="I253" s="2">
        <v>4.8152173913043477</v>
      </c>
      <c r="J253" s="2">
        <v>0</v>
      </c>
      <c r="K253" s="2">
        <v>0</v>
      </c>
      <c r="L253" s="2">
        <v>6.8925000000000001</v>
      </c>
      <c r="M253" s="2">
        <v>10.173913043478262</v>
      </c>
      <c r="N253" s="2">
        <v>0</v>
      </c>
      <c r="O253" s="2">
        <v>9.9701746910950156E-2</v>
      </c>
      <c r="P253" s="2">
        <v>9.3913043478260878</v>
      </c>
      <c r="Q253" s="2">
        <v>19.307065217391305</v>
      </c>
      <c r="R253" s="2">
        <v>0.28123668512995315</v>
      </c>
      <c r="S253" s="2">
        <v>5.1018478260869555</v>
      </c>
      <c r="T253" s="2">
        <v>16.908804347826084</v>
      </c>
      <c r="U253" s="2">
        <v>0</v>
      </c>
      <c r="V253" s="2">
        <v>0.21569876438005964</v>
      </c>
      <c r="W253" s="2">
        <v>3.6870652173913041</v>
      </c>
      <c r="X253" s="2">
        <v>6.8502173913043469</v>
      </c>
      <c r="Y253" s="2">
        <v>0</v>
      </c>
      <c r="Z253" s="2">
        <v>0.10326267575628462</v>
      </c>
      <c r="AA253" s="2">
        <v>0</v>
      </c>
      <c r="AB253" s="2">
        <v>0</v>
      </c>
      <c r="AC253" s="2">
        <v>0</v>
      </c>
      <c r="AD253" s="2">
        <v>0</v>
      </c>
      <c r="AE253" s="2">
        <v>0</v>
      </c>
      <c r="AF253" s="2">
        <v>0</v>
      </c>
      <c r="AG253" s="2">
        <v>0</v>
      </c>
      <c r="AH253" t="s">
        <v>174</v>
      </c>
      <c r="AI253">
        <v>3</v>
      </c>
    </row>
    <row r="254" spans="1:35" x14ac:dyDescent="0.25">
      <c r="A254" t="s">
        <v>1777</v>
      </c>
      <c r="B254" t="s">
        <v>1048</v>
      </c>
      <c r="C254" t="s">
        <v>1452</v>
      </c>
      <c r="D254" t="s">
        <v>1706</v>
      </c>
      <c r="E254" s="2">
        <v>142.55434782608697</v>
      </c>
      <c r="F254" s="2">
        <v>4.9483695652173916</v>
      </c>
      <c r="G254" s="2">
        <v>7.6086956521739135E-2</v>
      </c>
      <c r="H254" s="2">
        <v>1.2065217391304348</v>
      </c>
      <c r="I254" s="2">
        <v>12.184782608695652</v>
      </c>
      <c r="J254" s="2">
        <v>0</v>
      </c>
      <c r="K254" s="2">
        <v>0</v>
      </c>
      <c r="L254" s="2">
        <v>4.682391304347826</v>
      </c>
      <c r="M254" s="2">
        <v>18.570652173913043</v>
      </c>
      <c r="N254" s="2">
        <v>0</v>
      </c>
      <c r="O254" s="2">
        <v>0.13027068242470452</v>
      </c>
      <c r="P254" s="2">
        <v>11.350543478260869</v>
      </c>
      <c r="Q254" s="2">
        <v>0.52717391304347827</v>
      </c>
      <c r="R254" s="2">
        <v>8.3320625238276769E-2</v>
      </c>
      <c r="S254" s="2">
        <v>4.9367391304347823</v>
      </c>
      <c r="T254" s="2">
        <v>14.166521739130435</v>
      </c>
      <c r="U254" s="2">
        <v>0</v>
      </c>
      <c r="V254" s="2">
        <v>0.13400686237133053</v>
      </c>
      <c r="W254" s="2">
        <v>9.4429347826086936</v>
      </c>
      <c r="X254" s="2">
        <v>6.7991304347826098</v>
      </c>
      <c r="Y254" s="2">
        <v>3.9194565217391308</v>
      </c>
      <c r="Z254" s="2">
        <v>0.14143042317956539</v>
      </c>
      <c r="AA254" s="2">
        <v>0.80978260869565222</v>
      </c>
      <c r="AB254" s="2">
        <v>11.266304347826088</v>
      </c>
      <c r="AC254" s="2">
        <v>0</v>
      </c>
      <c r="AD254" s="2">
        <v>0</v>
      </c>
      <c r="AE254" s="2">
        <v>0</v>
      </c>
      <c r="AF254" s="2">
        <v>0.30434782608695654</v>
      </c>
      <c r="AG254" s="2">
        <v>1.2608695652173914</v>
      </c>
      <c r="AH254" t="s">
        <v>366</v>
      </c>
      <c r="AI254">
        <v>3</v>
      </c>
    </row>
    <row r="255" spans="1:35" x14ac:dyDescent="0.25">
      <c r="A255" t="s">
        <v>1777</v>
      </c>
      <c r="B255" t="s">
        <v>1047</v>
      </c>
      <c r="C255" t="s">
        <v>1604</v>
      </c>
      <c r="D255" t="s">
        <v>1706</v>
      </c>
      <c r="E255" s="2">
        <v>196.52173913043478</v>
      </c>
      <c r="F255" s="2">
        <v>4.8695652173913047</v>
      </c>
      <c r="G255" s="2">
        <v>0.21739130434782608</v>
      </c>
      <c r="H255" s="2">
        <v>1.4565217391304348</v>
      </c>
      <c r="I255" s="2">
        <v>15.616847826086957</v>
      </c>
      <c r="J255" s="2">
        <v>0</v>
      </c>
      <c r="K255" s="2">
        <v>0</v>
      </c>
      <c r="L255" s="2">
        <v>4.9297826086956515</v>
      </c>
      <c r="M255" s="2">
        <v>18.100543478260871</v>
      </c>
      <c r="N255" s="2">
        <v>0</v>
      </c>
      <c r="O255" s="2">
        <v>9.2104535398230103E-2</v>
      </c>
      <c r="P255" s="2">
        <v>13.842391304347826</v>
      </c>
      <c r="Q255" s="2">
        <v>6.4293478260869561</v>
      </c>
      <c r="R255" s="2">
        <v>0.10315265486725664</v>
      </c>
      <c r="S255" s="2">
        <v>19.920760869565218</v>
      </c>
      <c r="T255" s="2">
        <v>20.942717391304342</v>
      </c>
      <c r="U255" s="2">
        <v>0</v>
      </c>
      <c r="V255" s="2">
        <v>0.20793362831858403</v>
      </c>
      <c r="W255" s="2">
        <v>7.0005434782608686</v>
      </c>
      <c r="X255" s="2">
        <v>15.518152173913041</v>
      </c>
      <c r="Y255" s="2">
        <v>3.5163043478260869</v>
      </c>
      <c r="Z255" s="2">
        <v>0.13247898230088495</v>
      </c>
      <c r="AA255" s="2">
        <v>0</v>
      </c>
      <c r="AB255" s="2">
        <v>11.138586956521738</v>
      </c>
      <c r="AC255" s="2">
        <v>0</v>
      </c>
      <c r="AD255" s="2">
        <v>0</v>
      </c>
      <c r="AE255" s="2">
        <v>0</v>
      </c>
      <c r="AF255" s="2">
        <v>0</v>
      </c>
      <c r="AG255" s="2">
        <v>1.1902173913043479</v>
      </c>
      <c r="AH255" t="s">
        <v>365</v>
      </c>
      <c r="AI255">
        <v>3</v>
      </c>
    </row>
    <row r="256" spans="1:35" x14ac:dyDescent="0.25">
      <c r="A256" t="s">
        <v>1777</v>
      </c>
      <c r="B256" t="s">
        <v>1022</v>
      </c>
      <c r="C256" t="s">
        <v>1452</v>
      </c>
      <c r="D256" t="s">
        <v>1706</v>
      </c>
      <c r="E256" s="2">
        <v>142.18478260869566</v>
      </c>
      <c r="F256" s="2">
        <v>4.4347826086956523</v>
      </c>
      <c r="G256" s="2">
        <v>0.28260869565217389</v>
      </c>
      <c r="H256" s="2">
        <v>1.0326086956521738</v>
      </c>
      <c r="I256" s="2">
        <v>12.913043478260869</v>
      </c>
      <c r="J256" s="2">
        <v>0</v>
      </c>
      <c r="K256" s="2">
        <v>0</v>
      </c>
      <c r="L256" s="2">
        <v>7.0144565217391319</v>
      </c>
      <c r="M256" s="2">
        <v>19.445652173913043</v>
      </c>
      <c r="N256" s="2">
        <v>0</v>
      </c>
      <c r="O256" s="2">
        <v>0.13676324440027521</v>
      </c>
      <c r="P256" s="2">
        <v>14.864130434782609</v>
      </c>
      <c r="Q256" s="2">
        <v>9.0597826086956523</v>
      </c>
      <c r="R256" s="2">
        <v>0.16825930739240119</v>
      </c>
      <c r="S256" s="2">
        <v>5.1903260869565218</v>
      </c>
      <c r="T256" s="2">
        <v>13.625</v>
      </c>
      <c r="U256" s="2">
        <v>0</v>
      </c>
      <c r="V256" s="2">
        <v>0.13233009708737864</v>
      </c>
      <c r="W256" s="2">
        <v>11.091521739130433</v>
      </c>
      <c r="X256" s="2">
        <v>16.051630434782609</v>
      </c>
      <c r="Y256" s="2">
        <v>0</v>
      </c>
      <c r="Z256" s="2">
        <v>0.19090054277195934</v>
      </c>
      <c r="AA256" s="2">
        <v>0</v>
      </c>
      <c r="AB256" s="2">
        <v>0</v>
      </c>
      <c r="AC256" s="2">
        <v>0</v>
      </c>
      <c r="AD256" s="2">
        <v>0</v>
      </c>
      <c r="AE256" s="2">
        <v>0</v>
      </c>
      <c r="AF256" s="2">
        <v>0</v>
      </c>
      <c r="AG256" s="2">
        <v>0</v>
      </c>
      <c r="AH256" t="s">
        <v>339</v>
      </c>
      <c r="AI256">
        <v>3</v>
      </c>
    </row>
    <row r="257" spans="1:35" x14ac:dyDescent="0.25">
      <c r="A257" t="s">
        <v>1777</v>
      </c>
      <c r="B257" t="s">
        <v>1030</v>
      </c>
      <c r="C257" t="s">
        <v>1452</v>
      </c>
      <c r="D257" t="s">
        <v>1706</v>
      </c>
      <c r="E257" s="2">
        <v>184.16304347826087</v>
      </c>
      <c r="F257" s="2">
        <v>5.4782608695652177</v>
      </c>
      <c r="G257" s="2">
        <v>0.51086956521739135</v>
      </c>
      <c r="H257" s="2">
        <v>1.4565217391304348</v>
      </c>
      <c r="I257" s="2">
        <v>16.872282608695652</v>
      </c>
      <c r="J257" s="2">
        <v>0</v>
      </c>
      <c r="K257" s="2">
        <v>0</v>
      </c>
      <c r="L257" s="2">
        <v>4.9639130434782599</v>
      </c>
      <c r="M257" s="2">
        <v>21.769021739130434</v>
      </c>
      <c r="N257" s="2">
        <v>0</v>
      </c>
      <c r="O257" s="2">
        <v>0.11820515847252552</v>
      </c>
      <c r="P257" s="2">
        <v>11.116847826086957</v>
      </c>
      <c r="Q257" s="2">
        <v>2.3831521739130435</v>
      </c>
      <c r="R257" s="2">
        <v>7.3304609573275101E-2</v>
      </c>
      <c r="S257" s="2">
        <v>8.6251086956521732</v>
      </c>
      <c r="T257" s="2">
        <v>12.952500000000001</v>
      </c>
      <c r="U257" s="2">
        <v>0</v>
      </c>
      <c r="V257" s="2">
        <v>0.11716579118219914</v>
      </c>
      <c r="W257" s="2">
        <v>9.7377173913043471</v>
      </c>
      <c r="X257" s="2">
        <v>13.051521739130433</v>
      </c>
      <c r="Y257" s="2">
        <v>4.8605434782608707</v>
      </c>
      <c r="Z257" s="2">
        <v>0.15013751991973087</v>
      </c>
      <c r="AA257" s="2">
        <v>0.625</v>
      </c>
      <c r="AB257" s="2">
        <v>0.34510869565217389</v>
      </c>
      <c r="AC257" s="2">
        <v>0</v>
      </c>
      <c r="AD257" s="2">
        <v>0</v>
      </c>
      <c r="AE257" s="2">
        <v>0</v>
      </c>
      <c r="AF257" s="2">
        <v>0</v>
      </c>
      <c r="AG257" s="2">
        <v>0</v>
      </c>
      <c r="AH257" t="s">
        <v>347</v>
      </c>
      <c r="AI257">
        <v>3</v>
      </c>
    </row>
    <row r="258" spans="1:35" x14ac:dyDescent="0.25">
      <c r="A258" t="s">
        <v>1777</v>
      </c>
      <c r="B258" t="s">
        <v>996</v>
      </c>
      <c r="C258" t="s">
        <v>1514</v>
      </c>
      <c r="D258" t="s">
        <v>1725</v>
      </c>
      <c r="E258" s="2">
        <v>75.108695652173907</v>
      </c>
      <c r="F258" s="2">
        <v>5.0434782608695654</v>
      </c>
      <c r="G258" s="2">
        <v>0</v>
      </c>
      <c r="H258" s="2">
        <v>0</v>
      </c>
      <c r="I258" s="2">
        <v>4.4347826086956523</v>
      </c>
      <c r="J258" s="2">
        <v>0</v>
      </c>
      <c r="K258" s="2">
        <v>0</v>
      </c>
      <c r="L258" s="2">
        <v>4.3070652173913047</v>
      </c>
      <c r="M258" s="2">
        <v>10.163043478260869</v>
      </c>
      <c r="N258" s="2">
        <v>0</v>
      </c>
      <c r="O258" s="2">
        <v>0.1353111432706223</v>
      </c>
      <c r="P258" s="2">
        <v>9.7744565217391308</v>
      </c>
      <c r="Q258" s="2">
        <v>7.5380434782608692</v>
      </c>
      <c r="R258" s="2">
        <v>0.23049927641099857</v>
      </c>
      <c r="S258" s="2">
        <v>4.4076086956521738</v>
      </c>
      <c r="T258" s="2">
        <v>7.8097826086956523</v>
      </c>
      <c r="U258" s="2">
        <v>0</v>
      </c>
      <c r="V258" s="2">
        <v>0.16266280752532564</v>
      </c>
      <c r="W258" s="2">
        <v>4.3179347826086953</v>
      </c>
      <c r="X258" s="2">
        <v>7.8858695652173916</v>
      </c>
      <c r="Y258" s="2">
        <v>0</v>
      </c>
      <c r="Z258" s="2">
        <v>0.16248191027496381</v>
      </c>
      <c r="AA258" s="2">
        <v>0</v>
      </c>
      <c r="AB258" s="2">
        <v>0</v>
      </c>
      <c r="AC258" s="2">
        <v>0</v>
      </c>
      <c r="AD258" s="2">
        <v>0</v>
      </c>
      <c r="AE258" s="2">
        <v>0</v>
      </c>
      <c r="AF258" s="2">
        <v>0</v>
      </c>
      <c r="AG258" s="2">
        <v>0</v>
      </c>
      <c r="AH258" t="s">
        <v>311</v>
      </c>
      <c r="AI258">
        <v>3</v>
      </c>
    </row>
    <row r="259" spans="1:35" x14ac:dyDescent="0.25">
      <c r="A259" t="s">
        <v>1777</v>
      </c>
      <c r="B259" t="s">
        <v>946</v>
      </c>
      <c r="C259" t="s">
        <v>1571</v>
      </c>
      <c r="D259" t="s">
        <v>1690</v>
      </c>
      <c r="E259" s="2">
        <v>80.043478260869563</v>
      </c>
      <c r="F259" s="2">
        <v>6.5217391304347823</v>
      </c>
      <c r="G259" s="2">
        <v>9.7826086956521743E-2</v>
      </c>
      <c r="H259" s="2">
        <v>0.33695652173913043</v>
      </c>
      <c r="I259" s="2">
        <v>2.5815217391304346</v>
      </c>
      <c r="J259" s="2">
        <v>0</v>
      </c>
      <c r="K259" s="2">
        <v>0</v>
      </c>
      <c r="L259" s="2">
        <v>3.8505434782608696</v>
      </c>
      <c r="M259" s="2">
        <v>0</v>
      </c>
      <c r="N259" s="2">
        <v>5.7282608695652177</v>
      </c>
      <c r="O259" s="2">
        <v>7.1564367191743625E-2</v>
      </c>
      <c r="P259" s="2">
        <v>5.0271739130434785</v>
      </c>
      <c r="Q259" s="2">
        <v>7.7880434782608692</v>
      </c>
      <c r="R259" s="2">
        <v>0.16010320478001086</v>
      </c>
      <c r="S259" s="2">
        <v>8.625</v>
      </c>
      <c r="T259" s="2">
        <v>3.8288043478260869</v>
      </c>
      <c r="U259" s="2">
        <v>0</v>
      </c>
      <c r="V259" s="2">
        <v>0.15558799565453557</v>
      </c>
      <c r="W259" s="2">
        <v>5.1548913043478262</v>
      </c>
      <c r="X259" s="2">
        <v>5.0978260869565215</v>
      </c>
      <c r="Y259" s="2">
        <v>0</v>
      </c>
      <c r="Z259" s="2">
        <v>0.12808935361216731</v>
      </c>
      <c r="AA259" s="2">
        <v>0</v>
      </c>
      <c r="AB259" s="2">
        <v>0</v>
      </c>
      <c r="AC259" s="2">
        <v>0</v>
      </c>
      <c r="AD259" s="2">
        <v>0</v>
      </c>
      <c r="AE259" s="2">
        <v>0</v>
      </c>
      <c r="AF259" s="2">
        <v>0</v>
      </c>
      <c r="AG259" s="2">
        <v>0</v>
      </c>
      <c r="AH259" t="s">
        <v>260</v>
      </c>
      <c r="AI259">
        <v>3</v>
      </c>
    </row>
    <row r="260" spans="1:35" x14ac:dyDescent="0.25">
      <c r="A260" t="s">
        <v>1777</v>
      </c>
      <c r="B260" t="s">
        <v>1126</v>
      </c>
      <c r="C260" t="s">
        <v>1621</v>
      </c>
      <c r="D260" t="s">
        <v>1735</v>
      </c>
      <c r="E260" s="2">
        <v>60.076086956521742</v>
      </c>
      <c r="F260" s="2">
        <v>5.5652173913043477</v>
      </c>
      <c r="G260" s="2">
        <v>1.1304347826086956</v>
      </c>
      <c r="H260" s="2">
        <v>0.47641304347826086</v>
      </c>
      <c r="I260" s="2">
        <v>2.3668478260869565</v>
      </c>
      <c r="J260" s="2">
        <v>3.3913043478260869</v>
      </c>
      <c r="K260" s="2">
        <v>0</v>
      </c>
      <c r="L260" s="2">
        <v>7.1235869565217378</v>
      </c>
      <c r="M260" s="2">
        <v>10.869565217391305</v>
      </c>
      <c r="N260" s="2">
        <v>10.869565217391305</v>
      </c>
      <c r="O260" s="2">
        <v>0.3618599601954044</v>
      </c>
      <c r="P260" s="2">
        <v>0</v>
      </c>
      <c r="Q260" s="2">
        <v>20.323369565217391</v>
      </c>
      <c r="R260" s="2">
        <v>0.33829383028767862</v>
      </c>
      <c r="S260" s="2">
        <v>5.2626086956521734</v>
      </c>
      <c r="T260" s="2">
        <v>8.9711956521739147</v>
      </c>
      <c r="U260" s="2">
        <v>0</v>
      </c>
      <c r="V260" s="2">
        <v>0.23692961823774197</v>
      </c>
      <c r="W260" s="2">
        <v>5.1160869565217375</v>
      </c>
      <c r="X260" s="2">
        <v>10.154130434782608</v>
      </c>
      <c r="Y260" s="2">
        <v>0</v>
      </c>
      <c r="Z260" s="2">
        <v>0.25418129184005783</v>
      </c>
      <c r="AA260" s="2">
        <v>0.56521739130434778</v>
      </c>
      <c r="AB260" s="2">
        <v>0</v>
      </c>
      <c r="AC260" s="2">
        <v>0</v>
      </c>
      <c r="AD260" s="2">
        <v>0</v>
      </c>
      <c r="AE260" s="2">
        <v>0</v>
      </c>
      <c r="AF260" s="2">
        <v>0</v>
      </c>
      <c r="AG260" s="2">
        <v>0</v>
      </c>
      <c r="AH260" t="s">
        <v>446</v>
      </c>
      <c r="AI260">
        <v>3</v>
      </c>
    </row>
    <row r="261" spans="1:35" x14ac:dyDescent="0.25">
      <c r="A261" t="s">
        <v>1777</v>
      </c>
      <c r="B261" t="s">
        <v>1198</v>
      </c>
      <c r="C261" t="s">
        <v>1642</v>
      </c>
      <c r="D261" t="s">
        <v>1705</v>
      </c>
      <c r="E261" s="2">
        <v>15.413043478260869</v>
      </c>
      <c r="F261" s="2">
        <v>5.2173913043478262</v>
      </c>
      <c r="G261" s="2">
        <v>0</v>
      </c>
      <c r="H261" s="2">
        <v>9.7826086956521743E-2</v>
      </c>
      <c r="I261" s="2">
        <v>1.8994565217391304</v>
      </c>
      <c r="J261" s="2">
        <v>0</v>
      </c>
      <c r="K261" s="2">
        <v>0</v>
      </c>
      <c r="L261" s="2">
        <v>1.5101086956521741</v>
      </c>
      <c r="M261" s="2">
        <v>4.9103260869565215</v>
      </c>
      <c r="N261" s="2">
        <v>0.37228260869565216</v>
      </c>
      <c r="O261" s="2">
        <v>0.34273624823695348</v>
      </c>
      <c r="P261" s="2">
        <v>0</v>
      </c>
      <c r="Q261" s="2">
        <v>5.1847826086956523</v>
      </c>
      <c r="R261" s="2">
        <v>0.33638928067700991</v>
      </c>
      <c r="S261" s="2">
        <v>3.7281521739130441</v>
      </c>
      <c r="T261" s="2">
        <v>4.6839130434782597</v>
      </c>
      <c r="U261" s="2">
        <v>0</v>
      </c>
      <c r="V261" s="2">
        <v>0.54577574047954858</v>
      </c>
      <c r="W261" s="2">
        <v>5.2243478260869569</v>
      </c>
      <c r="X261" s="2">
        <v>6.0153260869565228</v>
      </c>
      <c r="Y261" s="2">
        <v>0</v>
      </c>
      <c r="Z261" s="2">
        <v>0.72923131170662914</v>
      </c>
      <c r="AA261" s="2">
        <v>0</v>
      </c>
      <c r="AB261" s="2">
        <v>0</v>
      </c>
      <c r="AC261" s="2">
        <v>0</v>
      </c>
      <c r="AD261" s="2">
        <v>0</v>
      </c>
      <c r="AE261" s="2">
        <v>0</v>
      </c>
      <c r="AF261" s="2">
        <v>0</v>
      </c>
      <c r="AG261" s="2">
        <v>1.6304347826086956E-2</v>
      </c>
      <c r="AH261" t="s">
        <v>520</v>
      </c>
      <c r="AI261">
        <v>3</v>
      </c>
    </row>
    <row r="262" spans="1:35" x14ac:dyDescent="0.25">
      <c r="A262" t="s">
        <v>1777</v>
      </c>
      <c r="B262" t="s">
        <v>1188</v>
      </c>
      <c r="C262" t="s">
        <v>1556</v>
      </c>
      <c r="D262" t="s">
        <v>1718</v>
      </c>
      <c r="E262" s="2">
        <v>50.25</v>
      </c>
      <c r="F262" s="2">
        <v>5.6521739130434785</v>
      </c>
      <c r="G262" s="2">
        <v>0.17391304347826086</v>
      </c>
      <c r="H262" s="2">
        <v>0.15217391304347827</v>
      </c>
      <c r="I262" s="2">
        <v>0</v>
      </c>
      <c r="J262" s="2">
        <v>0</v>
      </c>
      <c r="K262" s="2">
        <v>0.13043478260869565</v>
      </c>
      <c r="L262" s="2">
        <v>2.1929347826086958</v>
      </c>
      <c r="M262" s="2">
        <v>1.736413043478261</v>
      </c>
      <c r="N262" s="2">
        <v>0</v>
      </c>
      <c r="O262" s="2">
        <v>3.4555483452303699E-2</v>
      </c>
      <c r="P262" s="2">
        <v>4.9565217391304346</v>
      </c>
      <c r="Q262" s="2">
        <v>6.1222826086956523</v>
      </c>
      <c r="R262" s="2">
        <v>0.22047371836469823</v>
      </c>
      <c r="S262" s="2">
        <v>1.9538043478260869</v>
      </c>
      <c r="T262" s="2">
        <v>4.3668478260869561</v>
      </c>
      <c r="U262" s="2">
        <v>0</v>
      </c>
      <c r="V262" s="2">
        <v>0.12578412286394117</v>
      </c>
      <c r="W262" s="2">
        <v>1.1929347826086956</v>
      </c>
      <c r="X262" s="2">
        <v>2.1711956521739131</v>
      </c>
      <c r="Y262" s="2">
        <v>0</v>
      </c>
      <c r="Z262" s="2">
        <v>6.6947869348907632E-2</v>
      </c>
      <c r="AA262" s="2">
        <v>0</v>
      </c>
      <c r="AB262" s="2">
        <v>0</v>
      </c>
      <c r="AC262" s="2">
        <v>0</v>
      </c>
      <c r="AD262" s="2">
        <v>0</v>
      </c>
      <c r="AE262" s="2">
        <v>0</v>
      </c>
      <c r="AF262" s="2">
        <v>0</v>
      </c>
      <c r="AG262" s="2">
        <v>0</v>
      </c>
      <c r="AH262" t="s">
        <v>510</v>
      </c>
      <c r="AI262">
        <v>3</v>
      </c>
    </row>
    <row r="263" spans="1:35" x14ac:dyDescent="0.25">
      <c r="A263" t="s">
        <v>1777</v>
      </c>
      <c r="B263" t="s">
        <v>1109</v>
      </c>
      <c r="C263" t="s">
        <v>1381</v>
      </c>
      <c r="D263" t="s">
        <v>1715</v>
      </c>
      <c r="E263" s="2">
        <v>21.619565217391305</v>
      </c>
      <c r="F263" s="2">
        <v>5.6141304347826084</v>
      </c>
      <c r="G263" s="2">
        <v>0.42391304347826086</v>
      </c>
      <c r="H263" s="2">
        <v>9.7826086956521743E-2</v>
      </c>
      <c r="I263" s="2">
        <v>0</v>
      </c>
      <c r="J263" s="2">
        <v>0</v>
      </c>
      <c r="K263" s="2">
        <v>0</v>
      </c>
      <c r="L263" s="2">
        <v>1.6956521739130435</v>
      </c>
      <c r="M263" s="2">
        <v>4.3043478260869561</v>
      </c>
      <c r="N263" s="2">
        <v>0</v>
      </c>
      <c r="O263" s="2">
        <v>0.19909502262443438</v>
      </c>
      <c r="P263" s="2">
        <v>5.2581521739130439</v>
      </c>
      <c r="Q263" s="2">
        <v>5.3396739130434785</v>
      </c>
      <c r="R263" s="2">
        <v>0.49019607843137264</v>
      </c>
      <c r="S263" s="2">
        <v>2.0597826086956523</v>
      </c>
      <c r="T263" s="2">
        <v>2.1739130434782608E-2</v>
      </c>
      <c r="U263" s="2">
        <v>0</v>
      </c>
      <c r="V263" s="2">
        <v>9.6279537456008049E-2</v>
      </c>
      <c r="W263" s="2">
        <v>0.23641304347826086</v>
      </c>
      <c r="X263" s="2">
        <v>4.4864130434782608</v>
      </c>
      <c r="Y263" s="2">
        <v>0</v>
      </c>
      <c r="Z263" s="2">
        <v>0.21845148315736548</v>
      </c>
      <c r="AA263" s="2">
        <v>0</v>
      </c>
      <c r="AB263" s="2">
        <v>0</v>
      </c>
      <c r="AC263" s="2">
        <v>0</v>
      </c>
      <c r="AD263" s="2">
        <v>0</v>
      </c>
      <c r="AE263" s="2">
        <v>0</v>
      </c>
      <c r="AF263" s="2">
        <v>0</v>
      </c>
      <c r="AG263" s="2">
        <v>0</v>
      </c>
      <c r="AH263" t="s">
        <v>429</v>
      </c>
      <c r="AI263">
        <v>3</v>
      </c>
    </row>
    <row r="264" spans="1:35" x14ac:dyDescent="0.25">
      <c r="A264" t="s">
        <v>1777</v>
      </c>
      <c r="B264" t="s">
        <v>1011</v>
      </c>
      <c r="C264" t="s">
        <v>1519</v>
      </c>
      <c r="D264" t="s">
        <v>1699</v>
      </c>
      <c r="E264" s="2">
        <v>44.228260869565219</v>
      </c>
      <c r="F264" s="2">
        <v>6.1739130434782608</v>
      </c>
      <c r="G264" s="2">
        <v>0.69565217391304346</v>
      </c>
      <c r="H264" s="2">
        <v>8.6956521739130432E-2</v>
      </c>
      <c r="I264" s="2">
        <v>0</v>
      </c>
      <c r="J264" s="2">
        <v>0</v>
      </c>
      <c r="K264" s="2">
        <v>0</v>
      </c>
      <c r="L264" s="2">
        <v>8.152173913043478E-3</v>
      </c>
      <c r="M264" s="2">
        <v>0.34782608695652173</v>
      </c>
      <c r="N264" s="2">
        <v>0</v>
      </c>
      <c r="O264" s="2">
        <v>7.8643401327107391E-3</v>
      </c>
      <c r="P264" s="2">
        <v>4.7826086956521738</v>
      </c>
      <c r="Q264" s="2">
        <v>7.5163043478260869</v>
      </c>
      <c r="R264" s="2">
        <v>0.27807815188006885</v>
      </c>
      <c r="S264" s="2">
        <v>8.0869565217391308</v>
      </c>
      <c r="T264" s="2">
        <v>0.4375</v>
      </c>
      <c r="U264" s="2">
        <v>0</v>
      </c>
      <c r="V264" s="2">
        <v>0.19273777340869994</v>
      </c>
      <c r="W264" s="2">
        <v>1.9836956521739131</v>
      </c>
      <c r="X264" s="2">
        <v>5.7581521739130439</v>
      </c>
      <c r="Y264" s="2">
        <v>0</v>
      </c>
      <c r="Z264" s="2">
        <v>0.17504300811010076</v>
      </c>
      <c r="AA264" s="2">
        <v>0</v>
      </c>
      <c r="AB264" s="2">
        <v>0</v>
      </c>
      <c r="AC264" s="2">
        <v>0</v>
      </c>
      <c r="AD264" s="2">
        <v>0</v>
      </c>
      <c r="AE264" s="2">
        <v>0</v>
      </c>
      <c r="AF264" s="2">
        <v>0</v>
      </c>
      <c r="AG264" s="2">
        <v>0</v>
      </c>
      <c r="AH264" t="s">
        <v>327</v>
      </c>
      <c r="AI264">
        <v>3</v>
      </c>
    </row>
    <row r="265" spans="1:35" x14ac:dyDescent="0.25">
      <c r="A265" t="s">
        <v>1777</v>
      </c>
      <c r="B265" t="s">
        <v>940</v>
      </c>
      <c r="C265" t="s">
        <v>1567</v>
      </c>
      <c r="D265" t="s">
        <v>1715</v>
      </c>
      <c r="E265" s="2">
        <v>23.869565217391305</v>
      </c>
      <c r="F265" s="2">
        <v>3.2364130434782608</v>
      </c>
      <c r="G265" s="2">
        <v>0.56521739130434778</v>
      </c>
      <c r="H265" s="2">
        <v>9.7826086956521743E-2</v>
      </c>
      <c r="I265" s="2">
        <v>0</v>
      </c>
      <c r="J265" s="2">
        <v>0</v>
      </c>
      <c r="K265" s="2">
        <v>0</v>
      </c>
      <c r="L265" s="2">
        <v>7.5186956521739132</v>
      </c>
      <c r="M265" s="2">
        <v>1.3043478260869565</v>
      </c>
      <c r="N265" s="2">
        <v>0</v>
      </c>
      <c r="O265" s="2">
        <v>5.4644808743169397E-2</v>
      </c>
      <c r="P265" s="2">
        <v>1.2527173913043479</v>
      </c>
      <c r="Q265" s="2">
        <v>4.1059782608695654</v>
      </c>
      <c r="R265" s="2">
        <v>0.22449908925318762</v>
      </c>
      <c r="S265" s="2">
        <v>2.0081521739130435</v>
      </c>
      <c r="T265" s="2">
        <v>0</v>
      </c>
      <c r="U265" s="2">
        <v>0</v>
      </c>
      <c r="V265" s="2">
        <v>8.4130236794171212E-2</v>
      </c>
      <c r="W265" s="2">
        <v>0.29347826086956524</v>
      </c>
      <c r="X265" s="2">
        <v>0</v>
      </c>
      <c r="Y265" s="2">
        <v>4.9239130434782608</v>
      </c>
      <c r="Z265" s="2">
        <v>0.21857923497267759</v>
      </c>
      <c r="AA265" s="2">
        <v>0</v>
      </c>
      <c r="AB265" s="2">
        <v>0</v>
      </c>
      <c r="AC265" s="2">
        <v>0</v>
      </c>
      <c r="AD265" s="2">
        <v>0</v>
      </c>
      <c r="AE265" s="2">
        <v>0</v>
      </c>
      <c r="AF265" s="2">
        <v>0</v>
      </c>
      <c r="AG265" s="2">
        <v>0</v>
      </c>
      <c r="AH265" t="s">
        <v>254</v>
      </c>
      <c r="AI265">
        <v>3</v>
      </c>
    </row>
    <row r="266" spans="1:35" x14ac:dyDescent="0.25">
      <c r="A266" t="s">
        <v>1777</v>
      </c>
      <c r="B266" t="s">
        <v>955</v>
      </c>
      <c r="C266" t="s">
        <v>1556</v>
      </c>
      <c r="D266" t="s">
        <v>1718</v>
      </c>
      <c r="E266" s="2">
        <v>34.315217391304351</v>
      </c>
      <c r="F266" s="2">
        <v>5.4782608695652177</v>
      </c>
      <c r="G266" s="2">
        <v>0.29347826086956524</v>
      </c>
      <c r="H266" s="2">
        <v>0.15217391304347827</v>
      </c>
      <c r="I266" s="2">
        <v>0</v>
      </c>
      <c r="J266" s="2">
        <v>0</v>
      </c>
      <c r="K266" s="2">
        <v>0</v>
      </c>
      <c r="L266" s="2">
        <v>0.85326086956521741</v>
      </c>
      <c r="M266" s="2">
        <v>4.4103260869565215</v>
      </c>
      <c r="N266" s="2">
        <v>0</v>
      </c>
      <c r="O266" s="2">
        <v>0.12852391510928093</v>
      </c>
      <c r="P266" s="2">
        <v>5.4130434782608692</v>
      </c>
      <c r="Q266" s="2">
        <v>2.6956521739130435</v>
      </c>
      <c r="R266" s="2">
        <v>0.23630028508077283</v>
      </c>
      <c r="S266" s="2">
        <v>7.4646739130434785</v>
      </c>
      <c r="T266" s="2">
        <v>0.62228260869565222</v>
      </c>
      <c r="U266" s="2">
        <v>0</v>
      </c>
      <c r="V266" s="2">
        <v>0.23566677225213808</v>
      </c>
      <c r="W266" s="2">
        <v>0.61413043478260865</v>
      </c>
      <c r="X266" s="2">
        <v>6.25E-2</v>
      </c>
      <c r="Y266" s="2">
        <v>0</v>
      </c>
      <c r="Z266" s="2">
        <v>1.9718086791257521E-2</v>
      </c>
      <c r="AA266" s="2">
        <v>0</v>
      </c>
      <c r="AB266" s="2">
        <v>0</v>
      </c>
      <c r="AC266" s="2">
        <v>0</v>
      </c>
      <c r="AD266" s="2">
        <v>0</v>
      </c>
      <c r="AE266" s="2">
        <v>0</v>
      </c>
      <c r="AF266" s="2">
        <v>0</v>
      </c>
      <c r="AG266" s="2">
        <v>0</v>
      </c>
      <c r="AH266" t="s">
        <v>269</v>
      </c>
      <c r="AI266">
        <v>3</v>
      </c>
    </row>
    <row r="267" spans="1:35" x14ac:dyDescent="0.25">
      <c r="A267" t="s">
        <v>1777</v>
      </c>
      <c r="B267" t="s">
        <v>1175</v>
      </c>
      <c r="C267" t="s">
        <v>1517</v>
      </c>
      <c r="D267" t="s">
        <v>1673</v>
      </c>
      <c r="E267" s="2">
        <v>37.032608695652172</v>
      </c>
      <c r="F267" s="2">
        <v>5.625</v>
      </c>
      <c r="G267" s="2">
        <v>1.1195652173913044</v>
      </c>
      <c r="H267" s="2">
        <v>9.7826086956521743E-2</v>
      </c>
      <c r="I267" s="2">
        <v>0</v>
      </c>
      <c r="J267" s="2">
        <v>0</v>
      </c>
      <c r="K267" s="2">
        <v>0</v>
      </c>
      <c r="L267" s="2">
        <v>0.63043478260869568</v>
      </c>
      <c r="M267" s="2">
        <v>5.5543478260869561</v>
      </c>
      <c r="N267" s="2">
        <v>0</v>
      </c>
      <c r="O267" s="2">
        <v>0.14998532433225711</v>
      </c>
      <c r="P267" s="2">
        <v>4.8641304347826084</v>
      </c>
      <c r="Q267" s="2">
        <v>4.8179347826086953</v>
      </c>
      <c r="R267" s="2">
        <v>0.26144702083944821</v>
      </c>
      <c r="S267" s="2">
        <v>0.89945652173913049</v>
      </c>
      <c r="T267" s="2">
        <v>1.0298913043478262</v>
      </c>
      <c r="U267" s="2">
        <v>0</v>
      </c>
      <c r="V267" s="2">
        <v>5.209862048723217E-2</v>
      </c>
      <c r="W267" s="2">
        <v>0.69565217391304346</v>
      </c>
      <c r="X267" s="2">
        <v>6.9673913043478262</v>
      </c>
      <c r="Y267" s="2">
        <v>0</v>
      </c>
      <c r="Z267" s="2">
        <v>0.20692691517464046</v>
      </c>
      <c r="AA267" s="2">
        <v>0</v>
      </c>
      <c r="AB267" s="2">
        <v>0</v>
      </c>
      <c r="AC267" s="2">
        <v>0</v>
      </c>
      <c r="AD267" s="2">
        <v>0</v>
      </c>
      <c r="AE267" s="2">
        <v>0</v>
      </c>
      <c r="AF267" s="2">
        <v>0</v>
      </c>
      <c r="AG267" s="2">
        <v>0</v>
      </c>
      <c r="AH267" t="s">
        <v>497</v>
      </c>
      <c r="AI267">
        <v>3</v>
      </c>
    </row>
    <row r="268" spans="1:35" x14ac:dyDescent="0.25">
      <c r="A268" t="s">
        <v>1777</v>
      </c>
      <c r="B268" t="s">
        <v>1258</v>
      </c>
      <c r="C268" t="s">
        <v>1429</v>
      </c>
      <c r="D268" t="s">
        <v>1711</v>
      </c>
      <c r="E268" s="2">
        <v>90.380434782608702</v>
      </c>
      <c r="F268" s="2">
        <v>8.8695652173913047</v>
      </c>
      <c r="G268" s="2">
        <v>0</v>
      </c>
      <c r="H268" s="2">
        <v>0</v>
      </c>
      <c r="I268" s="2">
        <v>0</v>
      </c>
      <c r="J268" s="2">
        <v>0</v>
      </c>
      <c r="K268" s="2">
        <v>0</v>
      </c>
      <c r="L268" s="2">
        <v>4.824891304347827</v>
      </c>
      <c r="M268" s="2">
        <v>10.521739130434783</v>
      </c>
      <c r="N268" s="2">
        <v>0</v>
      </c>
      <c r="O268" s="2">
        <v>0.1164161154539988</v>
      </c>
      <c r="P268" s="2">
        <v>2.3994565217391304</v>
      </c>
      <c r="Q268" s="2">
        <v>9.0489130434782616</v>
      </c>
      <c r="R268" s="2">
        <v>0.12666867107636801</v>
      </c>
      <c r="S268" s="2">
        <v>5.0607608695652155</v>
      </c>
      <c r="T268" s="2">
        <v>16.021413043478258</v>
      </c>
      <c r="U268" s="2">
        <v>0</v>
      </c>
      <c r="V268" s="2">
        <v>0.23326037282020437</v>
      </c>
      <c r="W268" s="2">
        <v>10.168913043478263</v>
      </c>
      <c r="X268" s="2">
        <v>16.924456521739124</v>
      </c>
      <c r="Y268" s="2">
        <v>0</v>
      </c>
      <c r="Z268" s="2">
        <v>0.29977029464822602</v>
      </c>
      <c r="AA268" s="2">
        <v>0</v>
      </c>
      <c r="AB268" s="2">
        <v>0</v>
      </c>
      <c r="AC268" s="2">
        <v>0</v>
      </c>
      <c r="AD268" s="2">
        <v>0</v>
      </c>
      <c r="AE268" s="2">
        <v>2.839673913043478</v>
      </c>
      <c r="AF268" s="2">
        <v>0</v>
      </c>
      <c r="AG268" s="2">
        <v>0</v>
      </c>
      <c r="AH268" t="s">
        <v>581</v>
      </c>
      <c r="AI268">
        <v>3</v>
      </c>
    </row>
    <row r="269" spans="1:35" x14ac:dyDescent="0.25">
      <c r="A269" t="s">
        <v>1777</v>
      </c>
      <c r="B269" t="s">
        <v>814</v>
      </c>
      <c r="C269" t="s">
        <v>1513</v>
      </c>
      <c r="D269" t="s">
        <v>1716</v>
      </c>
      <c r="E269" s="2">
        <v>40.282608695652172</v>
      </c>
      <c r="F269" s="2">
        <v>5.2173913043478262</v>
      </c>
      <c r="G269" s="2">
        <v>0.51630434782608692</v>
      </c>
      <c r="H269" s="2">
        <v>0.30554347826086958</v>
      </c>
      <c r="I269" s="2">
        <v>2.0869565217391304</v>
      </c>
      <c r="J269" s="2">
        <v>0</v>
      </c>
      <c r="K269" s="2">
        <v>0</v>
      </c>
      <c r="L269" s="2">
        <v>1.4865217391304351</v>
      </c>
      <c r="M269" s="2">
        <v>4.3804347826086953</v>
      </c>
      <c r="N269" s="2">
        <v>0</v>
      </c>
      <c r="O269" s="2">
        <v>0.10874257960064759</v>
      </c>
      <c r="P269" s="2">
        <v>5.1304347826086953</v>
      </c>
      <c r="Q269" s="2">
        <v>14.60206521739131</v>
      </c>
      <c r="R269" s="2">
        <v>0.48985159201295214</v>
      </c>
      <c r="S269" s="2">
        <v>1.1794565217391304</v>
      </c>
      <c r="T269" s="2">
        <v>0</v>
      </c>
      <c r="U269" s="2">
        <v>0</v>
      </c>
      <c r="V269" s="2">
        <v>2.9279546681057745E-2</v>
      </c>
      <c r="W269" s="2">
        <v>1.3306521739130437</v>
      </c>
      <c r="X269" s="2">
        <v>0</v>
      </c>
      <c r="Y269" s="2">
        <v>0</v>
      </c>
      <c r="Z269" s="2">
        <v>3.3032919589854298E-2</v>
      </c>
      <c r="AA269" s="2">
        <v>0</v>
      </c>
      <c r="AB269" s="2">
        <v>0</v>
      </c>
      <c r="AC269" s="2">
        <v>0</v>
      </c>
      <c r="AD269" s="2">
        <v>0</v>
      </c>
      <c r="AE269" s="2">
        <v>0</v>
      </c>
      <c r="AF269" s="2">
        <v>0</v>
      </c>
      <c r="AG269" s="2">
        <v>0</v>
      </c>
      <c r="AH269" t="s">
        <v>127</v>
      </c>
      <c r="AI269">
        <v>3</v>
      </c>
    </row>
    <row r="270" spans="1:35" x14ac:dyDescent="0.25">
      <c r="A270" t="s">
        <v>1777</v>
      </c>
      <c r="B270" t="s">
        <v>1227</v>
      </c>
      <c r="C270" t="s">
        <v>1417</v>
      </c>
      <c r="D270" t="s">
        <v>1715</v>
      </c>
      <c r="E270" s="2">
        <v>54.423913043478258</v>
      </c>
      <c r="F270" s="2">
        <v>5.3478260869565215</v>
      </c>
      <c r="G270" s="2">
        <v>3.2608695652173912E-2</v>
      </c>
      <c r="H270" s="2">
        <v>0.21739130434782608</v>
      </c>
      <c r="I270" s="2">
        <v>1.0434782608695652</v>
      </c>
      <c r="J270" s="2">
        <v>0</v>
      </c>
      <c r="K270" s="2">
        <v>0</v>
      </c>
      <c r="L270" s="2">
        <v>2.410326086956522</v>
      </c>
      <c r="M270" s="2">
        <v>0</v>
      </c>
      <c r="N270" s="2">
        <v>5.3260869565217392</v>
      </c>
      <c r="O270" s="2">
        <v>9.7862991811463962E-2</v>
      </c>
      <c r="P270" s="2">
        <v>0.99456521739130432</v>
      </c>
      <c r="Q270" s="2">
        <v>6.5135869565217392</v>
      </c>
      <c r="R270" s="2">
        <v>0.13795686039544638</v>
      </c>
      <c r="S270" s="2">
        <v>3.589673913043478</v>
      </c>
      <c r="T270" s="2">
        <v>0</v>
      </c>
      <c r="U270" s="2">
        <v>0</v>
      </c>
      <c r="V270" s="2">
        <v>6.5957659277012179E-2</v>
      </c>
      <c r="W270" s="2">
        <v>3.8260869565217392</v>
      </c>
      <c r="X270" s="2">
        <v>1.673913043478261</v>
      </c>
      <c r="Y270" s="2">
        <v>0.32608695652173914</v>
      </c>
      <c r="Z270" s="2">
        <v>0.10705012981825446</v>
      </c>
      <c r="AA270" s="2">
        <v>0</v>
      </c>
      <c r="AB270" s="2">
        <v>0</v>
      </c>
      <c r="AC270" s="2">
        <v>0</v>
      </c>
      <c r="AD270" s="2">
        <v>0</v>
      </c>
      <c r="AE270" s="2">
        <v>0</v>
      </c>
      <c r="AF270" s="2">
        <v>0</v>
      </c>
      <c r="AG270" s="2">
        <v>0</v>
      </c>
      <c r="AH270" t="s">
        <v>549</v>
      </c>
      <c r="AI270">
        <v>3</v>
      </c>
    </row>
    <row r="271" spans="1:35" x14ac:dyDescent="0.25">
      <c r="A271" t="s">
        <v>1777</v>
      </c>
      <c r="B271" t="s">
        <v>877</v>
      </c>
      <c r="C271" t="s">
        <v>1417</v>
      </c>
      <c r="D271" t="s">
        <v>1715</v>
      </c>
      <c r="E271" s="2">
        <v>91.358695652173907</v>
      </c>
      <c r="F271" s="2">
        <v>5.4782608695652177</v>
      </c>
      <c r="G271" s="2">
        <v>0</v>
      </c>
      <c r="H271" s="2">
        <v>0</v>
      </c>
      <c r="I271" s="2">
        <v>1.3043478260869565</v>
      </c>
      <c r="J271" s="2">
        <v>0</v>
      </c>
      <c r="K271" s="2">
        <v>0</v>
      </c>
      <c r="L271" s="2">
        <v>7.5934782608695652</v>
      </c>
      <c r="M271" s="2">
        <v>5.2249999999999996</v>
      </c>
      <c r="N271" s="2">
        <v>0</v>
      </c>
      <c r="O271" s="2">
        <v>5.7192147531231412E-2</v>
      </c>
      <c r="P271" s="2">
        <v>4.8500000000000005</v>
      </c>
      <c r="Q271" s="2">
        <v>11.72282608695652</v>
      </c>
      <c r="R271" s="2">
        <v>0.18140392623438431</v>
      </c>
      <c r="S271" s="2">
        <v>6.4413043478260885</v>
      </c>
      <c r="T271" s="2">
        <v>3.9032608695652184</v>
      </c>
      <c r="U271" s="2">
        <v>0</v>
      </c>
      <c r="V271" s="2">
        <v>0.11323022010707914</v>
      </c>
      <c r="W271" s="2">
        <v>8.3097826086956506</v>
      </c>
      <c r="X271" s="2">
        <v>4.6032608695652177</v>
      </c>
      <c r="Y271" s="2">
        <v>0</v>
      </c>
      <c r="Z271" s="2">
        <v>0.14134443783462222</v>
      </c>
      <c r="AA271" s="2">
        <v>0</v>
      </c>
      <c r="AB271" s="2">
        <v>0</v>
      </c>
      <c r="AC271" s="2">
        <v>0</v>
      </c>
      <c r="AD271" s="2">
        <v>0</v>
      </c>
      <c r="AE271" s="2">
        <v>0</v>
      </c>
      <c r="AF271" s="2">
        <v>0</v>
      </c>
      <c r="AG271" s="2">
        <v>0</v>
      </c>
      <c r="AH271" t="s">
        <v>191</v>
      </c>
      <c r="AI271">
        <v>3</v>
      </c>
    </row>
    <row r="272" spans="1:35" x14ac:dyDescent="0.25">
      <c r="A272" t="s">
        <v>1777</v>
      </c>
      <c r="B272" t="s">
        <v>1234</v>
      </c>
      <c r="C272" t="s">
        <v>1625</v>
      </c>
      <c r="D272" t="s">
        <v>1675</v>
      </c>
      <c r="E272" s="2">
        <v>33.684782608695649</v>
      </c>
      <c r="F272" s="2">
        <v>5.7391304347826084</v>
      </c>
      <c r="G272" s="2">
        <v>0</v>
      </c>
      <c r="H272" s="2">
        <v>0</v>
      </c>
      <c r="I272" s="2">
        <v>0</v>
      </c>
      <c r="J272" s="2">
        <v>0</v>
      </c>
      <c r="K272" s="2">
        <v>0</v>
      </c>
      <c r="L272" s="2">
        <v>0.59510869565217395</v>
      </c>
      <c r="M272" s="2">
        <v>5.1793478260869561</v>
      </c>
      <c r="N272" s="2">
        <v>0</v>
      </c>
      <c r="O272" s="2">
        <v>0.15375927718618909</v>
      </c>
      <c r="P272" s="2">
        <v>1.75</v>
      </c>
      <c r="Q272" s="2">
        <v>0</v>
      </c>
      <c r="R272" s="2">
        <v>5.1952242658922239E-2</v>
      </c>
      <c r="S272" s="2">
        <v>4.5217391304347823</v>
      </c>
      <c r="T272" s="2">
        <v>0</v>
      </c>
      <c r="U272" s="2">
        <v>0</v>
      </c>
      <c r="V272" s="2">
        <v>0.13423685059696677</v>
      </c>
      <c r="W272" s="2">
        <v>3.3369565217391304</v>
      </c>
      <c r="X272" s="2">
        <v>2.2880434782608696</v>
      </c>
      <c r="Y272" s="2">
        <v>0</v>
      </c>
      <c r="Z272" s="2">
        <v>0.16698935140367863</v>
      </c>
      <c r="AA272" s="2">
        <v>0</v>
      </c>
      <c r="AB272" s="2">
        <v>0</v>
      </c>
      <c r="AC272" s="2">
        <v>0</v>
      </c>
      <c r="AD272" s="2">
        <v>0</v>
      </c>
      <c r="AE272" s="2">
        <v>0</v>
      </c>
      <c r="AF272" s="2">
        <v>0</v>
      </c>
      <c r="AG272" s="2">
        <v>0</v>
      </c>
      <c r="AH272" t="s">
        <v>556</v>
      </c>
      <c r="AI272">
        <v>3</v>
      </c>
    </row>
    <row r="273" spans="1:35" x14ac:dyDescent="0.25">
      <c r="A273" t="s">
        <v>1777</v>
      </c>
      <c r="B273" t="s">
        <v>853</v>
      </c>
      <c r="C273" t="s">
        <v>1358</v>
      </c>
      <c r="D273" t="s">
        <v>1689</v>
      </c>
      <c r="E273" s="2">
        <v>82.065217391304344</v>
      </c>
      <c r="F273" s="2">
        <v>4.8695652173913047</v>
      </c>
      <c r="G273" s="2">
        <v>0</v>
      </c>
      <c r="H273" s="2">
        <v>0.33423913043478259</v>
      </c>
      <c r="I273" s="2">
        <v>1.2826086956521738</v>
      </c>
      <c r="J273" s="2">
        <v>0</v>
      </c>
      <c r="K273" s="2">
        <v>0</v>
      </c>
      <c r="L273" s="2">
        <v>9.3993478260869594</v>
      </c>
      <c r="M273" s="2">
        <v>5.3586956521739131</v>
      </c>
      <c r="N273" s="2">
        <v>0</v>
      </c>
      <c r="O273" s="2">
        <v>6.5298013245033121E-2</v>
      </c>
      <c r="P273" s="2">
        <v>4.5815217391304346</v>
      </c>
      <c r="Q273" s="2">
        <v>3.9347826086956523</v>
      </c>
      <c r="R273" s="2">
        <v>0.10377483443708609</v>
      </c>
      <c r="S273" s="2">
        <v>7.2535869565217421</v>
      </c>
      <c r="T273" s="2">
        <v>9.7143478260869571</v>
      </c>
      <c r="U273" s="2">
        <v>0</v>
      </c>
      <c r="V273" s="2">
        <v>0.20676158940397357</v>
      </c>
      <c r="W273" s="2">
        <v>9.6716304347826103</v>
      </c>
      <c r="X273" s="2">
        <v>16.951304347826088</v>
      </c>
      <c r="Y273" s="2">
        <v>0</v>
      </c>
      <c r="Z273" s="2">
        <v>0.32441192052980139</v>
      </c>
      <c r="AA273" s="2">
        <v>0</v>
      </c>
      <c r="AB273" s="2">
        <v>0</v>
      </c>
      <c r="AC273" s="2">
        <v>0</v>
      </c>
      <c r="AD273" s="2">
        <v>0</v>
      </c>
      <c r="AE273" s="2">
        <v>0</v>
      </c>
      <c r="AF273" s="2">
        <v>0</v>
      </c>
      <c r="AG273" s="2">
        <v>0</v>
      </c>
      <c r="AH273" t="s">
        <v>167</v>
      </c>
      <c r="AI273">
        <v>3</v>
      </c>
    </row>
    <row r="274" spans="1:35" x14ac:dyDescent="0.25">
      <c r="A274" t="s">
        <v>1777</v>
      </c>
      <c r="B274" t="s">
        <v>1235</v>
      </c>
      <c r="C274" t="s">
        <v>1493</v>
      </c>
      <c r="D274" t="s">
        <v>1703</v>
      </c>
      <c r="E274" s="2">
        <v>36.630434782608695</v>
      </c>
      <c r="F274" s="2">
        <v>0</v>
      </c>
      <c r="G274" s="2">
        <v>0</v>
      </c>
      <c r="H274" s="2">
        <v>0</v>
      </c>
      <c r="I274" s="2">
        <v>4.75</v>
      </c>
      <c r="J274" s="2">
        <v>0</v>
      </c>
      <c r="K274" s="2">
        <v>0</v>
      </c>
      <c r="L274" s="2">
        <v>4.4717391304347824</v>
      </c>
      <c r="M274" s="2">
        <v>5.0434782608695654</v>
      </c>
      <c r="N274" s="2">
        <v>2.8695652173913042</v>
      </c>
      <c r="O274" s="2">
        <v>0.21602373887240356</v>
      </c>
      <c r="P274" s="2">
        <v>11.910326086956522</v>
      </c>
      <c r="Q274" s="2">
        <v>2.2744565217391304</v>
      </c>
      <c r="R274" s="2">
        <v>0.38724035608308605</v>
      </c>
      <c r="S274" s="2">
        <v>6.626195652173914</v>
      </c>
      <c r="T274" s="2">
        <v>9.5315217391304348</v>
      </c>
      <c r="U274" s="2">
        <v>0</v>
      </c>
      <c r="V274" s="2">
        <v>0.44110089020771515</v>
      </c>
      <c r="W274" s="2">
        <v>4.5846739130434813</v>
      </c>
      <c r="X274" s="2">
        <v>12.788369565217396</v>
      </c>
      <c r="Y274" s="2">
        <v>1.3945652173913041</v>
      </c>
      <c r="Z274" s="2">
        <v>0.51235014836795267</v>
      </c>
      <c r="AA274" s="2">
        <v>0</v>
      </c>
      <c r="AB274" s="2">
        <v>0</v>
      </c>
      <c r="AC274" s="2">
        <v>0</v>
      </c>
      <c r="AD274" s="2">
        <v>0</v>
      </c>
      <c r="AE274" s="2">
        <v>0</v>
      </c>
      <c r="AF274" s="2">
        <v>0</v>
      </c>
      <c r="AG274" s="2">
        <v>0</v>
      </c>
      <c r="AH274" t="s">
        <v>557</v>
      </c>
      <c r="AI274">
        <v>3</v>
      </c>
    </row>
    <row r="275" spans="1:35" x14ac:dyDescent="0.25">
      <c r="A275" t="s">
        <v>1777</v>
      </c>
      <c r="B275" t="s">
        <v>1261</v>
      </c>
      <c r="C275" t="s">
        <v>1564</v>
      </c>
      <c r="D275" t="s">
        <v>1732</v>
      </c>
      <c r="E275" s="2">
        <v>67.271739130434781</v>
      </c>
      <c r="F275" s="2">
        <v>5.1304347826086953</v>
      </c>
      <c r="G275" s="2">
        <v>0.47282608695652173</v>
      </c>
      <c r="H275" s="2">
        <v>0.50543478260869568</v>
      </c>
      <c r="I275" s="2">
        <v>5.9375</v>
      </c>
      <c r="J275" s="2">
        <v>0</v>
      </c>
      <c r="K275" s="2">
        <v>0</v>
      </c>
      <c r="L275" s="2">
        <v>2.63</v>
      </c>
      <c r="M275" s="2">
        <v>4.6086956521739131</v>
      </c>
      <c r="N275" s="2">
        <v>0</v>
      </c>
      <c r="O275" s="2">
        <v>6.8508644369041846E-2</v>
      </c>
      <c r="P275" s="2">
        <v>4.6847826086956523</v>
      </c>
      <c r="Q275" s="2">
        <v>15.801630434782609</v>
      </c>
      <c r="R275" s="2">
        <v>0.30453223460979156</v>
      </c>
      <c r="S275" s="2">
        <v>4.5898913043478267</v>
      </c>
      <c r="T275" s="2">
        <v>3.6053260869565209</v>
      </c>
      <c r="U275" s="2">
        <v>0</v>
      </c>
      <c r="V275" s="2">
        <v>0.1218225884634028</v>
      </c>
      <c r="W275" s="2">
        <v>4.8438043478260866</v>
      </c>
      <c r="X275" s="2">
        <v>5.3372826086956522</v>
      </c>
      <c r="Y275" s="2">
        <v>0</v>
      </c>
      <c r="Z275" s="2">
        <v>0.15134270479883663</v>
      </c>
      <c r="AA275" s="2">
        <v>0</v>
      </c>
      <c r="AB275" s="2">
        <v>0</v>
      </c>
      <c r="AC275" s="2">
        <v>0</v>
      </c>
      <c r="AD275" s="2">
        <v>0</v>
      </c>
      <c r="AE275" s="2">
        <v>0</v>
      </c>
      <c r="AF275" s="2">
        <v>0</v>
      </c>
      <c r="AG275" s="2">
        <v>0</v>
      </c>
      <c r="AH275" t="s">
        <v>584</v>
      </c>
      <c r="AI275">
        <v>3</v>
      </c>
    </row>
    <row r="276" spans="1:35" x14ac:dyDescent="0.25">
      <c r="A276" t="s">
        <v>1777</v>
      </c>
      <c r="B276" t="s">
        <v>1073</v>
      </c>
      <c r="C276" t="s">
        <v>1611</v>
      </c>
      <c r="D276" t="s">
        <v>1713</v>
      </c>
      <c r="E276" s="2">
        <v>104.8804347826087</v>
      </c>
      <c r="F276" s="2">
        <v>6.0054347826086953</v>
      </c>
      <c r="G276" s="2">
        <v>0</v>
      </c>
      <c r="H276" s="2">
        <v>0</v>
      </c>
      <c r="I276" s="2">
        <v>0</v>
      </c>
      <c r="J276" s="2">
        <v>0</v>
      </c>
      <c r="K276" s="2">
        <v>0</v>
      </c>
      <c r="L276" s="2">
        <v>5.0380434782608692</v>
      </c>
      <c r="M276" s="2">
        <v>8.3967391304347831</v>
      </c>
      <c r="N276" s="2">
        <v>0</v>
      </c>
      <c r="O276" s="2">
        <v>8.0060109855943626E-2</v>
      </c>
      <c r="P276" s="2">
        <v>10.426630434782609</v>
      </c>
      <c r="Q276" s="2">
        <v>0</v>
      </c>
      <c r="R276" s="2">
        <v>9.9414447092963001E-2</v>
      </c>
      <c r="S276" s="2">
        <v>9.8152173913043477</v>
      </c>
      <c r="T276" s="2">
        <v>10.255434782608695</v>
      </c>
      <c r="U276" s="2">
        <v>0</v>
      </c>
      <c r="V276" s="2">
        <v>0.19136698103430405</v>
      </c>
      <c r="W276" s="2">
        <v>4.6141304347826084</v>
      </c>
      <c r="X276" s="2">
        <v>10.309782608695652</v>
      </c>
      <c r="Y276" s="2">
        <v>0</v>
      </c>
      <c r="Z276" s="2">
        <v>0.14229453829412375</v>
      </c>
      <c r="AA276" s="2">
        <v>0</v>
      </c>
      <c r="AB276" s="2">
        <v>0</v>
      </c>
      <c r="AC276" s="2">
        <v>0</v>
      </c>
      <c r="AD276" s="2">
        <v>0</v>
      </c>
      <c r="AE276" s="2">
        <v>0</v>
      </c>
      <c r="AF276" s="2">
        <v>0</v>
      </c>
      <c r="AG276" s="2">
        <v>0</v>
      </c>
      <c r="AH276" t="s">
        <v>391</v>
      </c>
      <c r="AI276">
        <v>3</v>
      </c>
    </row>
    <row r="277" spans="1:35" x14ac:dyDescent="0.25">
      <c r="A277" t="s">
        <v>1777</v>
      </c>
      <c r="B277" t="s">
        <v>1154</v>
      </c>
      <c r="C277" t="s">
        <v>1491</v>
      </c>
      <c r="D277" t="s">
        <v>1678</v>
      </c>
      <c r="E277" s="2">
        <v>72.543478260869563</v>
      </c>
      <c r="F277" s="2">
        <v>25.146847826086958</v>
      </c>
      <c r="G277" s="2">
        <v>0.46739130434782611</v>
      </c>
      <c r="H277" s="2">
        <v>0</v>
      </c>
      <c r="I277" s="2">
        <v>0</v>
      </c>
      <c r="J277" s="2">
        <v>0.23097826086956522</v>
      </c>
      <c r="K277" s="2">
        <v>0.79347826086956519</v>
      </c>
      <c r="L277" s="2">
        <v>3.87586956521739</v>
      </c>
      <c r="M277" s="2">
        <v>5.2846739130434779</v>
      </c>
      <c r="N277" s="2">
        <v>5.1739130434782608</v>
      </c>
      <c r="O277" s="2">
        <v>0.14416991309559485</v>
      </c>
      <c r="P277" s="2">
        <v>5.1413043478260869</v>
      </c>
      <c r="Q277" s="2">
        <v>16.540543478260869</v>
      </c>
      <c r="R277" s="2">
        <v>0.29888073119568476</v>
      </c>
      <c r="S277" s="2">
        <v>2.0386956521739132</v>
      </c>
      <c r="T277" s="2">
        <v>10.355434782608693</v>
      </c>
      <c r="U277" s="2">
        <v>0</v>
      </c>
      <c r="V277" s="2">
        <v>0.17085106382978721</v>
      </c>
      <c r="W277" s="2">
        <v>4.2016304347826106</v>
      </c>
      <c r="X277" s="2">
        <v>8.0536956521739125</v>
      </c>
      <c r="Y277" s="2">
        <v>0</v>
      </c>
      <c r="Z277" s="2">
        <v>0.16893766856457898</v>
      </c>
      <c r="AA277" s="2">
        <v>0</v>
      </c>
      <c r="AB277" s="2">
        <v>0</v>
      </c>
      <c r="AC277" s="2">
        <v>0</v>
      </c>
      <c r="AD277" s="2">
        <v>0</v>
      </c>
      <c r="AE277" s="2">
        <v>0</v>
      </c>
      <c r="AF277" s="2">
        <v>0</v>
      </c>
      <c r="AG277" s="2">
        <v>1.4402173913043479</v>
      </c>
      <c r="AH277" t="s">
        <v>476</v>
      </c>
      <c r="AI277">
        <v>3</v>
      </c>
    </row>
    <row r="278" spans="1:35" x14ac:dyDescent="0.25">
      <c r="A278" t="s">
        <v>1777</v>
      </c>
      <c r="B278" t="s">
        <v>1090</v>
      </c>
      <c r="C278" t="s">
        <v>1429</v>
      </c>
      <c r="D278" t="s">
        <v>1711</v>
      </c>
      <c r="E278" s="2">
        <v>52.076086956521742</v>
      </c>
      <c r="F278" s="2">
        <v>5.5652173913043477</v>
      </c>
      <c r="G278" s="2">
        <v>0.98913043478260865</v>
      </c>
      <c r="H278" s="2">
        <v>0.13152173913043474</v>
      </c>
      <c r="I278" s="2">
        <v>4.5652173913043477</v>
      </c>
      <c r="J278" s="2">
        <v>0</v>
      </c>
      <c r="K278" s="2">
        <v>0</v>
      </c>
      <c r="L278" s="2">
        <v>1.1610869565217394</v>
      </c>
      <c r="M278" s="2">
        <v>0</v>
      </c>
      <c r="N278" s="2">
        <v>0</v>
      </c>
      <c r="O278" s="2">
        <v>0</v>
      </c>
      <c r="P278" s="2">
        <v>0</v>
      </c>
      <c r="Q278" s="2">
        <v>8.4429347826086953</v>
      </c>
      <c r="R278" s="2">
        <v>0.16212690461281568</v>
      </c>
      <c r="S278" s="2">
        <v>4.3157608695652181</v>
      </c>
      <c r="T278" s="2">
        <v>4.5090217391304375</v>
      </c>
      <c r="U278" s="2">
        <v>0</v>
      </c>
      <c r="V278" s="2">
        <v>0.16945940304738058</v>
      </c>
      <c r="W278" s="2">
        <v>2.7197826086956529</v>
      </c>
      <c r="X278" s="2">
        <v>1.3980434782608697</v>
      </c>
      <c r="Y278" s="2">
        <v>0</v>
      </c>
      <c r="Z278" s="2">
        <v>7.9073262366938027E-2</v>
      </c>
      <c r="AA278" s="2">
        <v>0</v>
      </c>
      <c r="AB278" s="2">
        <v>5.0380434782608692</v>
      </c>
      <c r="AC278" s="2">
        <v>0</v>
      </c>
      <c r="AD278" s="2">
        <v>0</v>
      </c>
      <c r="AE278" s="2">
        <v>0</v>
      </c>
      <c r="AF278" s="2">
        <v>0</v>
      </c>
      <c r="AG278" s="2">
        <v>0</v>
      </c>
      <c r="AH278" t="s">
        <v>409</v>
      </c>
      <c r="AI278">
        <v>3</v>
      </c>
    </row>
    <row r="279" spans="1:35" x14ac:dyDescent="0.25">
      <c r="A279" t="s">
        <v>1777</v>
      </c>
      <c r="B279" t="s">
        <v>1137</v>
      </c>
      <c r="C279" t="s">
        <v>1622</v>
      </c>
      <c r="D279" t="s">
        <v>1699</v>
      </c>
      <c r="E279" s="2">
        <v>73.706521739130437</v>
      </c>
      <c r="F279" s="2">
        <v>4.7391304347826084</v>
      </c>
      <c r="G279" s="2">
        <v>0.16576086956521738</v>
      </c>
      <c r="H279" s="2">
        <v>0.61684782608695654</v>
      </c>
      <c r="I279" s="2">
        <v>0</v>
      </c>
      <c r="J279" s="2">
        <v>0</v>
      </c>
      <c r="K279" s="2">
        <v>0</v>
      </c>
      <c r="L279" s="2">
        <v>6.7934782608695654</v>
      </c>
      <c r="M279" s="2">
        <v>5.6358695652173916</v>
      </c>
      <c r="N279" s="2">
        <v>0</v>
      </c>
      <c r="O279" s="2">
        <v>7.6463648429435191E-2</v>
      </c>
      <c r="P279" s="2">
        <v>0</v>
      </c>
      <c r="Q279" s="2">
        <v>16.519021739130434</v>
      </c>
      <c r="R279" s="2">
        <v>0.22411886152484883</v>
      </c>
      <c r="S279" s="2">
        <v>7.2717391304347823</v>
      </c>
      <c r="T279" s="2">
        <v>7.6086956521739135E-2</v>
      </c>
      <c r="U279" s="2">
        <v>0</v>
      </c>
      <c r="V279" s="2">
        <v>9.9690311163545195E-2</v>
      </c>
      <c r="W279" s="2">
        <v>3.2934782608695654</v>
      </c>
      <c r="X279" s="2">
        <v>4.4728260869565215</v>
      </c>
      <c r="Y279" s="2">
        <v>0</v>
      </c>
      <c r="Z279" s="2">
        <v>0.1053679398318832</v>
      </c>
      <c r="AA279" s="2">
        <v>0</v>
      </c>
      <c r="AB279" s="2">
        <v>0</v>
      </c>
      <c r="AC279" s="2">
        <v>0</v>
      </c>
      <c r="AD279" s="2">
        <v>0</v>
      </c>
      <c r="AE279" s="2">
        <v>0</v>
      </c>
      <c r="AF279" s="2">
        <v>0</v>
      </c>
      <c r="AG279" s="2">
        <v>0</v>
      </c>
      <c r="AH279" t="s">
        <v>457</v>
      </c>
      <c r="AI279">
        <v>3</v>
      </c>
    </row>
    <row r="280" spans="1:35" x14ac:dyDescent="0.25">
      <c r="A280" t="s">
        <v>1777</v>
      </c>
      <c r="B280" t="s">
        <v>1200</v>
      </c>
      <c r="C280" t="s">
        <v>1623</v>
      </c>
      <c r="D280" t="s">
        <v>1729</v>
      </c>
      <c r="E280" s="2">
        <v>28.673913043478262</v>
      </c>
      <c r="F280" s="2">
        <v>5.5652173913043477</v>
      </c>
      <c r="G280" s="2">
        <v>7.880434782608696E-2</v>
      </c>
      <c r="H280" s="2">
        <v>0.25</v>
      </c>
      <c r="I280" s="2">
        <v>0.43478260869565216</v>
      </c>
      <c r="J280" s="2">
        <v>0</v>
      </c>
      <c r="K280" s="2">
        <v>0</v>
      </c>
      <c r="L280" s="2">
        <v>0.56521739130434778</v>
      </c>
      <c r="M280" s="2">
        <v>0.86956521739130432</v>
      </c>
      <c r="N280" s="2">
        <v>4.619565217391304E-2</v>
      </c>
      <c r="O280" s="2">
        <v>3.193707354056103E-2</v>
      </c>
      <c r="P280" s="2">
        <v>4.2608695652173916</v>
      </c>
      <c r="Q280" s="2">
        <v>1.2826086956521738</v>
      </c>
      <c r="R280" s="2">
        <v>0.19332827899924185</v>
      </c>
      <c r="S280" s="2">
        <v>0.42130434782608694</v>
      </c>
      <c r="T280" s="2">
        <v>3.7391304347826089</v>
      </c>
      <c r="U280" s="2">
        <v>0</v>
      </c>
      <c r="V280" s="2">
        <v>0.14509476876421531</v>
      </c>
      <c r="W280" s="2">
        <v>0.69380434782608691</v>
      </c>
      <c r="X280" s="2">
        <v>5.8218478260869579</v>
      </c>
      <c r="Y280" s="2">
        <v>0</v>
      </c>
      <c r="Z280" s="2">
        <v>0.22723275208491286</v>
      </c>
      <c r="AA280" s="2">
        <v>0</v>
      </c>
      <c r="AB280" s="2">
        <v>0</v>
      </c>
      <c r="AC280" s="2">
        <v>0</v>
      </c>
      <c r="AD280" s="2">
        <v>0</v>
      </c>
      <c r="AE280" s="2">
        <v>0</v>
      </c>
      <c r="AF280" s="2">
        <v>0</v>
      </c>
      <c r="AG280" s="2">
        <v>0</v>
      </c>
      <c r="AH280" t="s">
        <v>522</v>
      </c>
      <c r="AI280">
        <v>3</v>
      </c>
    </row>
    <row r="281" spans="1:35" x14ac:dyDescent="0.25">
      <c r="A281" t="s">
        <v>1777</v>
      </c>
      <c r="B281" t="s">
        <v>1138</v>
      </c>
      <c r="C281" t="s">
        <v>1366</v>
      </c>
      <c r="D281" t="s">
        <v>1699</v>
      </c>
      <c r="E281" s="2">
        <v>347.05434782608694</v>
      </c>
      <c r="F281" s="2">
        <v>10.342391304347826</v>
      </c>
      <c r="G281" s="2">
        <v>0</v>
      </c>
      <c r="H281" s="2">
        <v>0</v>
      </c>
      <c r="I281" s="2">
        <v>0</v>
      </c>
      <c r="J281" s="2">
        <v>0</v>
      </c>
      <c r="K281" s="2">
        <v>0</v>
      </c>
      <c r="L281" s="2">
        <v>2.1956521739130435</v>
      </c>
      <c r="M281" s="2">
        <v>8.6</v>
      </c>
      <c r="N281" s="2">
        <v>15.680434782608694</v>
      </c>
      <c r="O281" s="2">
        <v>6.9961477027153995E-2</v>
      </c>
      <c r="P281" s="2">
        <v>5.0869565217391308</v>
      </c>
      <c r="Q281" s="2">
        <v>0</v>
      </c>
      <c r="R281" s="2">
        <v>1.4657521375552008E-2</v>
      </c>
      <c r="S281" s="2">
        <v>1.9130434782608696</v>
      </c>
      <c r="T281" s="2">
        <v>2.95</v>
      </c>
      <c r="U281" s="2">
        <v>0</v>
      </c>
      <c r="V281" s="2">
        <v>1.401233987910677E-2</v>
      </c>
      <c r="W281" s="2">
        <v>3.216304347826088</v>
      </c>
      <c r="X281" s="2">
        <v>3.9695652173913056</v>
      </c>
      <c r="Y281" s="2">
        <v>0</v>
      </c>
      <c r="Z281" s="2">
        <v>2.0705314917473149E-2</v>
      </c>
      <c r="AA281" s="2">
        <v>0</v>
      </c>
      <c r="AB281" s="2">
        <v>36.129347826086935</v>
      </c>
      <c r="AC281" s="2">
        <v>0</v>
      </c>
      <c r="AD281" s="2">
        <v>0</v>
      </c>
      <c r="AE281" s="2">
        <v>30.173913043478272</v>
      </c>
      <c r="AF281" s="2">
        <v>0</v>
      </c>
      <c r="AG281" s="2">
        <v>0</v>
      </c>
      <c r="AH281" t="s">
        <v>459</v>
      </c>
      <c r="AI281">
        <v>3</v>
      </c>
    </row>
    <row r="282" spans="1:35" x14ac:dyDescent="0.25">
      <c r="A282" t="s">
        <v>1777</v>
      </c>
      <c r="B282" t="s">
        <v>1156</v>
      </c>
      <c r="C282" t="s">
        <v>1519</v>
      </c>
      <c r="D282" t="s">
        <v>1699</v>
      </c>
      <c r="E282" s="2">
        <v>85.815217391304344</v>
      </c>
      <c r="F282" s="2">
        <v>7</v>
      </c>
      <c r="G282" s="2">
        <v>0.27858695652173909</v>
      </c>
      <c r="H282" s="2">
        <v>0.58152173913043481</v>
      </c>
      <c r="I282" s="2">
        <v>7.1798913043478247</v>
      </c>
      <c r="J282" s="2">
        <v>0</v>
      </c>
      <c r="K282" s="2">
        <v>0</v>
      </c>
      <c r="L282" s="2">
        <v>2.9971739130434782</v>
      </c>
      <c r="M282" s="2">
        <v>15.894021739130435</v>
      </c>
      <c r="N282" s="2">
        <v>0</v>
      </c>
      <c r="O282" s="2">
        <v>0.18521215959468018</v>
      </c>
      <c r="P282" s="2">
        <v>2.5760869565217392</v>
      </c>
      <c r="Q282" s="2">
        <v>23.932065217391305</v>
      </c>
      <c r="R282" s="2">
        <v>0.30889803673210892</v>
      </c>
      <c r="S282" s="2">
        <v>5.1526086956521713</v>
      </c>
      <c r="T282" s="2">
        <v>10.086847826086958</v>
      </c>
      <c r="U282" s="2">
        <v>0</v>
      </c>
      <c r="V282" s="2">
        <v>0.17758454718176059</v>
      </c>
      <c r="W282" s="2">
        <v>3.3192391304347826</v>
      </c>
      <c r="X282" s="2">
        <v>5.6121739130434802</v>
      </c>
      <c r="Y282" s="2">
        <v>0</v>
      </c>
      <c r="Z282" s="2">
        <v>0.10407726409119698</v>
      </c>
      <c r="AA282" s="2">
        <v>0</v>
      </c>
      <c r="AB282" s="2">
        <v>0</v>
      </c>
      <c r="AC282" s="2">
        <v>0</v>
      </c>
      <c r="AD282" s="2">
        <v>0</v>
      </c>
      <c r="AE282" s="2">
        <v>0</v>
      </c>
      <c r="AF282" s="2">
        <v>0</v>
      </c>
      <c r="AG282" s="2">
        <v>0</v>
      </c>
      <c r="AH282" t="s">
        <v>478</v>
      </c>
      <c r="AI282">
        <v>3</v>
      </c>
    </row>
    <row r="283" spans="1:35" x14ac:dyDescent="0.25">
      <c r="A283" t="s">
        <v>1777</v>
      </c>
      <c r="B283" t="s">
        <v>965</v>
      </c>
      <c r="C283" t="s">
        <v>1561</v>
      </c>
      <c r="D283" t="s">
        <v>1705</v>
      </c>
      <c r="E283" s="2">
        <v>104.59782608695652</v>
      </c>
      <c r="F283" s="2">
        <v>5.6521739130434785</v>
      </c>
      <c r="G283" s="2">
        <v>6.5217391304347824E-2</v>
      </c>
      <c r="H283" s="2">
        <v>0.40119565217391301</v>
      </c>
      <c r="I283" s="2">
        <v>3.4782608695652173</v>
      </c>
      <c r="J283" s="2">
        <v>0</v>
      </c>
      <c r="K283" s="2">
        <v>0</v>
      </c>
      <c r="L283" s="2">
        <v>4.0706521739130439</v>
      </c>
      <c r="M283" s="2">
        <v>5.3342391304347823</v>
      </c>
      <c r="N283" s="2">
        <v>2.5733695652173911</v>
      </c>
      <c r="O283" s="2">
        <v>7.5600124701236629E-2</v>
      </c>
      <c r="P283" s="2">
        <v>5.2717391304347823</v>
      </c>
      <c r="Q283" s="2">
        <v>8.3695652173913047</v>
      </c>
      <c r="R283" s="2">
        <v>0.13041670996570714</v>
      </c>
      <c r="S283" s="2">
        <v>5.9239130434782608</v>
      </c>
      <c r="T283" s="2">
        <v>5.1711956521739131</v>
      </c>
      <c r="U283" s="2">
        <v>0</v>
      </c>
      <c r="V283" s="2">
        <v>0.10607398940039489</v>
      </c>
      <c r="W283" s="2">
        <v>10.864130434782609</v>
      </c>
      <c r="X283" s="2">
        <v>5.3369565217391308</v>
      </c>
      <c r="Y283" s="2">
        <v>0</v>
      </c>
      <c r="Z283" s="2">
        <v>0.15488932765249924</v>
      </c>
      <c r="AA283" s="2">
        <v>0</v>
      </c>
      <c r="AB283" s="2">
        <v>0</v>
      </c>
      <c r="AC283" s="2">
        <v>0</v>
      </c>
      <c r="AD283" s="2">
        <v>0</v>
      </c>
      <c r="AE283" s="2">
        <v>0</v>
      </c>
      <c r="AF283" s="2">
        <v>0</v>
      </c>
      <c r="AG283" s="2">
        <v>0</v>
      </c>
      <c r="AH283" t="s">
        <v>279</v>
      </c>
      <c r="AI283">
        <v>3</v>
      </c>
    </row>
    <row r="284" spans="1:35" x14ac:dyDescent="0.25">
      <c r="A284" t="s">
        <v>1777</v>
      </c>
      <c r="B284" t="s">
        <v>886</v>
      </c>
      <c r="C284" t="s">
        <v>1436</v>
      </c>
      <c r="D284" t="s">
        <v>1713</v>
      </c>
      <c r="E284" s="2">
        <v>103.94565217391305</v>
      </c>
      <c r="F284" s="2">
        <v>9.7391304347826093</v>
      </c>
      <c r="G284" s="2">
        <v>0.56521739130434778</v>
      </c>
      <c r="H284" s="2">
        <v>0.49880434782608701</v>
      </c>
      <c r="I284" s="2">
        <v>3.6983695652173911</v>
      </c>
      <c r="J284" s="2">
        <v>0</v>
      </c>
      <c r="K284" s="2">
        <v>4.8695652173913047</v>
      </c>
      <c r="L284" s="2">
        <v>5.4446739130434771</v>
      </c>
      <c r="M284" s="2">
        <v>9.6280434782608637</v>
      </c>
      <c r="N284" s="2">
        <v>0</v>
      </c>
      <c r="O284" s="2">
        <v>9.2625745059081818E-2</v>
      </c>
      <c r="P284" s="2">
        <v>0</v>
      </c>
      <c r="Q284" s="2">
        <v>9.3868478260869566</v>
      </c>
      <c r="R284" s="2">
        <v>9.0305343511450378E-2</v>
      </c>
      <c r="S284" s="2">
        <v>7.2644565217391284</v>
      </c>
      <c r="T284" s="2">
        <v>9.3333695652173922</v>
      </c>
      <c r="U284" s="2">
        <v>0</v>
      </c>
      <c r="V284" s="2">
        <v>0.15967792533723724</v>
      </c>
      <c r="W284" s="2">
        <v>5.6650000000000009</v>
      </c>
      <c r="X284" s="2">
        <v>10.566630434782608</v>
      </c>
      <c r="Y284" s="2">
        <v>0</v>
      </c>
      <c r="Z284" s="2">
        <v>0.15615497228903064</v>
      </c>
      <c r="AA284" s="2">
        <v>0</v>
      </c>
      <c r="AB284" s="2">
        <v>5.3294565217391296</v>
      </c>
      <c r="AC284" s="2">
        <v>0</v>
      </c>
      <c r="AD284" s="2">
        <v>0</v>
      </c>
      <c r="AE284" s="2">
        <v>35.793695652173909</v>
      </c>
      <c r="AF284" s="2">
        <v>0</v>
      </c>
      <c r="AG284" s="2">
        <v>0</v>
      </c>
      <c r="AH284" t="s">
        <v>200</v>
      </c>
      <c r="AI284">
        <v>3</v>
      </c>
    </row>
    <row r="285" spans="1:35" x14ac:dyDescent="0.25">
      <c r="A285" t="s">
        <v>1777</v>
      </c>
      <c r="B285" t="s">
        <v>1027</v>
      </c>
      <c r="C285" t="s">
        <v>1448</v>
      </c>
      <c r="D285" t="s">
        <v>1674</v>
      </c>
      <c r="E285" s="2">
        <v>171.02173913043478</v>
      </c>
      <c r="F285" s="2">
        <v>5.6521739130434785</v>
      </c>
      <c r="G285" s="2">
        <v>0</v>
      </c>
      <c r="H285" s="2">
        <v>0</v>
      </c>
      <c r="I285" s="2">
        <v>0</v>
      </c>
      <c r="J285" s="2">
        <v>0</v>
      </c>
      <c r="K285" s="2">
        <v>0</v>
      </c>
      <c r="L285" s="2">
        <v>4.8586956521739131</v>
      </c>
      <c r="M285" s="2">
        <v>5.4809782608695654</v>
      </c>
      <c r="N285" s="2">
        <v>4.5543478260869561</v>
      </c>
      <c r="O285" s="2">
        <v>5.8678657683996438E-2</v>
      </c>
      <c r="P285" s="2">
        <v>5.5815217391304346</v>
      </c>
      <c r="Q285" s="2">
        <v>16.975543478260871</v>
      </c>
      <c r="R285" s="2">
        <v>0.13189589424176942</v>
      </c>
      <c r="S285" s="2">
        <v>8.5253260869565217</v>
      </c>
      <c r="T285" s="2">
        <v>21.098369565217389</v>
      </c>
      <c r="U285" s="2">
        <v>0</v>
      </c>
      <c r="V285" s="2">
        <v>0.17321596542519382</v>
      </c>
      <c r="W285" s="2">
        <v>7.3369565217391308</v>
      </c>
      <c r="X285" s="2">
        <v>22.039456521739133</v>
      </c>
      <c r="Y285" s="2">
        <v>5.2146739130434785</v>
      </c>
      <c r="Z285" s="2">
        <v>0.20226134485826874</v>
      </c>
      <c r="AA285" s="2">
        <v>0</v>
      </c>
      <c r="AB285" s="2">
        <v>0</v>
      </c>
      <c r="AC285" s="2">
        <v>0</v>
      </c>
      <c r="AD285" s="2">
        <v>0</v>
      </c>
      <c r="AE285" s="2">
        <v>0</v>
      </c>
      <c r="AF285" s="2">
        <v>0</v>
      </c>
      <c r="AG285" s="2">
        <v>0</v>
      </c>
      <c r="AH285" t="s">
        <v>344</v>
      </c>
      <c r="AI285">
        <v>3</v>
      </c>
    </row>
    <row r="286" spans="1:35" x14ac:dyDescent="0.25">
      <c r="A286" t="s">
        <v>1777</v>
      </c>
      <c r="B286" t="s">
        <v>777</v>
      </c>
      <c r="C286" t="s">
        <v>1491</v>
      </c>
      <c r="D286" t="s">
        <v>1678</v>
      </c>
      <c r="E286" s="2">
        <v>48.554347826086953</v>
      </c>
      <c r="F286" s="2">
        <v>4.7826086956521738</v>
      </c>
      <c r="G286" s="2">
        <v>0.34782608695652173</v>
      </c>
      <c r="H286" s="2">
        <v>0.3202173913043479</v>
      </c>
      <c r="I286" s="2">
        <v>1.1195652173913044</v>
      </c>
      <c r="J286" s="2">
        <v>0</v>
      </c>
      <c r="K286" s="2">
        <v>0</v>
      </c>
      <c r="L286" s="2">
        <v>4.8091304347826078</v>
      </c>
      <c r="M286" s="2">
        <v>4.8695652173913047</v>
      </c>
      <c r="N286" s="2">
        <v>0</v>
      </c>
      <c r="O286" s="2">
        <v>0.10029102305798077</v>
      </c>
      <c r="P286" s="2">
        <v>0</v>
      </c>
      <c r="Q286" s="2">
        <v>6.0850000000000009</v>
      </c>
      <c r="R286" s="2">
        <v>0.12532348332214016</v>
      </c>
      <c r="S286" s="2">
        <v>5.9511956521739133</v>
      </c>
      <c r="T286" s="2">
        <v>5.1694565217391304</v>
      </c>
      <c r="U286" s="2">
        <v>0</v>
      </c>
      <c r="V286" s="2">
        <v>0.22903514663084845</v>
      </c>
      <c r="W286" s="2">
        <v>5.0042391304347822</v>
      </c>
      <c r="X286" s="2">
        <v>5.3371739130434772</v>
      </c>
      <c r="Y286" s="2">
        <v>0</v>
      </c>
      <c r="Z286" s="2">
        <v>0.21298634430266394</v>
      </c>
      <c r="AA286" s="2">
        <v>0</v>
      </c>
      <c r="AB286" s="2">
        <v>4.0623913043478259</v>
      </c>
      <c r="AC286" s="2">
        <v>0</v>
      </c>
      <c r="AD286" s="2">
        <v>0</v>
      </c>
      <c r="AE286" s="2">
        <v>0</v>
      </c>
      <c r="AF286" s="2">
        <v>0</v>
      </c>
      <c r="AG286" s="2">
        <v>0</v>
      </c>
      <c r="AH286" t="s">
        <v>89</v>
      </c>
      <c r="AI286">
        <v>3</v>
      </c>
    </row>
    <row r="287" spans="1:35" x14ac:dyDescent="0.25">
      <c r="A287" t="s">
        <v>1777</v>
      </c>
      <c r="B287" t="s">
        <v>972</v>
      </c>
      <c r="C287" t="s">
        <v>1429</v>
      </c>
      <c r="D287" t="s">
        <v>1711</v>
      </c>
      <c r="E287" s="2">
        <v>63.826086956521742</v>
      </c>
      <c r="F287" s="2">
        <v>5.5652173913043477</v>
      </c>
      <c r="G287" s="2">
        <v>0</v>
      </c>
      <c r="H287" s="2">
        <v>0</v>
      </c>
      <c r="I287" s="2">
        <v>0</v>
      </c>
      <c r="J287" s="2">
        <v>0</v>
      </c>
      <c r="K287" s="2">
        <v>0</v>
      </c>
      <c r="L287" s="2">
        <v>3.4456521739130435</v>
      </c>
      <c r="M287" s="2">
        <v>5.2173913043478262</v>
      </c>
      <c r="N287" s="2">
        <v>0</v>
      </c>
      <c r="O287" s="2">
        <v>8.1743869209809264E-2</v>
      </c>
      <c r="P287" s="2">
        <v>2.1739130434782608</v>
      </c>
      <c r="Q287" s="2">
        <v>11.480978260869565</v>
      </c>
      <c r="R287" s="2">
        <v>0.21393903269754766</v>
      </c>
      <c r="S287" s="2">
        <v>5.5570652173913047</v>
      </c>
      <c r="T287" s="2">
        <v>5.1277173913043477</v>
      </c>
      <c r="U287" s="2">
        <v>0</v>
      </c>
      <c r="V287" s="2">
        <v>0.16740463215258855</v>
      </c>
      <c r="W287" s="2">
        <v>4.9565217391304346</v>
      </c>
      <c r="X287" s="2">
        <v>5.4619565217391308</v>
      </c>
      <c r="Y287" s="2">
        <v>0</v>
      </c>
      <c r="Z287" s="2">
        <v>0.16323228882833787</v>
      </c>
      <c r="AA287" s="2">
        <v>0</v>
      </c>
      <c r="AB287" s="2">
        <v>0</v>
      </c>
      <c r="AC287" s="2">
        <v>0</v>
      </c>
      <c r="AD287" s="2">
        <v>0</v>
      </c>
      <c r="AE287" s="2">
        <v>0</v>
      </c>
      <c r="AF287" s="2">
        <v>0</v>
      </c>
      <c r="AG287" s="2">
        <v>0</v>
      </c>
      <c r="AH287" t="s">
        <v>286</v>
      </c>
      <c r="AI287">
        <v>3</v>
      </c>
    </row>
    <row r="288" spans="1:35" x14ac:dyDescent="0.25">
      <c r="A288" t="s">
        <v>1777</v>
      </c>
      <c r="B288" t="s">
        <v>1215</v>
      </c>
      <c r="C288" t="s">
        <v>1650</v>
      </c>
      <c r="D288" t="s">
        <v>1697</v>
      </c>
      <c r="E288" s="2">
        <v>48.282608695652172</v>
      </c>
      <c r="F288" s="2">
        <v>4.9728260869565215</v>
      </c>
      <c r="G288" s="2">
        <v>0.27173913043478259</v>
      </c>
      <c r="H288" s="2">
        <v>0.31521739130434784</v>
      </c>
      <c r="I288" s="2">
        <v>0</v>
      </c>
      <c r="J288" s="2">
        <v>0</v>
      </c>
      <c r="K288" s="2">
        <v>0</v>
      </c>
      <c r="L288" s="2">
        <v>2.9815217391304349</v>
      </c>
      <c r="M288" s="2">
        <v>0</v>
      </c>
      <c r="N288" s="2">
        <v>0</v>
      </c>
      <c r="O288" s="2">
        <v>0</v>
      </c>
      <c r="P288" s="2">
        <v>0</v>
      </c>
      <c r="Q288" s="2">
        <v>0</v>
      </c>
      <c r="R288" s="2">
        <v>0</v>
      </c>
      <c r="S288" s="2">
        <v>3.3884782608695652</v>
      </c>
      <c r="T288" s="2">
        <v>3.8369565217391301E-2</v>
      </c>
      <c r="U288" s="2">
        <v>0</v>
      </c>
      <c r="V288" s="2">
        <v>7.0974786132372805E-2</v>
      </c>
      <c r="W288" s="2">
        <v>0.75826086956521732</v>
      </c>
      <c r="X288" s="2">
        <v>6.8276086956521738</v>
      </c>
      <c r="Y288" s="2">
        <v>0</v>
      </c>
      <c r="Z288" s="2">
        <v>0.15711391265195856</v>
      </c>
      <c r="AA288" s="2">
        <v>0</v>
      </c>
      <c r="AB288" s="2">
        <v>0</v>
      </c>
      <c r="AC288" s="2">
        <v>0</v>
      </c>
      <c r="AD288" s="2">
        <v>0</v>
      </c>
      <c r="AE288" s="2">
        <v>0</v>
      </c>
      <c r="AF288" s="2">
        <v>0</v>
      </c>
      <c r="AG288" s="2">
        <v>0</v>
      </c>
      <c r="AH288" t="s">
        <v>537</v>
      </c>
      <c r="AI288">
        <v>3</v>
      </c>
    </row>
    <row r="289" spans="1:35" x14ac:dyDescent="0.25">
      <c r="A289" t="s">
        <v>1777</v>
      </c>
      <c r="B289" t="s">
        <v>1164</v>
      </c>
      <c r="C289" t="s">
        <v>1435</v>
      </c>
      <c r="D289" t="s">
        <v>1736</v>
      </c>
      <c r="E289" s="2">
        <v>93.282608695652172</v>
      </c>
      <c r="F289" s="2">
        <v>5.0434782608695654</v>
      </c>
      <c r="G289" s="2">
        <v>0.69565217391304346</v>
      </c>
      <c r="H289" s="2">
        <v>0.69565217391304346</v>
      </c>
      <c r="I289" s="2">
        <v>5.0434782608695654</v>
      </c>
      <c r="J289" s="2">
        <v>0</v>
      </c>
      <c r="K289" s="2">
        <v>0</v>
      </c>
      <c r="L289" s="2">
        <v>4.4867391304347821</v>
      </c>
      <c r="M289" s="2">
        <v>2.347826086956522</v>
      </c>
      <c r="N289" s="2">
        <v>0</v>
      </c>
      <c r="O289" s="2">
        <v>2.5168958284782106E-2</v>
      </c>
      <c r="P289" s="2">
        <v>4.7201086956521738</v>
      </c>
      <c r="Q289" s="2">
        <v>24.361413043478262</v>
      </c>
      <c r="R289" s="2">
        <v>0.31175716616173388</v>
      </c>
      <c r="S289" s="2">
        <v>4.6681521739130432</v>
      </c>
      <c r="T289" s="2">
        <v>8.7830434782608684</v>
      </c>
      <c r="U289" s="2">
        <v>0</v>
      </c>
      <c r="V289" s="2">
        <v>0.14419832206944766</v>
      </c>
      <c r="W289" s="2">
        <v>4.7620652173913047</v>
      </c>
      <c r="X289" s="2">
        <v>14.643804347826087</v>
      </c>
      <c r="Y289" s="2">
        <v>0</v>
      </c>
      <c r="Z289" s="2">
        <v>0.20803309251922633</v>
      </c>
      <c r="AA289" s="2">
        <v>0</v>
      </c>
      <c r="AB289" s="2">
        <v>0</v>
      </c>
      <c r="AC289" s="2">
        <v>0</v>
      </c>
      <c r="AD289" s="2">
        <v>0</v>
      </c>
      <c r="AE289" s="2">
        <v>0</v>
      </c>
      <c r="AF289" s="2">
        <v>0</v>
      </c>
      <c r="AG289" s="2">
        <v>0</v>
      </c>
      <c r="AH289" t="s">
        <v>486</v>
      </c>
      <c r="AI289">
        <v>3</v>
      </c>
    </row>
    <row r="290" spans="1:35" x14ac:dyDescent="0.25">
      <c r="A290" t="s">
        <v>1777</v>
      </c>
      <c r="B290" t="s">
        <v>907</v>
      </c>
      <c r="C290" t="s">
        <v>1556</v>
      </c>
      <c r="D290" t="s">
        <v>1718</v>
      </c>
      <c r="E290" s="2">
        <v>73.586956521739125</v>
      </c>
      <c r="F290" s="2">
        <v>4.6141304347826084</v>
      </c>
      <c r="G290" s="2">
        <v>0.13043478260869565</v>
      </c>
      <c r="H290" s="2">
        <v>0.22554347826086957</v>
      </c>
      <c r="I290" s="2">
        <v>3.0326086956521738</v>
      </c>
      <c r="J290" s="2">
        <v>0</v>
      </c>
      <c r="K290" s="2">
        <v>0</v>
      </c>
      <c r="L290" s="2">
        <v>1.4946739130434781</v>
      </c>
      <c r="M290" s="2">
        <v>8.8994565217391308</v>
      </c>
      <c r="N290" s="2">
        <v>0</v>
      </c>
      <c r="O290" s="2">
        <v>0.12093796159527327</v>
      </c>
      <c r="P290" s="2">
        <v>4.1277173913043477</v>
      </c>
      <c r="Q290" s="2">
        <v>10.682065217391305</v>
      </c>
      <c r="R290" s="2">
        <v>0.20125553914327918</v>
      </c>
      <c r="S290" s="2">
        <v>1.3368478260869565</v>
      </c>
      <c r="T290" s="2">
        <v>2.2282608695652173</v>
      </c>
      <c r="U290" s="2">
        <v>0</v>
      </c>
      <c r="V290" s="2">
        <v>4.8447562776957165E-2</v>
      </c>
      <c r="W290" s="2">
        <v>1.9433695652173915</v>
      </c>
      <c r="X290" s="2">
        <v>5.1274999999999986</v>
      </c>
      <c r="Y290" s="2">
        <v>0</v>
      </c>
      <c r="Z290" s="2">
        <v>9.6088626292466756E-2</v>
      </c>
      <c r="AA290" s="2">
        <v>0.2608695652173913</v>
      </c>
      <c r="AB290" s="2">
        <v>0</v>
      </c>
      <c r="AC290" s="2">
        <v>0</v>
      </c>
      <c r="AD290" s="2">
        <v>0</v>
      </c>
      <c r="AE290" s="2">
        <v>0</v>
      </c>
      <c r="AF290" s="2">
        <v>0</v>
      </c>
      <c r="AG290" s="2">
        <v>0</v>
      </c>
      <c r="AH290" t="s">
        <v>221</v>
      </c>
      <c r="AI290">
        <v>3</v>
      </c>
    </row>
    <row r="291" spans="1:35" x14ac:dyDescent="0.25">
      <c r="A291" t="s">
        <v>1777</v>
      </c>
      <c r="B291" t="s">
        <v>1179</v>
      </c>
      <c r="C291" t="s">
        <v>1408</v>
      </c>
      <c r="D291" t="s">
        <v>1718</v>
      </c>
      <c r="E291" s="2">
        <v>51.543478260869563</v>
      </c>
      <c r="F291" s="2">
        <v>4.9728260869565215</v>
      </c>
      <c r="G291" s="2">
        <v>0.13043478260869565</v>
      </c>
      <c r="H291" s="2">
        <v>0</v>
      </c>
      <c r="I291" s="2">
        <v>4.7899999999999991</v>
      </c>
      <c r="J291" s="2">
        <v>0</v>
      </c>
      <c r="K291" s="2">
        <v>0</v>
      </c>
      <c r="L291" s="2">
        <v>0.856304347826087</v>
      </c>
      <c r="M291" s="2">
        <v>5.0543478260869561</v>
      </c>
      <c r="N291" s="2">
        <v>0</v>
      </c>
      <c r="O291" s="2">
        <v>9.8059890341628E-2</v>
      </c>
      <c r="P291" s="2">
        <v>4.3206521739130439</v>
      </c>
      <c r="Q291" s="2">
        <v>13.522282608695654</v>
      </c>
      <c r="R291" s="2">
        <v>0.3461725010544075</v>
      </c>
      <c r="S291" s="2">
        <v>3.7645652173913042</v>
      </c>
      <c r="T291" s="2">
        <v>1.3344565217391307</v>
      </c>
      <c r="U291" s="2">
        <v>0</v>
      </c>
      <c r="V291" s="2">
        <v>9.8926613243357234E-2</v>
      </c>
      <c r="W291" s="2">
        <v>5.3703260869565215</v>
      </c>
      <c r="X291" s="2">
        <v>4.0872826086956504</v>
      </c>
      <c r="Y291" s="2">
        <v>2.9305434782608697</v>
      </c>
      <c r="Z291" s="2">
        <v>0.2403437368199072</v>
      </c>
      <c r="AA291" s="2">
        <v>0</v>
      </c>
      <c r="AB291" s="2">
        <v>0</v>
      </c>
      <c r="AC291" s="2">
        <v>0</v>
      </c>
      <c r="AD291" s="2">
        <v>0</v>
      </c>
      <c r="AE291" s="2">
        <v>0</v>
      </c>
      <c r="AF291" s="2">
        <v>0</v>
      </c>
      <c r="AG291" s="2">
        <v>0</v>
      </c>
      <c r="AH291" t="s">
        <v>501</v>
      </c>
      <c r="AI291">
        <v>3</v>
      </c>
    </row>
    <row r="292" spans="1:35" x14ac:dyDescent="0.25">
      <c r="A292" t="s">
        <v>1777</v>
      </c>
      <c r="B292" t="s">
        <v>883</v>
      </c>
      <c r="C292" t="s">
        <v>1456</v>
      </c>
      <c r="D292" t="s">
        <v>1701</v>
      </c>
      <c r="E292" s="2">
        <v>86.565217391304344</v>
      </c>
      <c r="F292" s="2">
        <v>5.9375</v>
      </c>
      <c r="G292" s="2">
        <v>0</v>
      </c>
      <c r="H292" s="2">
        <v>0</v>
      </c>
      <c r="I292" s="2">
        <v>5.0543478260869561</v>
      </c>
      <c r="J292" s="2">
        <v>0</v>
      </c>
      <c r="K292" s="2">
        <v>0</v>
      </c>
      <c r="L292" s="2">
        <v>4.7663043478260869</v>
      </c>
      <c r="M292" s="2">
        <v>10.875</v>
      </c>
      <c r="N292" s="2">
        <v>0</v>
      </c>
      <c r="O292" s="2">
        <v>0.12562782521346058</v>
      </c>
      <c r="P292" s="2">
        <v>0</v>
      </c>
      <c r="Q292" s="2">
        <v>10.619565217391305</v>
      </c>
      <c r="R292" s="2">
        <v>0.12267704671019589</v>
      </c>
      <c r="S292" s="2">
        <v>5.1086956521739131</v>
      </c>
      <c r="T292" s="2">
        <v>5.3125</v>
      </c>
      <c r="U292" s="2">
        <v>0</v>
      </c>
      <c r="V292" s="2">
        <v>0.1203854846810648</v>
      </c>
      <c r="W292" s="2">
        <v>5.2989130434782608</v>
      </c>
      <c r="X292" s="2">
        <v>5.1032608695652177</v>
      </c>
      <c r="Y292" s="2">
        <v>0</v>
      </c>
      <c r="Z292" s="2">
        <v>0.1201657458563536</v>
      </c>
      <c r="AA292" s="2">
        <v>0</v>
      </c>
      <c r="AB292" s="2">
        <v>0</v>
      </c>
      <c r="AC292" s="2">
        <v>0</v>
      </c>
      <c r="AD292" s="2">
        <v>0</v>
      </c>
      <c r="AE292" s="2">
        <v>38.872282608695649</v>
      </c>
      <c r="AF292" s="2">
        <v>0</v>
      </c>
      <c r="AG292" s="2">
        <v>0</v>
      </c>
      <c r="AH292" t="s">
        <v>197</v>
      </c>
      <c r="AI292">
        <v>3</v>
      </c>
    </row>
    <row r="293" spans="1:35" x14ac:dyDescent="0.25">
      <c r="A293" t="s">
        <v>1777</v>
      </c>
      <c r="B293" t="s">
        <v>1067</v>
      </c>
      <c r="C293" t="s">
        <v>1456</v>
      </c>
      <c r="D293" t="s">
        <v>1701</v>
      </c>
      <c r="E293" s="2">
        <v>78.402173913043484</v>
      </c>
      <c r="F293" s="2">
        <v>4.6956521739130439</v>
      </c>
      <c r="G293" s="2">
        <v>0</v>
      </c>
      <c r="H293" s="2">
        <v>0</v>
      </c>
      <c r="I293" s="2">
        <v>3.2201086956521738</v>
      </c>
      <c r="J293" s="2">
        <v>0</v>
      </c>
      <c r="K293" s="2">
        <v>0</v>
      </c>
      <c r="L293" s="2">
        <v>0</v>
      </c>
      <c r="M293" s="2">
        <v>4.5760869565217392</v>
      </c>
      <c r="N293" s="2">
        <v>0</v>
      </c>
      <c r="O293" s="2">
        <v>5.8366837654235407E-2</v>
      </c>
      <c r="P293" s="2">
        <v>0</v>
      </c>
      <c r="Q293" s="2">
        <v>13.983695652173912</v>
      </c>
      <c r="R293" s="2">
        <v>0.17835851934008037</v>
      </c>
      <c r="S293" s="2">
        <v>3.9130434782608696</v>
      </c>
      <c r="T293" s="2">
        <v>4.9782608695652177</v>
      </c>
      <c r="U293" s="2">
        <v>0</v>
      </c>
      <c r="V293" s="2">
        <v>0.11340634964647166</v>
      </c>
      <c r="W293" s="2">
        <v>3.9239130434782608</v>
      </c>
      <c r="X293" s="2">
        <v>4.0815217391304346</v>
      </c>
      <c r="Y293" s="2">
        <v>0</v>
      </c>
      <c r="Z293" s="2">
        <v>0.10210730625259946</v>
      </c>
      <c r="AA293" s="2">
        <v>0</v>
      </c>
      <c r="AB293" s="2">
        <v>0</v>
      </c>
      <c r="AC293" s="2">
        <v>0</v>
      </c>
      <c r="AD293" s="2">
        <v>0</v>
      </c>
      <c r="AE293" s="2">
        <v>0</v>
      </c>
      <c r="AF293" s="2">
        <v>0</v>
      </c>
      <c r="AG293" s="2">
        <v>0</v>
      </c>
      <c r="AH293" t="s">
        <v>385</v>
      </c>
      <c r="AI293">
        <v>3</v>
      </c>
    </row>
    <row r="294" spans="1:35" x14ac:dyDescent="0.25">
      <c r="A294" t="s">
        <v>1777</v>
      </c>
      <c r="B294" t="s">
        <v>1249</v>
      </c>
      <c r="C294" t="s">
        <v>1450</v>
      </c>
      <c r="D294" t="s">
        <v>1707</v>
      </c>
      <c r="E294" s="2">
        <v>32.565217391304351</v>
      </c>
      <c r="F294" s="2">
        <v>2.9565217391304346</v>
      </c>
      <c r="G294" s="2">
        <v>0.25815217391304346</v>
      </c>
      <c r="H294" s="2">
        <v>0.36684782608695654</v>
      </c>
      <c r="I294" s="2">
        <v>2.9565217391304346</v>
      </c>
      <c r="J294" s="2">
        <v>0</v>
      </c>
      <c r="K294" s="2">
        <v>0</v>
      </c>
      <c r="L294" s="2">
        <v>2.6358695652173911</v>
      </c>
      <c r="M294" s="2">
        <v>11.913043478260869</v>
      </c>
      <c r="N294" s="2">
        <v>0</v>
      </c>
      <c r="O294" s="2">
        <v>0.36582109479305736</v>
      </c>
      <c r="P294" s="2">
        <v>6.1217391304347819</v>
      </c>
      <c r="Q294" s="2">
        <v>0</v>
      </c>
      <c r="R294" s="2">
        <v>0.1879839786381842</v>
      </c>
      <c r="S294" s="2">
        <v>19.108152173913044</v>
      </c>
      <c r="T294" s="2">
        <v>10.671739130434784</v>
      </c>
      <c r="U294" s="2">
        <v>0</v>
      </c>
      <c r="V294" s="2">
        <v>0.91446929238985308</v>
      </c>
      <c r="W294" s="2">
        <v>20.900000000000002</v>
      </c>
      <c r="X294" s="2">
        <v>4.9467391304347847</v>
      </c>
      <c r="Y294" s="2">
        <v>0</v>
      </c>
      <c r="Z294" s="2">
        <v>0.79369158878504675</v>
      </c>
      <c r="AA294" s="2">
        <v>0</v>
      </c>
      <c r="AB294" s="2">
        <v>0</v>
      </c>
      <c r="AC294" s="2">
        <v>0</v>
      </c>
      <c r="AD294" s="2">
        <v>0</v>
      </c>
      <c r="AE294" s="2">
        <v>0</v>
      </c>
      <c r="AF294" s="2">
        <v>0</v>
      </c>
      <c r="AG294" s="2">
        <v>0</v>
      </c>
      <c r="AH294" t="s">
        <v>571</v>
      </c>
      <c r="AI294">
        <v>3</v>
      </c>
    </row>
    <row r="295" spans="1:35" x14ac:dyDescent="0.25">
      <c r="A295" t="s">
        <v>1777</v>
      </c>
      <c r="B295" t="s">
        <v>1204</v>
      </c>
      <c r="C295" t="s">
        <v>1644</v>
      </c>
      <c r="D295" t="s">
        <v>1706</v>
      </c>
      <c r="E295" s="2">
        <v>68.380434782608702</v>
      </c>
      <c r="F295" s="2">
        <v>1.8478260869565217</v>
      </c>
      <c r="G295" s="2">
        <v>0</v>
      </c>
      <c r="H295" s="2">
        <v>0</v>
      </c>
      <c r="I295" s="2">
        <v>0</v>
      </c>
      <c r="J295" s="2">
        <v>0</v>
      </c>
      <c r="K295" s="2">
        <v>0</v>
      </c>
      <c r="L295" s="2">
        <v>0</v>
      </c>
      <c r="M295" s="2">
        <v>0</v>
      </c>
      <c r="N295" s="2">
        <v>0</v>
      </c>
      <c r="O295" s="2">
        <v>0</v>
      </c>
      <c r="P295" s="2">
        <v>0.43478260869565216</v>
      </c>
      <c r="Q295" s="2">
        <v>2.6956521739130435</v>
      </c>
      <c r="R295" s="2">
        <v>4.5779685264663805E-2</v>
      </c>
      <c r="S295" s="2">
        <v>0</v>
      </c>
      <c r="T295" s="2">
        <v>0</v>
      </c>
      <c r="U295" s="2">
        <v>0</v>
      </c>
      <c r="V295" s="2">
        <v>0</v>
      </c>
      <c r="W295" s="2">
        <v>0</v>
      </c>
      <c r="X295" s="2">
        <v>0</v>
      </c>
      <c r="Y295" s="2">
        <v>0</v>
      </c>
      <c r="Z295" s="2">
        <v>0</v>
      </c>
      <c r="AA295" s="2">
        <v>0</v>
      </c>
      <c r="AB295" s="2">
        <v>0</v>
      </c>
      <c r="AC295" s="2">
        <v>0</v>
      </c>
      <c r="AD295" s="2">
        <v>0</v>
      </c>
      <c r="AE295" s="2">
        <v>0</v>
      </c>
      <c r="AF295" s="2">
        <v>0</v>
      </c>
      <c r="AG295" s="2">
        <v>0</v>
      </c>
      <c r="AH295" t="s">
        <v>526</v>
      </c>
      <c r="AI295">
        <v>3</v>
      </c>
    </row>
    <row r="296" spans="1:35" x14ac:dyDescent="0.25">
      <c r="A296" t="s">
        <v>1777</v>
      </c>
      <c r="B296" t="s">
        <v>1132</v>
      </c>
      <c r="C296" t="s">
        <v>1429</v>
      </c>
      <c r="D296" t="s">
        <v>1711</v>
      </c>
      <c r="E296" s="2">
        <v>73.684782608695656</v>
      </c>
      <c r="F296" s="2">
        <v>8.125</v>
      </c>
      <c r="G296" s="2">
        <v>0.34782608695652173</v>
      </c>
      <c r="H296" s="2">
        <v>0.55978260869565222</v>
      </c>
      <c r="I296" s="2">
        <v>2.0380434782608696</v>
      </c>
      <c r="J296" s="2">
        <v>0</v>
      </c>
      <c r="K296" s="2">
        <v>0</v>
      </c>
      <c r="L296" s="2">
        <v>4.4239130434782608</v>
      </c>
      <c r="M296" s="2">
        <v>3.152173913043478</v>
      </c>
      <c r="N296" s="2">
        <v>0</v>
      </c>
      <c r="O296" s="2">
        <v>4.2779170969169486E-2</v>
      </c>
      <c r="P296" s="2">
        <v>4.4375</v>
      </c>
      <c r="Q296" s="2">
        <v>6.0353260869565215</v>
      </c>
      <c r="R296" s="2">
        <v>0.14213010768549933</v>
      </c>
      <c r="S296" s="2">
        <v>5.0217391304347823</v>
      </c>
      <c r="T296" s="2">
        <v>0</v>
      </c>
      <c r="U296" s="2">
        <v>0</v>
      </c>
      <c r="V296" s="2">
        <v>6.8151644785366561E-2</v>
      </c>
      <c r="W296" s="2">
        <v>18.989130434782609</v>
      </c>
      <c r="X296" s="2">
        <v>0</v>
      </c>
      <c r="Y296" s="2">
        <v>0.75543478260869568</v>
      </c>
      <c r="Z296" s="2">
        <v>0.26795987608791855</v>
      </c>
      <c r="AA296" s="2">
        <v>0</v>
      </c>
      <c r="AB296" s="2">
        <v>0</v>
      </c>
      <c r="AC296" s="2">
        <v>0</v>
      </c>
      <c r="AD296" s="2">
        <v>0</v>
      </c>
      <c r="AE296" s="2">
        <v>0</v>
      </c>
      <c r="AF296" s="2">
        <v>0</v>
      </c>
      <c r="AG296" s="2">
        <v>0</v>
      </c>
      <c r="AH296" t="s">
        <v>452</v>
      </c>
      <c r="AI296">
        <v>3</v>
      </c>
    </row>
    <row r="297" spans="1:35" x14ac:dyDescent="0.25">
      <c r="A297" t="s">
        <v>1777</v>
      </c>
      <c r="B297" t="s">
        <v>1113</v>
      </c>
      <c r="C297" t="s">
        <v>1546</v>
      </c>
      <c r="D297" t="s">
        <v>1705</v>
      </c>
      <c r="E297" s="2">
        <v>74.402173913043484</v>
      </c>
      <c r="F297" s="2">
        <v>44.266956521739132</v>
      </c>
      <c r="G297" s="2">
        <v>6.6672826086956523</v>
      </c>
      <c r="H297" s="2">
        <v>0</v>
      </c>
      <c r="I297" s="2">
        <v>0</v>
      </c>
      <c r="J297" s="2">
        <v>0</v>
      </c>
      <c r="K297" s="2">
        <v>0</v>
      </c>
      <c r="L297" s="2">
        <v>0</v>
      </c>
      <c r="M297" s="2">
        <v>5.6413043478260869</v>
      </c>
      <c r="N297" s="2">
        <v>3.6059782608695654</v>
      </c>
      <c r="O297" s="2">
        <v>0.12428780131482833</v>
      </c>
      <c r="P297" s="2">
        <v>0</v>
      </c>
      <c r="Q297" s="2">
        <v>6.9184782608695654</v>
      </c>
      <c r="R297" s="2">
        <v>9.2987582176771361E-2</v>
      </c>
      <c r="S297" s="2">
        <v>0</v>
      </c>
      <c r="T297" s="2">
        <v>0</v>
      </c>
      <c r="U297" s="2">
        <v>0</v>
      </c>
      <c r="V297" s="2">
        <v>0</v>
      </c>
      <c r="W297" s="2">
        <v>0</v>
      </c>
      <c r="X297" s="2">
        <v>0</v>
      </c>
      <c r="Y297" s="2">
        <v>0</v>
      </c>
      <c r="Z297" s="2">
        <v>0</v>
      </c>
      <c r="AA297" s="2">
        <v>0</v>
      </c>
      <c r="AB297" s="2">
        <v>0</v>
      </c>
      <c r="AC297" s="2">
        <v>0</v>
      </c>
      <c r="AD297" s="2">
        <v>0</v>
      </c>
      <c r="AE297" s="2">
        <v>0</v>
      </c>
      <c r="AF297" s="2">
        <v>0</v>
      </c>
      <c r="AG297" s="2">
        <v>0</v>
      </c>
      <c r="AH297" t="s">
        <v>433</v>
      </c>
      <c r="AI297">
        <v>3</v>
      </c>
    </row>
    <row r="298" spans="1:35" x14ac:dyDescent="0.25">
      <c r="A298" t="s">
        <v>1777</v>
      </c>
      <c r="B298" t="s">
        <v>1101</v>
      </c>
      <c r="C298" t="s">
        <v>1462</v>
      </c>
      <c r="D298" t="s">
        <v>1710</v>
      </c>
      <c r="E298" s="2">
        <v>70.239130434782609</v>
      </c>
      <c r="F298" s="2">
        <v>5</v>
      </c>
      <c r="G298" s="2">
        <v>0.2608695652173913</v>
      </c>
      <c r="H298" s="2">
        <v>0.43586956521739145</v>
      </c>
      <c r="I298" s="2">
        <v>1.7744565217391304</v>
      </c>
      <c r="J298" s="2">
        <v>0</v>
      </c>
      <c r="K298" s="2">
        <v>1.0978260869565217</v>
      </c>
      <c r="L298" s="2">
        <v>9.3580434782608695</v>
      </c>
      <c r="M298" s="2">
        <v>8.5271739130434785</v>
      </c>
      <c r="N298" s="2">
        <v>0</v>
      </c>
      <c r="O298" s="2">
        <v>0.12140204271123492</v>
      </c>
      <c r="P298" s="2">
        <v>0</v>
      </c>
      <c r="Q298" s="2">
        <v>14.592717391304346</v>
      </c>
      <c r="R298" s="2">
        <v>0.20775766016713088</v>
      </c>
      <c r="S298" s="2">
        <v>4.7393478260869584</v>
      </c>
      <c r="T298" s="2">
        <v>5.0195652173913041</v>
      </c>
      <c r="U298" s="2">
        <v>0</v>
      </c>
      <c r="V298" s="2">
        <v>0.13893840916125041</v>
      </c>
      <c r="W298" s="2">
        <v>4.2714130434782609</v>
      </c>
      <c r="X298" s="2">
        <v>5.6399999999999988</v>
      </c>
      <c r="Y298" s="2">
        <v>0</v>
      </c>
      <c r="Z298" s="2">
        <v>0.1411095636025998</v>
      </c>
      <c r="AA298" s="2">
        <v>0</v>
      </c>
      <c r="AB298" s="2">
        <v>4.483586956521739</v>
      </c>
      <c r="AC298" s="2">
        <v>0</v>
      </c>
      <c r="AD298" s="2">
        <v>0</v>
      </c>
      <c r="AE298" s="2">
        <v>0</v>
      </c>
      <c r="AF298" s="2">
        <v>0</v>
      </c>
      <c r="AG298" s="2">
        <v>0</v>
      </c>
      <c r="AH298" t="s">
        <v>420</v>
      </c>
      <c r="AI298">
        <v>3</v>
      </c>
    </row>
    <row r="299" spans="1:35" x14ac:dyDescent="0.25">
      <c r="A299" t="s">
        <v>1777</v>
      </c>
      <c r="B299" t="s">
        <v>1170</v>
      </c>
      <c r="C299" t="s">
        <v>1502</v>
      </c>
      <c r="D299" t="s">
        <v>1694</v>
      </c>
      <c r="E299" s="2">
        <v>85.989130434782609</v>
      </c>
      <c r="F299" s="2">
        <v>5</v>
      </c>
      <c r="G299" s="2">
        <v>0.49858695652173901</v>
      </c>
      <c r="H299" s="2">
        <v>0</v>
      </c>
      <c r="I299" s="2">
        <v>0</v>
      </c>
      <c r="J299" s="2">
        <v>0</v>
      </c>
      <c r="K299" s="2">
        <v>0</v>
      </c>
      <c r="L299" s="2">
        <v>3.8940217391304346</v>
      </c>
      <c r="M299" s="2">
        <v>0</v>
      </c>
      <c r="N299" s="2">
        <v>4.7173913043478262</v>
      </c>
      <c r="O299" s="2">
        <v>5.4860321071925171E-2</v>
      </c>
      <c r="P299" s="2">
        <v>5.3722826086956523</v>
      </c>
      <c r="Q299" s="2">
        <v>0</v>
      </c>
      <c r="R299" s="2">
        <v>6.247629882442169E-2</v>
      </c>
      <c r="S299" s="2">
        <v>0.46456521739130446</v>
      </c>
      <c r="T299" s="2">
        <v>6.772608695652174</v>
      </c>
      <c r="U299" s="2">
        <v>0</v>
      </c>
      <c r="V299" s="2">
        <v>8.4163822525597273E-2</v>
      </c>
      <c r="W299" s="2">
        <v>9.5163043478260878</v>
      </c>
      <c r="X299" s="2">
        <v>4.1739130434782608</v>
      </c>
      <c r="Y299" s="2">
        <v>0</v>
      </c>
      <c r="Z299" s="2">
        <v>0.15920869675135887</v>
      </c>
      <c r="AA299" s="2">
        <v>0</v>
      </c>
      <c r="AB299" s="2">
        <v>0</v>
      </c>
      <c r="AC299" s="2">
        <v>0</v>
      </c>
      <c r="AD299" s="2">
        <v>0</v>
      </c>
      <c r="AE299" s="2">
        <v>0</v>
      </c>
      <c r="AF299" s="2">
        <v>0</v>
      </c>
      <c r="AG299" s="2">
        <v>0</v>
      </c>
      <c r="AH299" t="s">
        <v>492</v>
      </c>
      <c r="AI299">
        <v>3</v>
      </c>
    </row>
    <row r="300" spans="1:35" x14ac:dyDescent="0.25">
      <c r="A300" t="s">
        <v>1777</v>
      </c>
      <c r="B300" t="s">
        <v>674</v>
      </c>
      <c r="C300" t="s">
        <v>1452</v>
      </c>
      <c r="D300" t="s">
        <v>1706</v>
      </c>
      <c r="E300" s="2">
        <v>45.532608695652172</v>
      </c>
      <c r="F300" s="2">
        <v>5.7391304347826084</v>
      </c>
      <c r="G300" s="2">
        <v>9.5108695652173919E-2</v>
      </c>
      <c r="H300" s="2">
        <v>0</v>
      </c>
      <c r="I300" s="2">
        <v>1.1304347826086956</v>
      </c>
      <c r="J300" s="2">
        <v>0</v>
      </c>
      <c r="K300" s="2">
        <v>0</v>
      </c>
      <c r="L300" s="2">
        <v>0.25</v>
      </c>
      <c r="M300" s="2">
        <v>0</v>
      </c>
      <c r="N300" s="2">
        <v>10.430108695652176</v>
      </c>
      <c r="O300" s="2">
        <v>0.22906899021246127</v>
      </c>
      <c r="P300" s="2">
        <v>5.0434782608695654</v>
      </c>
      <c r="Q300" s="2">
        <v>8.8936956521739141</v>
      </c>
      <c r="R300" s="2">
        <v>0.30609214609692059</v>
      </c>
      <c r="S300" s="2">
        <v>1.0271739130434783</v>
      </c>
      <c r="T300" s="2">
        <v>0</v>
      </c>
      <c r="U300" s="2">
        <v>0</v>
      </c>
      <c r="V300" s="2">
        <v>2.2559083313439962E-2</v>
      </c>
      <c r="W300" s="2">
        <v>2.714673913043478</v>
      </c>
      <c r="X300" s="2">
        <v>0</v>
      </c>
      <c r="Y300" s="2">
        <v>9.8913043478260878</v>
      </c>
      <c r="Z300" s="2">
        <v>0.27685605156361903</v>
      </c>
      <c r="AA300" s="2">
        <v>0</v>
      </c>
      <c r="AB300" s="2">
        <v>0</v>
      </c>
      <c r="AC300" s="2">
        <v>0</v>
      </c>
      <c r="AD300" s="2">
        <v>0</v>
      </c>
      <c r="AE300" s="2">
        <v>0</v>
      </c>
      <c r="AF300" s="2">
        <v>0</v>
      </c>
      <c r="AG300" s="2">
        <v>6.25E-2</v>
      </c>
      <c r="AH300" t="s">
        <v>645</v>
      </c>
      <c r="AI300">
        <v>3</v>
      </c>
    </row>
    <row r="301" spans="1:35" x14ac:dyDescent="0.25">
      <c r="A301" t="s">
        <v>1777</v>
      </c>
      <c r="B301" t="s">
        <v>843</v>
      </c>
      <c r="C301" t="s">
        <v>1529</v>
      </c>
      <c r="D301" t="s">
        <v>1728</v>
      </c>
      <c r="E301" s="2">
        <v>78.793478260869563</v>
      </c>
      <c r="F301" s="2">
        <v>5.2173913043478262</v>
      </c>
      <c r="G301" s="2">
        <v>0.52173913043478293</v>
      </c>
      <c r="H301" s="2">
        <v>0.4247826086956521</v>
      </c>
      <c r="I301" s="2">
        <v>3.2173913043478262</v>
      </c>
      <c r="J301" s="2">
        <v>0</v>
      </c>
      <c r="K301" s="2">
        <v>0</v>
      </c>
      <c r="L301" s="2">
        <v>3.5716304347826098</v>
      </c>
      <c r="M301" s="2">
        <v>0</v>
      </c>
      <c r="N301" s="2">
        <v>10.739130434782611</v>
      </c>
      <c r="O301" s="2">
        <v>0.13629466133259763</v>
      </c>
      <c r="P301" s="2">
        <v>4.3990217391304336</v>
      </c>
      <c r="Q301" s="2">
        <v>5.2291304347826069</v>
      </c>
      <c r="R301" s="2">
        <v>0.12219478548765343</v>
      </c>
      <c r="S301" s="2">
        <v>3.4898913043478261</v>
      </c>
      <c r="T301" s="2">
        <v>4.683369565217391</v>
      </c>
      <c r="U301" s="2">
        <v>0</v>
      </c>
      <c r="V301" s="2">
        <v>0.10373016967857636</v>
      </c>
      <c r="W301" s="2">
        <v>3.0139130434782611</v>
      </c>
      <c r="X301" s="2">
        <v>7.0101086956521748</v>
      </c>
      <c r="Y301" s="2">
        <v>0</v>
      </c>
      <c r="Z301" s="2">
        <v>0.12721892674851706</v>
      </c>
      <c r="AA301" s="2">
        <v>0</v>
      </c>
      <c r="AB301" s="2">
        <v>0</v>
      </c>
      <c r="AC301" s="2">
        <v>0</v>
      </c>
      <c r="AD301" s="2">
        <v>0</v>
      </c>
      <c r="AE301" s="2">
        <v>1.7809782608695648</v>
      </c>
      <c r="AF301" s="2">
        <v>0</v>
      </c>
      <c r="AG301" s="2">
        <v>0</v>
      </c>
      <c r="AH301" t="s">
        <v>157</v>
      </c>
      <c r="AI301">
        <v>3</v>
      </c>
    </row>
    <row r="302" spans="1:35" x14ac:dyDescent="0.25">
      <c r="A302" t="s">
        <v>1777</v>
      </c>
      <c r="B302" t="s">
        <v>1212</v>
      </c>
      <c r="C302" t="s">
        <v>1627</v>
      </c>
      <c r="D302" t="s">
        <v>1706</v>
      </c>
      <c r="E302" s="2">
        <v>55.945652173913047</v>
      </c>
      <c r="F302" s="2">
        <v>4.7391304347826084</v>
      </c>
      <c r="G302" s="2">
        <v>0</v>
      </c>
      <c r="H302" s="2">
        <v>0</v>
      </c>
      <c r="I302" s="2">
        <v>0</v>
      </c>
      <c r="J302" s="2">
        <v>0</v>
      </c>
      <c r="K302" s="2">
        <v>0</v>
      </c>
      <c r="L302" s="2">
        <v>1.7327173913043479</v>
      </c>
      <c r="M302" s="2">
        <v>6.0353260869565215</v>
      </c>
      <c r="N302" s="2">
        <v>0</v>
      </c>
      <c r="O302" s="2">
        <v>0.10787837575286574</v>
      </c>
      <c r="P302" s="2">
        <v>10.361413043478262</v>
      </c>
      <c r="Q302" s="2">
        <v>8.9592391304347831</v>
      </c>
      <c r="R302" s="2">
        <v>0.34534680396347389</v>
      </c>
      <c r="S302" s="2">
        <v>7.8714130434782605</v>
      </c>
      <c r="T302" s="2">
        <v>0</v>
      </c>
      <c r="U302" s="2">
        <v>0</v>
      </c>
      <c r="V302" s="2">
        <v>0.14069749368564211</v>
      </c>
      <c r="W302" s="2">
        <v>5.8594565217391326</v>
      </c>
      <c r="X302" s="2">
        <v>3.914782608695655</v>
      </c>
      <c r="Y302" s="2">
        <v>0</v>
      </c>
      <c r="Z302" s="2">
        <v>0.1747095395375948</v>
      </c>
      <c r="AA302" s="2">
        <v>0</v>
      </c>
      <c r="AB302" s="2">
        <v>0</v>
      </c>
      <c r="AC302" s="2">
        <v>0</v>
      </c>
      <c r="AD302" s="2">
        <v>0</v>
      </c>
      <c r="AE302" s="2">
        <v>0</v>
      </c>
      <c r="AF302" s="2">
        <v>0</v>
      </c>
      <c r="AG302" s="2">
        <v>0</v>
      </c>
      <c r="AH302" t="s">
        <v>534</v>
      </c>
      <c r="AI302">
        <v>3</v>
      </c>
    </row>
    <row r="303" spans="1:35" x14ac:dyDescent="0.25">
      <c r="A303" t="s">
        <v>1777</v>
      </c>
      <c r="B303" t="s">
        <v>1196</v>
      </c>
      <c r="C303" t="s">
        <v>1641</v>
      </c>
      <c r="D303" t="s">
        <v>1719</v>
      </c>
      <c r="E303" s="2">
        <v>61.782608695652172</v>
      </c>
      <c r="F303" s="2">
        <v>5.5196739130434773</v>
      </c>
      <c r="G303" s="2">
        <v>0</v>
      </c>
      <c r="H303" s="2">
        <v>0</v>
      </c>
      <c r="I303" s="2">
        <v>6.8451086956521729</v>
      </c>
      <c r="J303" s="2">
        <v>0</v>
      </c>
      <c r="K303" s="2">
        <v>0</v>
      </c>
      <c r="L303" s="2">
        <v>4.4242391304347839</v>
      </c>
      <c r="M303" s="2">
        <v>5.4750000000000005</v>
      </c>
      <c r="N303" s="2">
        <v>0</v>
      </c>
      <c r="O303" s="2">
        <v>8.8617171006333581E-2</v>
      </c>
      <c r="P303" s="2">
        <v>5.4735869565217401</v>
      </c>
      <c r="Q303" s="2">
        <v>7.8679347826086961</v>
      </c>
      <c r="R303" s="2">
        <v>0.21594299788881072</v>
      </c>
      <c r="S303" s="2">
        <v>5.563695652173914</v>
      </c>
      <c r="T303" s="2">
        <v>7.0484782608695671</v>
      </c>
      <c r="U303" s="2">
        <v>0</v>
      </c>
      <c r="V303" s="2">
        <v>0.2041379310344828</v>
      </c>
      <c r="W303" s="2">
        <v>4.9481521739130434</v>
      </c>
      <c r="X303" s="2">
        <v>9.4609782608695667</v>
      </c>
      <c r="Y303" s="2">
        <v>0</v>
      </c>
      <c r="Z303" s="2">
        <v>0.23322308233638286</v>
      </c>
      <c r="AA303" s="2">
        <v>0</v>
      </c>
      <c r="AB303" s="2">
        <v>0</v>
      </c>
      <c r="AC303" s="2">
        <v>0</v>
      </c>
      <c r="AD303" s="2">
        <v>0</v>
      </c>
      <c r="AE303" s="2">
        <v>0</v>
      </c>
      <c r="AF303" s="2">
        <v>0</v>
      </c>
      <c r="AG303" s="2">
        <v>0</v>
      </c>
      <c r="AH303" t="s">
        <v>518</v>
      </c>
      <c r="AI303">
        <v>3</v>
      </c>
    </row>
    <row r="304" spans="1:35" x14ac:dyDescent="0.25">
      <c r="A304" t="s">
        <v>1777</v>
      </c>
      <c r="B304" t="s">
        <v>885</v>
      </c>
      <c r="C304" t="s">
        <v>1519</v>
      </c>
      <c r="D304" t="s">
        <v>1699</v>
      </c>
      <c r="E304" s="2">
        <v>80.978260869565219</v>
      </c>
      <c r="F304" s="2">
        <v>9.5380434782608692</v>
      </c>
      <c r="G304" s="2">
        <v>0.10326086956521739</v>
      </c>
      <c r="H304" s="2">
        <v>0.47554347826086957</v>
      </c>
      <c r="I304" s="2">
        <v>5.3043478260869561</v>
      </c>
      <c r="J304" s="2">
        <v>0</v>
      </c>
      <c r="K304" s="2">
        <v>0</v>
      </c>
      <c r="L304" s="2">
        <v>5.9555434782608678</v>
      </c>
      <c r="M304" s="2">
        <v>8.9673913043478262</v>
      </c>
      <c r="N304" s="2">
        <v>0</v>
      </c>
      <c r="O304" s="2">
        <v>0.11073825503355704</v>
      </c>
      <c r="P304" s="2">
        <v>0</v>
      </c>
      <c r="Q304" s="2">
        <v>17.611413043478262</v>
      </c>
      <c r="R304" s="2">
        <v>0.21748322147651009</v>
      </c>
      <c r="S304" s="2">
        <v>2.0994565217391301</v>
      </c>
      <c r="T304" s="2">
        <v>9.1583695652173898</v>
      </c>
      <c r="U304" s="2">
        <v>0</v>
      </c>
      <c r="V304" s="2">
        <v>0.13902281879194628</v>
      </c>
      <c r="W304" s="2">
        <v>8.0723913043478266</v>
      </c>
      <c r="X304" s="2">
        <v>4.8525000000000009</v>
      </c>
      <c r="Y304" s="2">
        <v>0</v>
      </c>
      <c r="Z304" s="2">
        <v>0.15960939597315438</v>
      </c>
      <c r="AA304" s="2">
        <v>0</v>
      </c>
      <c r="AB304" s="2">
        <v>3.3206521739130435</v>
      </c>
      <c r="AC304" s="2">
        <v>0</v>
      </c>
      <c r="AD304" s="2">
        <v>0</v>
      </c>
      <c r="AE304" s="2">
        <v>0</v>
      </c>
      <c r="AF304" s="2">
        <v>0</v>
      </c>
      <c r="AG304" s="2">
        <v>0</v>
      </c>
      <c r="AH304" t="s">
        <v>199</v>
      </c>
      <c r="AI304">
        <v>3</v>
      </c>
    </row>
    <row r="305" spans="1:35" x14ac:dyDescent="0.25">
      <c r="A305" t="s">
        <v>1777</v>
      </c>
      <c r="B305" t="s">
        <v>1012</v>
      </c>
      <c r="C305" t="s">
        <v>1450</v>
      </c>
      <c r="D305" t="s">
        <v>1707</v>
      </c>
      <c r="E305" s="2">
        <v>54.543478260869563</v>
      </c>
      <c r="F305" s="2">
        <v>0</v>
      </c>
      <c r="G305" s="2">
        <v>0</v>
      </c>
      <c r="H305" s="2">
        <v>0.36858695652173912</v>
      </c>
      <c r="I305" s="2">
        <v>0</v>
      </c>
      <c r="J305" s="2">
        <v>0</v>
      </c>
      <c r="K305" s="2">
        <v>0</v>
      </c>
      <c r="L305" s="2">
        <v>8.0782608695652147</v>
      </c>
      <c r="M305" s="2">
        <v>0</v>
      </c>
      <c r="N305" s="2">
        <v>0</v>
      </c>
      <c r="O305" s="2">
        <v>0</v>
      </c>
      <c r="P305" s="2">
        <v>0</v>
      </c>
      <c r="Q305" s="2">
        <v>0</v>
      </c>
      <c r="R305" s="2">
        <v>0</v>
      </c>
      <c r="S305" s="2">
        <v>6.2891304347826091</v>
      </c>
      <c r="T305" s="2">
        <v>11.101956521739128</v>
      </c>
      <c r="U305" s="2">
        <v>0</v>
      </c>
      <c r="V305" s="2">
        <v>0.3188481466719808</v>
      </c>
      <c r="W305" s="2">
        <v>9.1344565217391303</v>
      </c>
      <c r="X305" s="2">
        <v>11.501304347826089</v>
      </c>
      <c r="Y305" s="2">
        <v>0</v>
      </c>
      <c r="Z305" s="2">
        <v>0.37833599043443605</v>
      </c>
      <c r="AA305" s="2">
        <v>0</v>
      </c>
      <c r="AB305" s="2">
        <v>0</v>
      </c>
      <c r="AC305" s="2">
        <v>0</v>
      </c>
      <c r="AD305" s="2">
        <v>0</v>
      </c>
      <c r="AE305" s="2">
        <v>0</v>
      </c>
      <c r="AF305" s="2">
        <v>0</v>
      </c>
      <c r="AG305" s="2">
        <v>0</v>
      </c>
      <c r="AH305" t="s">
        <v>328</v>
      </c>
      <c r="AI305">
        <v>3</v>
      </c>
    </row>
    <row r="306" spans="1:35" x14ac:dyDescent="0.25">
      <c r="A306" t="s">
        <v>1777</v>
      </c>
      <c r="B306" t="s">
        <v>858</v>
      </c>
      <c r="C306" t="s">
        <v>1534</v>
      </c>
      <c r="D306" t="s">
        <v>1673</v>
      </c>
      <c r="E306" s="2">
        <v>116.80434782608695</v>
      </c>
      <c r="F306" s="2">
        <v>4.7690217391304346</v>
      </c>
      <c r="G306" s="2">
        <v>0.64130434782608692</v>
      </c>
      <c r="H306" s="2">
        <v>0</v>
      </c>
      <c r="I306" s="2">
        <v>4.3804347826086953</v>
      </c>
      <c r="J306" s="2">
        <v>0</v>
      </c>
      <c r="K306" s="2">
        <v>0</v>
      </c>
      <c r="L306" s="2">
        <v>5.5271739130434785</v>
      </c>
      <c r="M306" s="2">
        <v>4.8342391304347823</v>
      </c>
      <c r="N306" s="2">
        <v>0</v>
      </c>
      <c r="O306" s="2">
        <v>4.1387493020658847E-2</v>
      </c>
      <c r="P306" s="2">
        <v>3.910326086956522</v>
      </c>
      <c r="Q306" s="2">
        <v>13.4375</v>
      </c>
      <c r="R306" s="2">
        <v>0.14852037967615858</v>
      </c>
      <c r="S306" s="2">
        <v>5.2989130434782608</v>
      </c>
      <c r="T306" s="2">
        <v>4.7391304347826084</v>
      </c>
      <c r="U306" s="2">
        <v>0</v>
      </c>
      <c r="V306" s="2">
        <v>8.5938954029406295E-2</v>
      </c>
      <c r="W306" s="2">
        <v>10.201086956521738</v>
      </c>
      <c r="X306" s="2">
        <v>11.478260869565217</v>
      </c>
      <c r="Y306" s="2">
        <v>0</v>
      </c>
      <c r="Z306" s="2">
        <v>0.18560394565419688</v>
      </c>
      <c r="AA306" s="2">
        <v>0</v>
      </c>
      <c r="AB306" s="2">
        <v>0</v>
      </c>
      <c r="AC306" s="2">
        <v>0</v>
      </c>
      <c r="AD306" s="2">
        <v>0</v>
      </c>
      <c r="AE306" s="2">
        <v>0</v>
      </c>
      <c r="AF306" s="2">
        <v>0</v>
      </c>
      <c r="AG306" s="2">
        <v>0</v>
      </c>
      <c r="AH306" t="s">
        <v>172</v>
      </c>
      <c r="AI306">
        <v>3</v>
      </c>
    </row>
    <row r="307" spans="1:35" x14ac:dyDescent="0.25">
      <c r="A307" t="s">
        <v>1777</v>
      </c>
      <c r="B307" t="s">
        <v>1161</v>
      </c>
      <c r="C307" t="s">
        <v>1631</v>
      </c>
      <c r="D307" t="s">
        <v>1673</v>
      </c>
      <c r="E307" s="2">
        <v>66.358695652173907</v>
      </c>
      <c r="F307" s="2">
        <v>3.75</v>
      </c>
      <c r="G307" s="2">
        <v>2.717391304347826E-2</v>
      </c>
      <c r="H307" s="2">
        <v>0.36956521739130432</v>
      </c>
      <c r="I307" s="2">
        <v>0.85054347826086951</v>
      </c>
      <c r="J307" s="2">
        <v>0</v>
      </c>
      <c r="K307" s="2">
        <v>0</v>
      </c>
      <c r="L307" s="2">
        <v>3.8151086956521745</v>
      </c>
      <c r="M307" s="2">
        <v>4.625</v>
      </c>
      <c r="N307" s="2">
        <v>0</v>
      </c>
      <c r="O307" s="2">
        <v>6.9696969696969702E-2</v>
      </c>
      <c r="P307" s="2">
        <v>4.9347826086956523</v>
      </c>
      <c r="Q307" s="2">
        <v>14.105978260869565</v>
      </c>
      <c r="R307" s="2">
        <v>0.286936936936937</v>
      </c>
      <c r="S307" s="2">
        <v>2.2621739130434788</v>
      </c>
      <c r="T307" s="2">
        <v>8.7846739130434788</v>
      </c>
      <c r="U307" s="2">
        <v>0</v>
      </c>
      <c r="V307" s="2">
        <v>0.16647174447174448</v>
      </c>
      <c r="W307" s="2">
        <v>4.7631521739130429</v>
      </c>
      <c r="X307" s="2">
        <v>3.997065217391305</v>
      </c>
      <c r="Y307" s="2">
        <v>0</v>
      </c>
      <c r="Z307" s="2">
        <v>0.13201310401310404</v>
      </c>
      <c r="AA307" s="2">
        <v>0</v>
      </c>
      <c r="AB307" s="2">
        <v>0</v>
      </c>
      <c r="AC307" s="2">
        <v>0</v>
      </c>
      <c r="AD307" s="2">
        <v>0</v>
      </c>
      <c r="AE307" s="2">
        <v>0</v>
      </c>
      <c r="AF307" s="2">
        <v>0</v>
      </c>
      <c r="AG307" s="2">
        <v>0</v>
      </c>
      <c r="AH307" t="s">
        <v>483</v>
      </c>
      <c r="AI307">
        <v>3</v>
      </c>
    </row>
    <row r="308" spans="1:35" x14ac:dyDescent="0.25">
      <c r="A308" t="s">
        <v>1777</v>
      </c>
      <c r="B308" t="s">
        <v>1166</v>
      </c>
      <c r="C308" t="s">
        <v>1634</v>
      </c>
      <c r="D308" t="s">
        <v>1729</v>
      </c>
      <c r="E308" s="2">
        <v>75.956521739130437</v>
      </c>
      <c r="F308" s="2">
        <v>4.8967391304347823</v>
      </c>
      <c r="G308" s="2">
        <v>7.3369565217391311E-2</v>
      </c>
      <c r="H308" s="2">
        <v>0</v>
      </c>
      <c r="I308" s="2">
        <v>0.58423913043478259</v>
      </c>
      <c r="J308" s="2">
        <v>0</v>
      </c>
      <c r="K308" s="2">
        <v>0</v>
      </c>
      <c r="L308" s="2">
        <v>6.6440217391304337</v>
      </c>
      <c r="M308" s="2">
        <v>0</v>
      </c>
      <c r="N308" s="2">
        <v>9.133152173913043</v>
      </c>
      <c r="O308" s="2">
        <v>0.12024184315970234</v>
      </c>
      <c r="P308" s="2">
        <v>0</v>
      </c>
      <c r="Q308" s="2">
        <v>30.894021739130434</v>
      </c>
      <c r="R308" s="2">
        <v>0.40673297080709786</v>
      </c>
      <c r="S308" s="2">
        <v>9.7245652173913033</v>
      </c>
      <c r="T308" s="2">
        <v>11.020652173913044</v>
      </c>
      <c r="U308" s="2">
        <v>0</v>
      </c>
      <c r="V308" s="2">
        <v>0.27311963365769892</v>
      </c>
      <c r="W308" s="2">
        <v>7.5880434782608726</v>
      </c>
      <c r="X308" s="2">
        <v>10.782173913043476</v>
      </c>
      <c r="Y308" s="2">
        <v>0</v>
      </c>
      <c r="Z308" s="2">
        <v>0.24185174585002861</v>
      </c>
      <c r="AA308" s="2">
        <v>0</v>
      </c>
      <c r="AB308" s="2">
        <v>0</v>
      </c>
      <c r="AC308" s="2">
        <v>0</v>
      </c>
      <c r="AD308" s="2">
        <v>0</v>
      </c>
      <c r="AE308" s="2">
        <v>0</v>
      </c>
      <c r="AF308" s="2">
        <v>0</v>
      </c>
      <c r="AG308" s="2">
        <v>0</v>
      </c>
      <c r="AH308" t="s">
        <v>488</v>
      </c>
      <c r="AI308">
        <v>3</v>
      </c>
    </row>
    <row r="309" spans="1:35" x14ac:dyDescent="0.25">
      <c r="A309" t="s">
        <v>1777</v>
      </c>
      <c r="B309" t="s">
        <v>732</v>
      </c>
      <c r="C309" t="s">
        <v>1470</v>
      </c>
      <c r="D309" t="s">
        <v>1713</v>
      </c>
      <c r="E309" s="2">
        <v>164.68478260869566</v>
      </c>
      <c r="F309" s="2">
        <v>0</v>
      </c>
      <c r="G309" s="2">
        <v>0</v>
      </c>
      <c r="H309" s="2">
        <v>0.83630434782608709</v>
      </c>
      <c r="I309" s="2">
        <v>7.3369565217391308</v>
      </c>
      <c r="J309" s="2">
        <v>0</v>
      </c>
      <c r="K309" s="2">
        <v>0</v>
      </c>
      <c r="L309" s="2">
        <v>5.0833695652173914</v>
      </c>
      <c r="M309" s="2">
        <v>0</v>
      </c>
      <c r="N309" s="2">
        <v>0</v>
      </c>
      <c r="O309" s="2">
        <v>0</v>
      </c>
      <c r="P309" s="2">
        <v>0</v>
      </c>
      <c r="Q309" s="2">
        <v>0</v>
      </c>
      <c r="R309" s="2">
        <v>0</v>
      </c>
      <c r="S309" s="2">
        <v>10.67782608695652</v>
      </c>
      <c r="T309" s="2">
        <v>13.473369565217391</v>
      </c>
      <c r="U309" s="2">
        <v>0</v>
      </c>
      <c r="V309" s="2">
        <v>0.14665104613556859</v>
      </c>
      <c r="W309" s="2">
        <v>6.2711956521739136</v>
      </c>
      <c r="X309" s="2">
        <v>14.698152173913039</v>
      </c>
      <c r="Y309" s="2">
        <v>0</v>
      </c>
      <c r="Z309" s="2">
        <v>0.12733020922711369</v>
      </c>
      <c r="AA309" s="2">
        <v>0</v>
      </c>
      <c r="AB309" s="2">
        <v>0</v>
      </c>
      <c r="AC309" s="2">
        <v>0</v>
      </c>
      <c r="AD309" s="2">
        <v>0</v>
      </c>
      <c r="AE309" s="2">
        <v>0</v>
      </c>
      <c r="AF309" s="2">
        <v>0</v>
      </c>
      <c r="AG309" s="2">
        <v>0</v>
      </c>
      <c r="AH309" t="s">
        <v>44</v>
      </c>
      <c r="AI309">
        <v>3</v>
      </c>
    </row>
    <row r="310" spans="1:35" x14ac:dyDescent="0.25">
      <c r="A310" t="s">
        <v>1777</v>
      </c>
      <c r="B310" t="s">
        <v>936</v>
      </c>
      <c r="C310" t="s">
        <v>1500</v>
      </c>
      <c r="D310" t="s">
        <v>1698</v>
      </c>
      <c r="E310" s="2">
        <v>102.28260869565217</v>
      </c>
      <c r="F310" s="2">
        <v>16.695652173913043</v>
      </c>
      <c r="G310" s="2">
        <v>0</v>
      </c>
      <c r="H310" s="2">
        <v>0</v>
      </c>
      <c r="I310" s="2">
        <v>0</v>
      </c>
      <c r="J310" s="2">
        <v>0</v>
      </c>
      <c r="K310" s="2">
        <v>0</v>
      </c>
      <c r="L310" s="2">
        <v>5.3219565217391303</v>
      </c>
      <c r="M310" s="2">
        <v>5.4782608695652177</v>
      </c>
      <c r="N310" s="2">
        <v>5.3043478260869561</v>
      </c>
      <c r="O310" s="2">
        <v>0.10541976620616365</v>
      </c>
      <c r="P310" s="2">
        <v>5.5135869565217392</v>
      </c>
      <c r="Q310" s="2">
        <v>31.508152173913043</v>
      </c>
      <c r="R310" s="2">
        <v>0.36195536663124334</v>
      </c>
      <c r="S310" s="2">
        <v>8.2032608695652183</v>
      </c>
      <c r="T310" s="2">
        <v>14.985543478260871</v>
      </c>
      <c r="U310" s="2">
        <v>0</v>
      </c>
      <c r="V310" s="2">
        <v>0.22671307120085019</v>
      </c>
      <c r="W310" s="2">
        <v>6.5742391304347807</v>
      </c>
      <c r="X310" s="2">
        <v>9.2100000000000009</v>
      </c>
      <c r="Y310" s="2">
        <v>4.2127173913043476</v>
      </c>
      <c r="Z310" s="2">
        <v>0.1955069075451647</v>
      </c>
      <c r="AA310" s="2">
        <v>0</v>
      </c>
      <c r="AB310" s="2">
        <v>0</v>
      </c>
      <c r="AC310" s="2">
        <v>0</v>
      </c>
      <c r="AD310" s="2">
        <v>0</v>
      </c>
      <c r="AE310" s="2">
        <v>0</v>
      </c>
      <c r="AF310" s="2">
        <v>0</v>
      </c>
      <c r="AG310" s="2">
        <v>0</v>
      </c>
      <c r="AH310" t="s">
        <v>250</v>
      </c>
      <c r="AI310">
        <v>3</v>
      </c>
    </row>
    <row r="311" spans="1:35" x14ac:dyDescent="0.25">
      <c r="A311" t="s">
        <v>1777</v>
      </c>
      <c r="B311" t="s">
        <v>901</v>
      </c>
      <c r="C311" t="s">
        <v>1553</v>
      </c>
      <c r="D311" t="s">
        <v>1705</v>
      </c>
      <c r="E311" s="2">
        <v>130.63043478260869</v>
      </c>
      <c r="F311" s="2">
        <v>5.1358695652173916</v>
      </c>
      <c r="G311" s="2">
        <v>1.2391304347826086</v>
      </c>
      <c r="H311" s="2">
        <v>0.38043478260869568</v>
      </c>
      <c r="I311" s="2">
        <v>3.3233695652173911</v>
      </c>
      <c r="J311" s="2">
        <v>0</v>
      </c>
      <c r="K311" s="2">
        <v>0</v>
      </c>
      <c r="L311" s="2">
        <v>7.9239130434782608</v>
      </c>
      <c r="M311" s="2">
        <v>5.0543478260869561</v>
      </c>
      <c r="N311" s="2">
        <v>4.8967391304347823</v>
      </c>
      <c r="O311" s="2">
        <v>7.617740056581794E-2</v>
      </c>
      <c r="P311" s="2">
        <v>5.2173913043478262</v>
      </c>
      <c r="Q311" s="2">
        <v>25.801630434782609</v>
      </c>
      <c r="R311" s="2">
        <v>0.23745631552670995</v>
      </c>
      <c r="S311" s="2">
        <v>4.5733695652173916</v>
      </c>
      <c r="T311" s="2">
        <v>9.7309782608695645</v>
      </c>
      <c r="U311" s="2">
        <v>0</v>
      </c>
      <c r="V311" s="2">
        <v>0.10950241304709603</v>
      </c>
      <c r="W311" s="2">
        <v>14.986413043478262</v>
      </c>
      <c r="X311" s="2">
        <v>9.3532608695652169</v>
      </c>
      <c r="Y311" s="2">
        <v>1.4891304347826086</v>
      </c>
      <c r="Z311" s="2">
        <v>0.19772424696288901</v>
      </c>
      <c r="AA311" s="2">
        <v>0</v>
      </c>
      <c r="AB311" s="2">
        <v>0</v>
      </c>
      <c r="AC311" s="2">
        <v>0</v>
      </c>
      <c r="AD311" s="2">
        <v>70.671195652173907</v>
      </c>
      <c r="AE311" s="2">
        <v>0</v>
      </c>
      <c r="AF311" s="2">
        <v>0</v>
      </c>
      <c r="AG311" s="2">
        <v>0</v>
      </c>
      <c r="AH311" t="s">
        <v>215</v>
      </c>
      <c r="AI311">
        <v>3</v>
      </c>
    </row>
    <row r="312" spans="1:35" x14ac:dyDescent="0.25">
      <c r="A312" t="s">
        <v>1777</v>
      </c>
      <c r="B312" t="s">
        <v>820</v>
      </c>
      <c r="C312" t="s">
        <v>1517</v>
      </c>
      <c r="D312" t="s">
        <v>1716</v>
      </c>
      <c r="E312" s="2">
        <v>115.05434782608695</v>
      </c>
      <c r="F312" s="2">
        <v>0</v>
      </c>
      <c r="G312" s="2">
        <v>0</v>
      </c>
      <c r="H312" s="2">
        <v>0.60206521739130425</v>
      </c>
      <c r="I312" s="2">
        <v>0</v>
      </c>
      <c r="J312" s="2">
        <v>0</v>
      </c>
      <c r="K312" s="2">
        <v>0</v>
      </c>
      <c r="L312" s="2">
        <v>4.8157608695652172</v>
      </c>
      <c r="M312" s="2">
        <v>0</v>
      </c>
      <c r="N312" s="2">
        <v>0</v>
      </c>
      <c r="O312" s="2">
        <v>0</v>
      </c>
      <c r="P312" s="2">
        <v>0</v>
      </c>
      <c r="Q312" s="2">
        <v>0</v>
      </c>
      <c r="R312" s="2">
        <v>0</v>
      </c>
      <c r="S312" s="2">
        <v>5.7169565217391298</v>
      </c>
      <c r="T312" s="2">
        <v>10.289021739130433</v>
      </c>
      <c r="U312" s="2">
        <v>0</v>
      </c>
      <c r="V312" s="2">
        <v>0.13911667453944257</v>
      </c>
      <c r="W312" s="2">
        <v>5.7230434782608715</v>
      </c>
      <c r="X312" s="2">
        <v>8.3114130434782609</v>
      </c>
      <c r="Y312" s="2">
        <v>0</v>
      </c>
      <c r="Z312" s="2">
        <v>0.1219811053377421</v>
      </c>
      <c r="AA312" s="2">
        <v>0</v>
      </c>
      <c r="AB312" s="2">
        <v>0</v>
      </c>
      <c r="AC312" s="2">
        <v>0</v>
      </c>
      <c r="AD312" s="2">
        <v>0</v>
      </c>
      <c r="AE312" s="2">
        <v>0</v>
      </c>
      <c r="AF312" s="2">
        <v>0</v>
      </c>
      <c r="AG312" s="2">
        <v>0</v>
      </c>
      <c r="AH312" t="s">
        <v>133</v>
      </c>
      <c r="AI312">
        <v>3</v>
      </c>
    </row>
    <row r="313" spans="1:35" x14ac:dyDescent="0.25">
      <c r="A313" t="s">
        <v>1777</v>
      </c>
      <c r="B313" t="s">
        <v>1263</v>
      </c>
      <c r="C313" t="s">
        <v>1456</v>
      </c>
      <c r="D313" t="s">
        <v>1701</v>
      </c>
      <c r="E313" s="2">
        <v>70.336956521739125</v>
      </c>
      <c r="F313" s="2">
        <v>5.4782608695652177</v>
      </c>
      <c r="G313" s="2">
        <v>3.2608695652173912E-2</v>
      </c>
      <c r="H313" s="2">
        <v>0.2608695652173913</v>
      </c>
      <c r="I313" s="2">
        <v>1.5217391304347827</v>
      </c>
      <c r="J313" s="2">
        <v>0</v>
      </c>
      <c r="K313" s="2">
        <v>0</v>
      </c>
      <c r="L313" s="2">
        <v>4.5866304347826086</v>
      </c>
      <c r="M313" s="2">
        <v>7.9320652173913047</v>
      </c>
      <c r="N313" s="2">
        <v>4.8070652173913047</v>
      </c>
      <c r="O313" s="2">
        <v>0.18111574717972495</v>
      </c>
      <c r="P313" s="2">
        <v>3.1304347826086958</v>
      </c>
      <c r="Q313" s="2">
        <v>20.592391304347824</v>
      </c>
      <c r="R313" s="2">
        <v>0.33727399165507649</v>
      </c>
      <c r="S313" s="2">
        <v>4.5400000000000018</v>
      </c>
      <c r="T313" s="2">
        <v>9.4551086956521821</v>
      </c>
      <c r="U313" s="2">
        <v>0</v>
      </c>
      <c r="V313" s="2">
        <v>0.19897233812393775</v>
      </c>
      <c r="W313" s="2">
        <v>4.5041304347826108</v>
      </c>
      <c r="X313" s="2">
        <v>6.6922826086956553</v>
      </c>
      <c r="Y313" s="2">
        <v>0</v>
      </c>
      <c r="Z313" s="2">
        <v>0.15918250656776395</v>
      </c>
      <c r="AA313" s="2">
        <v>2.4456521739130436E-2</v>
      </c>
      <c r="AB313" s="2">
        <v>0</v>
      </c>
      <c r="AC313" s="2">
        <v>0</v>
      </c>
      <c r="AD313" s="2">
        <v>0</v>
      </c>
      <c r="AE313" s="2">
        <v>2.8173913043478258</v>
      </c>
      <c r="AF313" s="2">
        <v>0</v>
      </c>
      <c r="AG313" s="2">
        <v>0</v>
      </c>
      <c r="AH313" t="s">
        <v>586</v>
      </c>
      <c r="AI313">
        <v>3</v>
      </c>
    </row>
    <row r="314" spans="1:35" x14ac:dyDescent="0.25">
      <c r="A314" t="s">
        <v>1777</v>
      </c>
      <c r="B314" t="s">
        <v>749</v>
      </c>
      <c r="C314" t="s">
        <v>1478</v>
      </c>
      <c r="D314" t="s">
        <v>1717</v>
      </c>
      <c r="E314" s="2">
        <v>117.70652173913044</v>
      </c>
      <c r="F314" s="2">
        <v>5.0869565217391308</v>
      </c>
      <c r="G314" s="2">
        <v>0.17391304347826095</v>
      </c>
      <c r="H314" s="2">
        <v>0.56065217391304334</v>
      </c>
      <c r="I314" s="2">
        <v>5.0543478260869561</v>
      </c>
      <c r="J314" s="2">
        <v>0</v>
      </c>
      <c r="K314" s="2">
        <v>0</v>
      </c>
      <c r="L314" s="2">
        <v>5.9209782608695667</v>
      </c>
      <c r="M314" s="2">
        <v>5.1908695652173922</v>
      </c>
      <c r="N314" s="2">
        <v>8.8322826086956532</v>
      </c>
      <c r="O314" s="2">
        <v>0.11913657770800629</v>
      </c>
      <c r="P314" s="2">
        <v>6.0968478260869565</v>
      </c>
      <c r="Q314" s="2">
        <v>10.970000000000002</v>
      </c>
      <c r="R314" s="2">
        <v>0.14499492104534123</v>
      </c>
      <c r="S314" s="2">
        <v>3.321739130434783</v>
      </c>
      <c r="T314" s="2">
        <v>6.3800000000000017</v>
      </c>
      <c r="U314" s="2">
        <v>0</v>
      </c>
      <c r="V314" s="2">
        <v>8.2423123095392015E-2</v>
      </c>
      <c r="W314" s="2">
        <v>5.9736956521739124</v>
      </c>
      <c r="X314" s="2">
        <v>5.9085869565217406</v>
      </c>
      <c r="Y314" s="2">
        <v>0</v>
      </c>
      <c r="Z314" s="2">
        <v>0.10094837935174071</v>
      </c>
      <c r="AA314" s="2">
        <v>0</v>
      </c>
      <c r="AB314" s="2">
        <v>0</v>
      </c>
      <c r="AC314" s="2">
        <v>0</v>
      </c>
      <c r="AD314" s="2">
        <v>0</v>
      </c>
      <c r="AE314" s="2">
        <v>3.377608695652174</v>
      </c>
      <c r="AF314" s="2">
        <v>0</v>
      </c>
      <c r="AG314" s="2">
        <v>0</v>
      </c>
      <c r="AH314" t="s">
        <v>61</v>
      </c>
      <c r="AI314">
        <v>3</v>
      </c>
    </row>
    <row r="315" spans="1:35" x14ac:dyDescent="0.25">
      <c r="A315" t="s">
        <v>1777</v>
      </c>
      <c r="B315" t="s">
        <v>1044</v>
      </c>
      <c r="C315" t="s">
        <v>1498</v>
      </c>
      <c r="D315" t="s">
        <v>1715</v>
      </c>
      <c r="E315" s="2">
        <v>82.695652173913047</v>
      </c>
      <c r="F315" s="2">
        <v>5.0434782608695654</v>
      </c>
      <c r="G315" s="2">
        <v>8.6956521739130474E-2</v>
      </c>
      <c r="H315" s="2">
        <v>0.35706521739130437</v>
      </c>
      <c r="I315" s="2">
        <v>2.3885869565217392</v>
      </c>
      <c r="J315" s="2">
        <v>0</v>
      </c>
      <c r="K315" s="2">
        <v>0</v>
      </c>
      <c r="L315" s="2">
        <v>5.863043478260872</v>
      </c>
      <c r="M315" s="2">
        <v>0</v>
      </c>
      <c r="N315" s="2">
        <v>11.204239130434782</v>
      </c>
      <c r="O315" s="2">
        <v>0.13548764458464774</v>
      </c>
      <c r="P315" s="2">
        <v>4.8113043478260868</v>
      </c>
      <c r="Q315" s="2">
        <v>5.1286956521739153</v>
      </c>
      <c r="R315" s="2">
        <v>0.12019978969505785</v>
      </c>
      <c r="S315" s="2">
        <v>2.5432608695652177</v>
      </c>
      <c r="T315" s="2">
        <v>6.3498913043478264</v>
      </c>
      <c r="U315" s="2">
        <v>0</v>
      </c>
      <c r="V315" s="2">
        <v>0.1075407465825447</v>
      </c>
      <c r="W315" s="2">
        <v>2.680978260869566</v>
      </c>
      <c r="X315" s="2">
        <v>7.0794565217391323</v>
      </c>
      <c r="Y315" s="2">
        <v>0</v>
      </c>
      <c r="Z315" s="2">
        <v>0.11802839116719245</v>
      </c>
      <c r="AA315" s="2">
        <v>0</v>
      </c>
      <c r="AB315" s="2">
        <v>0</v>
      </c>
      <c r="AC315" s="2">
        <v>0</v>
      </c>
      <c r="AD315" s="2">
        <v>0</v>
      </c>
      <c r="AE315" s="2">
        <v>0</v>
      </c>
      <c r="AF315" s="2">
        <v>0</v>
      </c>
      <c r="AG315" s="2">
        <v>0</v>
      </c>
      <c r="AH315" t="s">
        <v>362</v>
      </c>
      <c r="AI315">
        <v>3</v>
      </c>
    </row>
    <row r="316" spans="1:35" x14ac:dyDescent="0.25">
      <c r="A316" t="s">
        <v>1777</v>
      </c>
      <c r="B316" t="s">
        <v>1327</v>
      </c>
      <c r="C316" t="s">
        <v>1368</v>
      </c>
      <c r="D316" t="s">
        <v>1699</v>
      </c>
      <c r="E316" s="2">
        <v>37.978260869565219</v>
      </c>
      <c r="F316" s="2">
        <v>5.5652173913043477</v>
      </c>
      <c r="G316" s="2">
        <v>3.2608695652173912E-2</v>
      </c>
      <c r="H316" s="2">
        <v>0.20923913043478262</v>
      </c>
      <c r="I316" s="2">
        <v>2.035326086956522</v>
      </c>
      <c r="J316" s="2">
        <v>0</v>
      </c>
      <c r="K316" s="2">
        <v>0</v>
      </c>
      <c r="L316" s="2">
        <v>0.55434782608695654</v>
      </c>
      <c r="M316" s="2">
        <v>5.1815217391304342</v>
      </c>
      <c r="N316" s="2">
        <v>0</v>
      </c>
      <c r="O316" s="2">
        <v>0.13643388666285058</v>
      </c>
      <c r="P316" s="2">
        <v>5.1739130434782608</v>
      </c>
      <c r="Q316" s="2">
        <v>7.3568478260869572</v>
      </c>
      <c r="R316" s="2">
        <v>0.32994562106468228</v>
      </c>
      <c r="S316" s="2">
        <v>0.85326086956521741</v>
      </c>
      <c r="T316" s="2">
        <v>4.4972826086956523</v>
      </c>
      <c r="U316" s="2">
        <v>0</v>
      </c>
      <c r="V316" s="2">
        <v>0.14088437321121924</v>
      </c>
      <c r="W316" s="2">
        <v>1.4809782608695652</v>
      </c>
      <c r="X316" s="2">
        <v>2.214673913043478</v>
      </c>
      <c r="Y316" s="2">
        <v>0</v>
      </c>
      <c r="Z316" s="2">
        <v>9.7309673726388074E-2</v>
      </c>
      <c r="AA316" s="2">
        <v>0</v>
      </c>
      <c r="AB316" s="2">
        <v>0</v>
      </c>
      <c r="AC316" s="2">
        <v>0</v>
      </c>
      <c r="AD316" s="2">
        <v>0</v>
      </c>
      <c r="AE316" s="2">
        <v>0.59510869565217395</v>
      </c>
      <c r="AF316" s="2">
        <v>0</v>
      </c>
      <c r="AG316" s="2">
        <v>0</v>
      </c>
      <c r="AH316" t="s">
        <v>652</v>
      </c>
      <c r="AI316">
        <v>3</v>
      </c>
    </row>
    <row r="317" spans="1:35" x14ac:dyDescent="0.25">
      <c r="A317" t="s">
        <v>1777</v>
      </c>
      <c r="B317" t="s">
        <v>1302</v>
      </c>
      <c r="C317" t="s">
        <v>1390</v>
      </c>
      <c r="D317" t="s">
        <v>1736</v>
      </c>
      <c r="E317" s="2">
        <v>39.826086956521742</v>
      </c>
      <c r="F317" s="2">
        <v>4.938478260869565</v>
      </c>
      <c r="G317" s="2">
        <v>7.6086956521739135E-2</v>
      </c>
      <c r="H317" s="2">
        <v>0.16847826086956522</v>
      </c>
      <c r="I317" s="2">
        <v>5.3843478260869571</v>
      </c>
      <c r="J317" s="2">
        <v>0.22554347826086957</v>
      </c>
      <c r="K317" s="2">
        <v>0</v>
      </c>
      <c r="L317" s="2">
        <v>1.3078260869565217</v>
      </c>
      <c r="M317" s="2">
        <v>5.5652173913043477</v>
      </c>
      <c r="N317" s="2">
        <v>0</v>
      </c>
      <c r="O317" s="2">
        <v>0.13973799126637554</v>
      </c>
      <c r="P317" s="2">
        <v>4.0386956521739128</v>
      </c>
      <c r="Q317" s="2">
        <v>0.51630434782608692</v>
      </c>
      <c r="R317" s="2">
        <v>0.11437227074235806</v>
      </c>
      <c r="S317" s="2">
        <v>3.980434782608695</v>
      </c>
      <c r="T317" s="2">
        <v>1.125</v>
      </c>
      <c r="U317" s="2">
        <v>0</v>
      </c>
      <c r="V317" s="2">
        <v>0.12819323144104802</v>
      </c>
      <c r="W317" s="2">
        <v>4.8215217391304339</v>
      </c>
      <c r="X317" s="2">
        <v>3.6041304347826086</v>
      </c>
      <c r="Y317" s="2">
        <v>0</v>
      </c>
      <c r="Z317" s="2">
        <v>0.21156113537117902</v>
      </c>
      <c r="AA317" s="2">
        <v>0</v>
      </c>
      <c r="AB317" s="2">
        <v>0</v>
      </c>
      <c r="AC317" s="2">
        <v>0</v>
      </c>
      <c r="AD317" s="2">
        <v>0</v>
      </c>
      <c r="AE317" s="2">
        <v>0</v>
      </c>
      <c r="AF317" s="2">
        <v>0</v>
      </c>
      <c r="AG317" s="2">
        <v>0</v>
      </c>
      <c r="AH317" t="s">
        <v>626</v>
      </c>
      <c r="AI317">
        <v>3</v>
      </c>
    </row>
    <row r="318" spans="1:35" x14ac:dyDescent="0.25">
      <c r="A318" t="s">
        <v>1777</v>
      </c>
      <c r="B318" t="s">
        <v>1199</v>
      </c>
      <c r="C318" t="s">
        <v>1429</v>
      </c>
      <c r="D318" t="s">
        <v>1711</v>
      </c>
      <c r="E318" s="2">
        <v>137.41304347826087</v>
      </c>
      <c r="F318" s="2">
        <v>5.2173913043478262</v>
      </c>
      <c r="G318" s="2">
        <v>0.51086956521739135</v>
      </c>
      <c r="H318" s="2">
        <v>0.76695652173913043</v>
      </c>
      <c r="I318" s="2">
        <v>5.9048913043478262</v>
      </c>
      <c r="J318" s="2">
        <v>0</v>
      </c>
      <c r="K318" s="2">
        <v>6.4565217391304346</v>
      </c>
      <c r="L318" s="2">
        <v>3.0210869565217391</v>
      </c>
      <c r="M318" s="2">
        <v>6.3994565217391308</v>
      </c>
      <c r="N318" s="2">
        <v>3.1304347826086958</v>
      </c>
      <c r="O318" s="2">
        <v>6.9352159468438535E-2</v>
      </c>
      <c r="P318" s="2">
        <v>9.3125</v>
      </c>
      <c r="Q318" s="2">
        <v>6.6271739130434772</v>
      </c>
      <c r="R318" s="2">
        <v>0.11599825976902388</v>
      </c>
      <c r="S318" s="2">
        <v>5.6853260869565201</v>
      </c>
      <c r="T318" s="2">
        <v>2.6611956521739124</v>
      </c>
      <c r="U318" s="2">
        <v>0</v>
      </c>
      <c r="V318" s="2">
        <v>6.0740389178927365E-2</v>
      </c>
      <c r="W318" s="2">
        <v>3.3703260869565228</v>
      </c>
      <c r="X318" s="2">
        <v>9.3657608695652179</v>
      </c>
      <c r="Y318" s="2">
        <v>0</v>
      </c>
      <c r="Z318" s="2">
        <v>9.2684701787691823E-2</v>
      </c>
      <c r="AA318" s="2">
        <v>0</v>
      </c>
      <c r="AB318" s="2">
        <v>0</v>
      </c>
      <c r="AC318" s="2">
        <v>0</v>
      </c>
      <c r="AD318" s="2">
        <v>0</v>
      </c>
      <c r="AE318" s="2">
        <v>0</v>
      </c>
      <c r="AF318" s="2">
        <v>0</v>
      </c>
      <c r="AG318" s="2">
        <v>0</v>
      </c>
      <c r="AH318" t="s">
        <v>521</v>
      </c>
      <c r="AI318">
        <v>3</v>
      </c>
    </row>
    <row r="319" spans="1:35" x14ac:dyDescent="0.25">
      <c r="A319" t="s">
        <v>1777</v>
      </c>
      <c r="B319" t="s">
        <v>1283</v>
      </c>
      <c r="C319" t="s">
        <v>1350</v>
      </c>
      <c r="D319" t="s">
        <v>1696</v>
      </c>
      <c r="E319" s="2">
        <v>81.195652173913047</v>
      </c>
      <c r="F319" s="2">
        <v>4.9782608695652177</v>
      </c>
      <c r="G319" s="2">
        <v>0.33804347826086956</v>
      </c>
      <c r="H319" s="2">
        <v>0.59130434782608698</v>
      </c>
      <c r="I319" s="2">
        <v>1.9934782608695649</v>
      </c>
      <c r="J319" s="2">
        <v>0</v>
      </c>
      <c r="K319" s="2">
        <v>0</v>
      </c>
      <c r="L319" s="2">
        <v>5.3913043478260869</v>
      </c>
      <c r="M319" s="2">
        <v>9.3097826086956523</v>
      </c>
      <c r="N319" s="2">
        <v>0</v>
      </c>
      <c r="O319" s="2">
        <v>0.1146586345381526</v>
      </c>
      <c r="P319" s="2">
        <v>0</v>
      </c>
      <c r="Q319" s="2">
        <v>0</v>
      </c>
      <c r="R319" s="2">
        <v>0</v>
      </c>
      <c r="S319" s="2">
        <v>4.0869565217391308</v>
      </c>
      <c r="T319" s="2">
        <v>8.7282608695652169</v>
      </c>
      <c r="U319" s="2">
        <v>0</v>
      </c>
      <c r="V319" s="2">
        <v>0.15783132530120481</v>
      </c>
      <c r="W319" s="2">
        <v>0</v>
      </c>
      <c r="X319" s="2">
        <v>0</v>
      </c>
      <c r="Y319" s="2">
        <v>29.532499999999999</v>
      </c>
      <c r="Z319" s="2">
        <v>0.3637202141900937</v>
      </c>
      <c r="AA319" s="2">
        <v>0</v>
      </c>
      <c r="AB319" s="2">
        <v>5.6739130434782608</v>
      </c>
      <c r="AC319" s="2">
        <v>0</v>
      </c>
      <c r="AD319" s="2">
        <v>0</v>
      </c>
      <c r="AE319" s="2">
        <v>0</v>
      </c>
      <c r="AF319" s="2">
        <v>0</v>
      </c>
      <c r="AG319" s="2">
        <v>0.61195652173913051</v>
      </c>
      <c r="AH319" t="s">
        <v>606</v>
      </c>
      <c r="AI319">
        <v>3</v>
      </c>
    </row>
    <row r="320" spans="1:35" x14ac:dyDescent="0.25">
      <c r="A320" t="s">
        <v>1777</v>
      </c>
      <c r="B320" t="s">
        <v>1133</v>
      </c>
      <c r="C320" t="s">
        <v>1452</v>
      </c>
      <c r="D320" t="s">
        <v>1706</v>
      </c>
      <c r="E320" s="2">
        <v>68.206521739130437</v>
      </c>
      <c r="F320" s="2">
        <v>4.9565217391304346</v>
      </c>
      <c r="G320" s="2">
        <v>0.30978260869565216</v>
      </c>
      <c r="H320" s="2">
        <v>0.59239130434782605</v>
      </c>
      <c r="I320" s="2">
        <v>10.043478260869565</v>
      </c>
      <c r="J320" s="2">
        <v>0</v>
      </c>
      <c r="K320" s="2">
        <v>0</v>
      </c>
      <c r="L320" s="2">
        <v>10.885869565217387</v>
      </c>
      <c r="M320" s="2">
        <v>4.9103260869565215</v>
      </c>
      <c r="N320" s="2">
        <v>0</v>
      </c>
      <c r="O320" s="2">
        <v>7.1992031872509951E-2</v>
      </c>
      <c r="P320" s="2">
        <v>4.4782608695652177</v>
      </c>
      <c r="Q320" s="2">
        <v>19.328804347826086</v>
      </c>
      <c r="R320" s="2">
        <v>0.34904382470119522</v>
      </c>
      <c r="S320" s="2">
        <v>5.8579347826086936</v>
      </c>
      <c r="T320" s="2">
        <v>9.3695652173913047</v>
      </c>
      <c r="U320" s="2">
        <v>0</v>
      </c>
      <c r="V320" s="2">
        <v>0.22325577689243026</v>
      </c>
      <c r="W320" s="2">
        <v>7.226304347826086</v>
      </c>
      <c r="X320" s="2">
        <v>8.7264130434782601</v>
      </c>
      <c r="Y320" s="2">
        <v>0</v>
      </c>
      <c r="Z320" s="2">
        <v>0.23388844621513943</v>
      </c>
      <c r="AA320" s="2">
        <v>0</v>
      </c>
      <c r="AB320" s="2">
        <v>0</v>
      </c>
      <c r="AC320" s="2">
        <v>0</v>
      </c>
      <c r="AD320" s="2">
        <v>0</v>
      </c>
      <c r="AE320" s="2">
        <v>0</v>
      </c>
      <c r="AF320" s="2">
        <v>0</v>
      </c>
      <c r="AG320" s="2">
        <v>0</v>
      </c>
      <c r="AH320" t="s">
        <v>453</v>
      </c>
      <c r="AI320">
        <v>3</v>
      </c>
    </row>
    <row r="321" spans="1:35" x14ac:dyDescent="0.25">
      <c r="A321" t="s">
        <v>1777</v>
      </c>
      <c r="B321" t="s">
        <v>939</v>
      </c>
      <c r="C321" t="s">
        <v>1528</v>
      </c>
      <c r="D321" t="s">
        <v>1673</v>
      </c>
      <c r="E321" s="2">
        <v>104.31521739130434</v>
      </c>
      <c r="F321" s="2">
        <v>8</v>
      </c>
      <c r="G321" s="2">
        <v>0</v>
      </c>
      <c r="H321" s="2">
        <v>0</v>
      </c>
      <c r="I321" s="2">
        <v>0</v>
      </c>
      <c r="J321" s="2">
        <v>0</v>
      </c>
      <c r="K321" s="2">
        <v>0</v>
      </c>
      <c r="L321" s="2">
        <v>5.5036956521739127</v>
      </c>
      <c r="M321" s="2">
        <v>8.4782608695652169</v>
      </c>
      <c r="N321" s="2">
        <v>0</v>
      </c>
      <c r="O321" s="2">
        <v>8.1275398562050641E-2</v>
      </c>
      <c r="P321" s="2">
        <v>4.6956521739130439</v>
      </c>
      <c r="Q321" s="2">
        <v>12.747282608695652</v>
      </c>
      <c r="R321" s="2">
        <v>0.16721371261852663</v>
      </c>
      <c r="S321" s="2">
        <v>6.1801086956521729</v>
      </c>
      <c r="T321" s="2">
        <v>5.5338043478260861</v>
      </c>
      <c r="U321" s="2">
        <v>0</v>
      </c>
      <c r="V321" s="2">
        <v>0.11229342502865478</v>
      </c>
      <c r="W321" s="2">
        <v>14.120000000000003</v>
      </c>
      <c r="X321" s="2">
        <v>1.9211956521739126</v>
      </c>
      <c r="Y321" s="2">
        <v>0</v>
      </c>
      <c r="Z321" s="2">
        <v>0.15377618005626761</v>
      </c>
      <c r="AA321" s="2">
        <v>0</v>
      </c>
      <c r="AB321" s="2">
        <v>0</v>
      </c>
      <c r="AC321" s="2">
        <v>0</v>
      </c>
      <c r="AD321" s="2">
        <v>0</v>
      </c>
      <c r="AE321" s="2">
        <v>0.23097826086956522</v>
      </c>
      <c r="AF321" s="2">
        <v>0</v>
      </c>
      <c r="AG321" s="2">
        <v>0</v>
      </c>
      <c r="AH321" t="s">
        <v>253</v>
      </c>
      <c r="AI321">
        <v>3</v>
      </c>
    </row>
    <row r="322" spans="1:35" x14ac:dyDescent="0.25">
      <c r="A322" t="s">
        <v>1777</v>
      </c>
      <c r="B322" t="s">
        <v>1036</v>
      </c>
      <c r="C322" t="s">
        <v>1462</v>
      </c>
      <c r="D322" t="s">
        <v>1710</v>
      </c>
      <c r="E322" s="2">
        <v>52.75</v>
      </c>
      <c r="F322" s="2">
        <v>5.1304347826086953</v>
      </c>
      <c r="G322" s="2">
        <v>0.19565217391304349</v>
      </c>
      <c r="H322" s="2">
        <v>0</v>
      </c>
      <c r="I322" s="2">
        <v>8.2989130434782616</v>
      </c>
      <c r="J322" s="2">
        <v>0</v>
      </c>
      <c r="K322" s="2">
        <v>0</v>
      </c>
      <c r="L322" s="2">
        <v>3.0243478260869567</v>
      </c>
      <c r="M322" s="2">
        <v>0</v>
      </c>
      <c r="N322" s="2">
        <v>4.7826086956521738</v>
      </c>
      <c r="O322" s="2">
        <v>9.06655676900886E-2</v>
      </c>
      <c r="P322" s="2">
        <v>3.7635869565217392</v>
      </c>
      <c r="Q322" s="2">
        <v>11.899456521739131</v>
      </c>
      <c r="R322" s="2">
        <v>0.29692973418504021</v>
      </c>
      <c r="S322" s="2">
        <v>5.7391304347826084</v>
      </c>
      <c r="T322" s="2">
        <v>4.1819565217391297</v>
      </c>
      <c r="U322" s="2">
        <v>0</v>
      </c>
      <c r="V322" s="2">
        <v>0.18807747784875331</v>
      </c>
      <c r="W322" s="2">
        <v>1.7808695652173914</v>
      </c>
      <c r="X322" s="2">
        <v>4.9333695652173901</v>
      </c>
      <c r="Y322" s="2">
        <v>0</v>
      </c>
      <c r="Z322" s="2">
        <v>0.12728415413146504</v>
      </c>
      <c r="AA322" s="2">
        <v>0</v>
      </c>
      <c r="AB322" s="2">
        <v>0</v>
      </c>
      <c r="AC322" s="2">
        <v>0</v>
      </c>
      <c r="AD322" s="2">
        <v>0</v>
      </c>
      <c r="AE322" s="2">
        <v>0</v>
      </c>
      <c r="AF322" s="2">
        <v>0</v>
      </c>
      <c r="AG322" s="2">
        <v>0</v>
      </c>
      <c r="AH322" t="s">
        <v>354</v>
      </c>
      <c r="AI322">
        <v>3</v>
      </c>
    </row>
    <row r="323" spans="1:35" x14ac:dyDescent="0.25">
      <c r="A323" t="s">
        <v>1777</v>
      </c>
      <c r="B323" t="s">
        <v>989</v>
      </c>
      <c r="C323" t="s">
        <v>1406</v>
      </c>
      <c r="D323" t="s">
        <v>1699</v>
      </c>
      <c r="E323" s="2">
        <v>352.17391304347825</v>
      </c>
      <c r="F323" s="2">
        <v>4.8097826086956523</v>
      </c>
      <c r="G323" s="2">
        <v>0.50543478260869568</v>
      </c>
      <c r="H323" s="2">
        <v>1.4320652173913044</v>
      </c>
      <c r="I323" s="2">
        <v>13.657608695652174</v>
      </c>
      <c r="J323" s="2">
        <v>0</v>
      </c>
      <c r="K323" s="2">
        <v>0</v>
      </c>
      <c r="L323" s="2">
        <v>16.229999999999997</v>
      </c>
      <c r="M323" s="2">
        <v>34.928478260869575</v>
      </c>
      <c r="N323" s="2">
        <v>0</v>
      </c>
      <c r="O323" s="2">
        <v>9.9179629629629659E-2</v>
      </c>
      <c r="P323" s="2">
        <v>11.184021739130433</v>
      </c>
      <c r="Q323" s="2">
        <v>18.881521739130434</v>
      </c>
      <c r="R323" s="2">
        <v>8.5371296296296292E-2</v>
      </c>
      <c r="S323" s="2">
        <v>19.506521739130431</v>
      </c>
      <c r="T323" s="2">
        <v>15.852065217391305</v>
      </c>
      <c r="U323" s="2">
        <v>0</v>
      </c>
      <c r="V323" s="2">
        <v>0.10040092592592591</v>
      </c>
      <c r="W323" s="2">
        <v>11.124239130434779</v>
      </c>
      <c r="X323" s="2">
        <v>16.956521739130441</v>
      </c>
      <c r="Y323" s="2">
        <v>3.5257608695652167</v>
      </c>
      <c r="Z323" s="2">
        <v>8.9746913580246918E-2</v>
      </c>
      <c r="AA323" s="2">
        <v>4.6467391304347823</v>
      </c>
      <c r="AB323" s="2">
        <v>46.238804347826068</v>
      </c>
      <c r="AC323" s="2">
        <v>0</v>
      </c>
      <c r="AD323" s="2">
        <v>0</v>
      </c>
      <c r="AE323" s="2">
        <v>0</v>
      </c>
      <c r="AF323" s="2">
        <v>0</v>
      </c>
      <c r="AG323" s="2">
        <v>0</v>
      </c>
      <c r="AH323" t="s">
        <v>304</v>
      </c>
      <c r="AI323">
        <v>3</v>
      </c>
    </row>
    <row r="324" spans="1:35" x14ac:dyDescent="0.25">
      <c r="A324" t="s">
        <v>1777</v>
      </c>
      <c r="B324" t="s">
        <v>1168</v>
      </c>
      <c r="C324" t="s">
        <v>1636</v>
      </c>
      <c r="D324" t="s">
        <v>1673</v>
      </c>
      <c r="E324" s="2">
        <v>53.141304347826086</v>
      </c>
      <c r="F324" s="2">
        <v>4.1576086956521738</v>
      </c>
      <c r="G324" s="2">
        <v>9.7826086956521743E-2</v>
      </c>
      <c r="H324" s="2">
        <v>0.22282608695652173</v>
      </c>
      <c r="I324" s="2">
        <v>2.2608695652173911</v>
      </c>
      <c r="J324" s="2">
        <v>0</v>
      </c>
      <c r="K324" s="2">
        <v>0</v>
      </c>
      <c r="L324" s="2">
        <v>3.0665217391304349</v>
      </c>
      <c r="M324" s="2">
        <v>5.2173913043478262</v>
      </c>
      <c r="N324" s="2">
        <v>0</v>
      </c>
      <c r="O324" s="2">
        <v>9.8179586827572107E-2</v>
      </c>
      <c r="P324" s="2">
        <v>0</v>
      </c>
      <c r="Q324" s="2">
        <v>12.495652173913042</v>
      </c>
      <c r="R324" s="2">
        <v>0.23514011045203514</v>
      </c>
      <c r="S324" s="2">
        <v>5.423260869565218</v>
      </c>
      <c r="T324" s="2">
        <v>5.0929347826086939</v>
      </c>
      <c r="U324" s="2">
        <v>0</v>
      </c>
      <c r="V324" s="2">
        <v>0.19789118429126612</v>
      </c>
      <c r="W324" s="2">
        <v>4.4118478260869578</v>
      </c>
      <c r="X324" s="2">
        <v>5.6015217391304377</v>
      </c>
      <c r="Y324" s="2">
        <v>0</v>
      </c>
      <c r="Z324" s="2">
        <v>0.18842912661075892</v>
      </c>
      <c r="AA324" s="2">
        <v>0</v>
      </c>
      <c r="AB324" s="2">
        <v>4.5652173913043477</v>
      </c>
      <c r="AC324" s="2">
        <v>0</v>
      </c>
      <c r="AD324" s="2">
        <v>0</v>
      </c>
      <c r="AE324" s="2">
        <v>0</v>
      </c>
      <c r="AF324" s="2">
        <v>0</v>
      </c>
      <c r="AG324" s="2">
        <v>0</v>
      </c>
      <c r="AH324" t="s">
        <v>490</v>
      </c>
      <c r="AI324">
        <v>3</v>
      </c>
    </row>
    <row r="325" spans="1:35" x14ac:dyDescent="0.25">
      <c r="A325" t="s">
        <v>1777</v>
      </c>
      <c r="B325" t="s">
        <v>1046</v>
      </c>
      <c r="C325" t="s">
        <v>1603</v>
      </c>
      <c r="D325" t="s">
        <v>1706</v>
      </c>
      <c r="E325" s="2">
        <v>111.72826086956522</v>
      </c>
      <c r="F325" s="2">
        <v>4.9728260869565215</v>
      </c>
      <c r="G325" s="2">
        <v>6.41304347826087E-2</v>
      </c>
      <c r="H325" s="2">
        <v>0.31521739130434784</v>
      </c>
      <c r="I325" s="2">
        <v>4.6576086956521738</v>
      </c>
      <c r="J325" s="2">
        <v>0</v>
      </c>
      <c r="K325" s="2">
        <v>0</v>
      </c>
      <c r="L325" s="2">
        <v>5.2173913043478262</v>
      </c>
      <c r="M325" s="2">
        <v>9.1032608695652169</v>
      </c>
      <c r="N325" s="2">
        <v>0</v>
      </c>
      <c r="O325" s="2">
        <v>8.1476797353828193E-2</v>
      </c>
      <c r="P325" s="2">
        <v>9.6111956521739152</v>
      </c>
      <c r="Q325" s="2">
        <v>9.1259782608695694</v>
      </c>
      <c r="R325" s="2">
        <v>0.16770308395758349</v>
      </c>
      <c r="S325" s="2">
        <v>5.2255434782608692</v>
      </c>
      <c r="T325" s="2">
        <v>7.1260869565217391</v>
      </c>
      <c r="U325" s="2">
        <v>0</v>
      </c>
      <c r="V325" s="2">
        <v>0.1105506372215196</v>
      </c>
      <c r="W325" s="2">
        <v>3.3490217391304355</v>
      </c>
      <c r="X325" s="2">
        <v>8.2673913043478304</v>
      </c>
      <c r="Y325" s="2">
        <v>0</v>
      </c>
      <c r="Z325" s="2">
        <v>0.10397023056717584</v>
      </c>
      <c r="AA325" s="2">
        <v>0</v>
      </c>
      <c r="AB325" s="2">
        <v>0</v>
      </c>
      <c r="AC325" s="2">
        <v>0</v>
      </c>
      <c r="AD325" s="2">
        <v>0</v>
      </c>
      <c r="AE325" s="2">
        <v>0</v>
      </c>
      <c r="AF325" s="2">
        <v>0</v>
      </c>
      <c r="AG325" s="2">
        <v>0</v>
      </c>
      <c r="AH325" t="s">
        <v>364</v>
      </c>
      <c r="AI325">
        <v>3</v>
      </c>
    </row>
    <row r="326" spans="1:35" x14ac:dyDescent="0.25">
      <c r="A326" t="s">
        <v>1777</v>
      </c>
      <c r="B326" t="s">
        <v>1277</v>
      </c>
      <c r="C326" t="s">
        <v>1553</v>
      </c>
      <c r="D326" t="s">
        <v>1705</v>
      </c>
      <c r="E326" s="2">
        <v>39.619565217391305</v>
      </c>
      <c r="F326" s="2">
        <v>0</v>
      </c>
      <c r="G326" s="2">
        <v>8.6956521739130432E-2</v>
      </c>
      <c r="H326" s="2">
        <v>0.19565217391304349</v>
      </c>
      <c r="I326" s="2">
        <v>3.6560869565217398</v>
      </c>
      <c r="J326" s="2">
        <v>0</v>
      </c>
      <c r="K326" s="2">
        <v>0</v>
      </c>
      <c r="L326" s="2">
        <v>0.95793478260869558</v>
      </c>
      <c r="M326" s="2">
        <v>4.4836956521739131</v>
      </c>
      <c r="N326" s="2">
        <v>0</v>
      </c>
      <c r="O326" s="2">
        <v>0.11316872427983539</v>
      </c>
      <c r="P326" s="2">
        <v>4.9782608695652177</v>
      </c>
      <c r="Q326" s="2">
        <v>7.7806521739130465</v>
      </c>
      <c r="R326" s="2">
        <v>0.32203566529492461</v>
      </c>
      <c r="S326" s="2">
        <v>0.58043478260869574</v>
      </c>
      <c r="T326" s="2">
        <v>2.5802173913043478</v>
      </c>
      <c r="U326" s="2">
        <v>0</v>
      </c>
      <c r="V326" s="2">
        <v>7.9775034293552816E-2</v>
      </c>
      <c r="W326" s="2">
        <v>3.2826086956521738</v>
      </c>
      <c r="X326" s="2">
        <v>3.0898913043478244</v>
      </c>
      <c r="Y326" s="2">
        <v>0</v>
      </c>
      <c r="Z326" s="2">
        <v>0.16084224965706445</v>
      </c>
      <c r="AA326" s="2">
        <v>0</v>
      </c>
      <c r="AB326" s="2">
        <v>0</v>
      </c>
      <c r="AC326" s="2">
        <v>0</v>
      </c>
      <c r="AD326" s="2">
        <v>0</v>
      </c>
      <c r="AE326" s="2">
        <v>0</v>
      </c>
      <c r="AF326" s="2">
        <v>0</v>
      </c>
      <c r="AG326" s="2">
        <v>0</v>
      </c>
      <c r="AH326" t="s">
        <v>600</v>
      </c>
      <c r="AI326">
        <v>3</v>
      </c>
    </row>
    <row r="327" spans="1:35" x14ac:dyDescent="0.25">
      <c r="A327" t="s">
        <v>1777</v>
      </c>
      <c r="B327" t="s">
        <v>960</v>
      </c>
      <c r="C327" t="s">
        <v>1351</v>
      </c>
      <c r="D327" t="s">
        <v>1709</v>
      </c>
      <c r="E327" s="2">
        <v>187.90217391304347</v>
      </c>
      <c r="F327" s="2">
        <v>4.9363043478260868</v>
      </c>
      <c r="G327" s="2">
        <v>0.84782608695652173</v>
      </c>
      <c r="H327" s="2">
        <v>0.69021739130434778</v>
      </c>
      <c r="I327" s="2">
        <v>5.211086956521739</v>
      </c>
      <c r="J327" s="2">
        <v>0</v>
      </c>
      <c r="K327" s="2">
        <v>0</v>
      </c>
      <c r="L327" s="2">
        <v>10.629347826086958</v>
      </c>
      <c r="M327" s="2">
        <v>14.922500000000003</v>
      </c>
      <c r="N327" s="2">
        <v>11.770978260869564</v>
      </c>
      <c r="O327" s="2">
        <v>0.14206050789610691</v>
      </c>
      <c r="P327" s="2">
        <v>4.4910869565217393</v>
      </c>
      <c r="Q327" s="2">
        <v>32.961956521739133</v>
      </c>
      <c r="R327" s="2">
        <v>0.19932203389830511</v>
      </c>
      <c r="S327" s="2">
        <v>9.082608695652171</v>
      </c>
      <c r="T327" s="2">
        <v>15.324456521739126</v>
      </c>
      <c r="U327" s="2">
        <v>0</v>
      </c>
      <c r="V327" s="2">
        <v>0.12989240469717125</v>
      </c>
      <c r="W327" s="2">
        <v>10.059891304347827</v>
      </c>
      <c r="X327" s="2">
        <v>15.059565217391304</v>
      </c>
      <c r="Y327" s="2">
        <v>0</v>
      </c>
      <c r="Z327" s="2">
        <v>0.13368369294845839</v>
      </c>
      <c r="AA327" s="2">
        <v>0</v>
      </c>
      <c r="AB327" s="2">
        <v>0</v>
      </c>
      <c r="AC327" s="2">
        <v>0</v>
      </c>
      <c r="AD327" s="2">
        <v>0</v>
      </c>
      <c r="AE327" s="2">
        <v>0</v>
      </c>
      <c r="AF327" s="2">
        <v>0</v>
      </c>
      <c r="AG327" s="2">
        <v>0</v>
      </c>
      <c r="AH327" t="s">
        <v>274</v>
      </c>
      <c r="AI327">
        <v>3</v>
      </c>
    </row>
    <row r="328" spans="1:35" x14ac:dyDescent="0.25">
      <c r="A328" t="s">
        <v>1777</v>
      </c>
      <c r="B328" t="s">
        <v>703</v>
      </c>
      <c r="C328" t="s">
        <v>1455</v>
      </c>
      <c r="D328" t="s">
        <v>1676</v>
      </c>
      <c r="E328" s="2">
        <v>93.804347826086953</v>
      </c>
      <c r="F328" s="2">
        <v>5.0434782608695654</v>
      </c>
      <c r="G328" s="2">
        <v>0</v>
      </c>
      <c r="H328" s="2">
        <v>0.45108695652173914</v>
      </c>
      <c r="I328" s="2">
        <v>2.3967391304347827</v>
      </c>
      <c r="J328" s="2">
        <v>0</v>
      </c>
      <c r="K328" s="2">
        <v>0</v>
      </c>
      <c r="L328" s="2">
        <v>3.9226086956521731</v>
      </c>
      <c r="M328" s="2">
        <v>5.2146739130434785</v>
      </c>
      <c r="N328" s="2">
        <v>0</v>
      </c>
      <c r="O328" s="2">
        <v>5.5590961761297804E-2</v>
      </c>
      <c r="P328" s="2">
        <v>0</v>
      </c>
      <c r="Q328" s="2">
        <v>9.4565217391304355</v>
      </c>
      <c r="R328" s="2">
        <v>0.10081112398609503</v>
      </c>
      <c r="S328" s="2">
        <v>4.9265217391304343</v>
      </c>
      <c r="T328" s="2">
        <v>4.0334782608695647</v>
      </c>
      <c r="U328" s="2">
        <v>0</v>
      </c>
      <c r="V328" s="2">
        <v>9.5517960602549246E-2</v>
      </c>
      <c r="W328" s="2">
        <v>5.8963043478260877</v>
      </c>
      <c r="X328" s="2">
        <v>8.7948913043478232</v>
      </c>
      <c r="Y328" s="2">
        <v>0</v>
      </c>
      <c r="Z328" s="2">
        <v>0.15661529548088063</v>
      </c>
      <c r="AA328" s="2">
        <v>0</v>
      </c>
      <c r="AB328" s="2">
        <v>0</v>
      </c>
      <c r="AC328" s="2">
        <v>0</v>
      </c>
      <c r="AD328" s="2">
        <v>0</v>
      </c>
      <c r="AE328" s="2">
        <v>0</v>
      </c>
      <c r="AF328" s="2">
        <v>0</v>
      </c>
      <c r="AG328" s="2">
        <v>0</v>
      </c>
      <c r="AH328" t="s">
        <v>15</v>
      </c>
      <c r="AI328">
        <v>3</v>
      </c>
    </row>
    <row r="329" spans="1:35" x14ac:dyDescent="0.25">
      <c r="A329" t="s">
        <v>1777</v>
      </c>
      <c r="B329" t="s">
        <v>723</v>
      </c>
      <c r="C329" t="s">
        <v>1365</v>
      </c>
      <c r="D329" t="s">
        <v>1712</v>
      </c>
      <c r="E329" s="2">
        <v>42.086956521739133</v>
      </c>
      <c r="F329" s="2">
        <v>5.3315217391304346</v>
      </c>
      <c r="G329" s="2">
        <v>0</v>
      </c>
      <c r="H329" s="2">
        <v>0.17934782608695651</v>
      </c>
      <c r="I329" s="2">
        <v>1.9375</v>
      </c>
      <c r="J329" s="2">
        <v>0</v>
      </c>
      <c r="K329" s="2">
        <v>0</v>
      </c>
      <c r="L329" s="2">
        <v>4.5923913043478262</v>
      </c>
      <c r="M329" s="2">
        <v>5.4076086956521738</v>
      </c>
      <c r="N329" s="2">
        <v>0</v>
      </c>
      <c r="O329" s="2">
        <v>0.12848657024793386</v>
      </c>
      <c r="P329" s="2">
        <v>4.1086956521739131</v>
      </c>
      <c r="Q329" s="2">
        <v>7.4510869565217392</v>
      </c>
      <c r="R329" s="2">
        <v>0.27466425619834711</v>
      </c>
      <c r="S329" s="2">
        <v>5.6005434782608692</v>
      </c>
      <c r="T329" s="2">
        <v>5.4545652173913046</v>
      </c>
      <c r="U329" s="2">
        <v>0</v>
      </c>
      <c r="V329" s="2">
        <v>0.26267303719008261</v>
      </c>
      <c r="W329" s="2">
        <v>2.6223913043478255</v>
      </c>
      <c r="X329" s="2">
        <v>6.0470652173913049</v>
      </c>
      <c r="Y329" s="2">
        <v>0</v>
      </c>
      <c r="Z329" s="2">
        <v>0.20598915289256198</v>
      </c>
      <c r="AA329" s="2">
        <v>0</v>
      </c>
      <c r="AB329" s="2">
        <v>0</v>
      </c>
      <c r="AC329" s="2">
        <v>0</v>
      </c>
      <c r="AD329" s="2">
        <v>0</v>
      </c>
      <c r="AE329" s="2">
        <v>0</v>
      </c>
      <c r="AF329" s="2">
        <v>0</v>
      </c>
      <c r="AG329" s="2">
        <v>0</v>
      </c>
      <c r="AH329" t="s">
        <v>35</v>
      </c>
      <c r="AI329">
        <v>3</v>
      </c>
    </row>
    <row r="330" spans="1:35" x14ac:dyDescent="0.25">
      <c r="A330" t="s">
        <v>1777</v>
      </c>
      <c r="B330" t="s">
        <v>1177</v>
      </c>
      <c r="C330" t="s">
        <v>1411</v>
      </c>
      <c r="D330" t="s">
        <v>1697</v>
      </c>
      <c r="E330" s="2">
        <v>85.891304347826093</v>
      </c>
      <c r="F330" s="2">
        <v>33.377717391304351</v>
      </c>
      <c r="G330" s="2">
        <v>0</v>
      </c>
      <c r="H330" s="2">
        <v>0</v>
      </c>
      <c r="I330" s="2">
        <v>4.6956521739130439</v>
      </c>
      <c r="J330" s="2">
        <v>0</v>
      </c>
      <c r="K330" s="2">
        <v>0</v>
      </c>
      <c r="L330" s="2">
        <v>2.3303260869565214</v>
      </c>
      <c r="M330" s="2">
        <v>5.0434782608695654</v>
      </c>
      <c r="N330" s="2">
        <v>4.875</v>
      </c>
      <c r="O330" s="2">
        <v>0.11547709440647938</v>
      </c>
      <c r="P330" s="2">
        <v>5.3097826086956523</v>
      </c>
      <c r="Q330" s="2">
        <v>24.826086956521738</v>
      </c>
      <c r="R330" s="2">
        <v>0.35086054163502906</v>
      </c>
      <c r="S330" s="2">
        <v>3.8290217391304351</v>
      </c>
      <c r="T330" s="2">
        <v>5.6161956521739134</v>
      </c>
      <c r="U330" s="2">
        <v>0</v>
      </c>
      <c r="V330" s="2">
        <v>0.10996709693748417</v>
      </c>
      <c r="W330" s="2">
        <v>0.9811956521739128</v>
      </c>
      <c r="X330" s="2">
        <v>3.859456521739129</v>
      </c>
      <c r="Y330" s="2">
        <v>0</v>
      </c>
      <c r="Z330" s="2">
        <v>5.6357884079979728E-2</v>
      </c>
      <c r="AA330" s="2">
        <v>0</v>
      </c>
      <c r="AB330" s="2">
        <v>0</v>
      </c>
      <c r="AC330" s="2">
        <v>0</v>
      </c>
      <c r="AD330" s="2">
        <v>0</v>
      </c>
      <c r="AE330" s="2">
        <v>0</v>
      </c>
      <c r="AF330" s="2">
        <v>0</v>
      </c>
      <c r="AG330" s="2">
        <v>0</v>
      </c>
      <c r="AH330" t="s">
        <v>499</v>
      </c>
      <c r="AI330">
        <v>3</v>
      </c>
    </row>
    <row r="331" spans="1:35" x14ac:dyDescent="0.25">
      <c r="A331" t="s">
        <v>1777</v>
      </c>
      <c r="B331" t="s">
        <v>1085</v>
      </c>
      <c r="C331" t="s">
        <v>1616</v>
      </c>
      <c r="D331" t="s">
        <v>1706</v>
      </c>
      <c r="E331" s="2">
        <v>50.434782608695649</v>
      </c>
      <c r="F331" s="2">
        <v>5.5652173913043477</v>
      </c>
      <c r="G331" s="2">
        <v>0.44021739130434784</v>
      </c>
      <c r="H331" s="2">
        <v>0.29021739130434782</v>
      </c>
      <c r="I331" s="2">
        <v>0.95108695652173914</v>
      </c>
      <c r="J331" s="2">
        <v>0</v>
      </c>
      <c r="K331" s="2">
        <v>0</v>
      </c>
      <c r="L331" s="2">
        <v>2.1914130434782604</v>
      </c>
      <c r="M331" s="2">
        <v>5.3043478260869561</v>
      </c>
      <c r="N331" s="2">
        <v>0</v>
      </c>
      <c r="O331" s="2">
        <v>0.10517241379310345</v>
      </c>
      <c r="P331" s="2">
        <v>3.2173913043478262</v>
      </c>
      <c r="Q331" s="2">
        <v>0</v>
      </c>
      <c r="R331" s="2">
        <v>6.3793103448275865E-2</v>
      </c>
      <c r="S331" s="2">
        <v>6.6921739130434776</v>
      </c>
      <c r="T331" s="2">
        <v>3.8795652173913058</v>
      </c>
      <c r="U331" s="2">
        <v>0</v>
      </c>
      <c r="V331" s="2">
        <v>0.20961206896551729</v>
      </c>
      <c r="W331" s="2">
        <v>5.2210869565217379</v>
      </c>
      <c r="X331" s="2">
        <v>1.5146739130434781</v>
      </c>
      <c r="Y331" s="2">
        <v>0</v>
      </c>
      <c r="Z331" s="2">
        <v>0.13355387931034482</v>
      </c>
      <c r="AA331" s="2">
        <v>0</v>
      </c>
      <c r="AB331" s="2">
        <v>0</v>
      </c>
      <c r="AC331" s="2">
        <v>0</v>
      </c>
      <c r="AD331" s="2">
        <v>0</v>
      </c>
      <c r="AE331" s="2">
        <v>0</v>
      </c>
      <c r="AF331" s="2">
        <v>0</v>
      </c>
      <c r="AG331" s="2">
        <v>0</v>
      </c>
      <c r="AH331" t="s">
        <v>404</v>
      </c>
      <c r="AI331">
        <v>3</v>
      </c>
    </row>
    <row r="332" spans="1:35" x14ac:dyDescent="0.25">
      <c r="A332" t="s">
        <v>1777</v>
      </c>
      <c r="B332" t="s">
        <v>1135</v>
      </c>
      <c r="C332" t="s">
        <v>1413</v>
      </c>
      <c r="D332" t="s">
        <v>1673</v>
      </c>
      <c r="E332" s="2">
        <v>55.75</v>
      </c>
      <c r="F332" s="2">
        <v>29.956521739130434</v>
      </c>
      <c r="G332" s="2">
        <v>0.35326086956521741</v>
      </c>
      <c r="H332" s="2">
        <v>0.51413043478260889</v>
      </c>
      <c r="I332" s="2">
        <v>3.9239130434782608</v>
      </c>
      <c r="J332" s="2">
        <v>0</v>
      </c>
      <c r="K332" s="2">
        <v>0</v>
      </c>
      <c r="L332" s="2">
        <v>2.9679347826086957</v>
      </c>
      <c r="M332" s="2">
        <v>9.4646739130434785</v>
      </c>
      <c r="N332" s="2">
        <v>0</v>
      </c>
      <c r="O332" s="2">
        <v>0.1697699356599727</v>
      </c>
      <c r="P332" s="2">
        <v>4.9565217391304346</v>
      </c>
      <c r="Q332" s="2">
        <v>21.038043478260871</v>
      </c>
      <c r="R332" s="2">
        <v>0.46627022811464225</v>
      </c>
      <c r="S332" s="2">
        <v>7.0830434782608709</v>
      </c>
      <c r="T332" s="2">
        <v>6.3905434782608692</v>
      </c>
      <c r="U332" s="2">
        <v>0</v>
      </c>
      <c r="V332" s="2">
        <v>0.24167868980308052</v>
      </c>
      <c r="W332" s="2">
        <v>13.138586956521738</v>
      </c>
      <c r="X332" s="2">
        <v>6.8935869565217356</v>
      </c>
      <c r="Y332" s="2">
        <v>7.6005434782608692</v>
      </c>
      <c r="Z332" s="2">
        <v>0.49565412361084016</v>
      </c>
      <c r="AA332" s="2">
        <v>0</v>
      </c>
      <c r="AB332" s="2">
        <v>0</v>
      </c>
      <c r="AC332" s="2">
        <v>0</v>
      </c>
      <c r="AD332" s="2">
        <v>0</v>
      </c>
      <c r="AE332" s="2">
        <v>0</v>
      </c>
      <c r="AF332" s="2">
        <v>0</v>
      </c>
      <c r="AG332" s="2">
        <v>0</v>
      </c>
      <c r="AH332" t="s">
        <v>455</v>
      </c>
      <c r="AI332">
        <v>3</v>
      </c>
    </row>
    <row r="333" spans="1:35" x14ac:dyDescent="0.25">
      <c r="A333" t="s">
        <v>1777</v>
      </c>
      <c r="B333" t="s">
        <v>1008</v>
      </c>
      <c r="C333" t="s">
        <v>1381</v>
      </c>
      <c r="D333" t="s">
        <v>1715</v>
      </c>
      <c r="E333" s="2">
        <v>84.695652173913047</v>
      </c>
      <c r="F333" s="2">
        <v>4.9565217391304346</v>
      </c>
      <c r="G333" s="2">
        <v>0.30434782608695654</v>
      </c>
      <c r="H333" s="2">
        <v>0.5</v>
      </c>
      <c r="I333" s="2">
        <v>4.2391304347826084</v>
      </c>
      <c r="J333" s="2">
        <v>0</v>
      </c>
      <c r="K333" s="2">
        <v>0</v>
      </c>
      <c r="L333" s="2">
        <v>9.054239130434782</v>
      </c>
      <c r="M333" s="2">
        <v>9.8641304347826093</v>
      </c>
      <c r="N333" s="2">
        <v>0</v>
      </c>
      <c r="O333" s="2">
        <v>0.11646560574948665</v>
      </c>
      <c r="P333" s="2">
        <v>4.7282608695652177</v>
      </c>
      <c r="Q333" s="2">
        <v>11.334239130434783</v>
      </c>
      <c r="R333" s="2">
        <v>0.18964964065708417</v>
      </c>
      <c r="S333" s="2">
        <v>15.24836956521739</v>
      </c>
      <c r="T333" s="2">
        <v>0</v>
      </c>
      <c r="U333" s="2">
        <v>0</v>
      </c>
      <c r="V333" s="2">
        <v>0.18003721765913755</v>
      </c>
      <c r="W333" s="2">
        <v>13.082717391304344</v>
      </c>
      <c r="X333" s="2">
        <v>5.3161956521739118</v>
      </c>
      <c r="Y333" s="2">
        <v>0</v>
      </c>
      <c r="Z333" s="2">
        <v>0.21723562628336748</v>
      </c>
      <c r="AA333" s="2">
        <v>0</v>
      </c>
      <c r="AB333" s="2">
        <v>0</v>
      </c>
      <c r="AC333" s="2">
        <v>0</v>
      </c>
      <c r="AD333" s="2">
        <v>0</v>
      </c>
      <c r="AE333" s="2">
        <v>0</v>
      </c>
      <c r="AF333" s="2">
        <v>0</v>
      </c>
      <c r="AG333" s="2">
        <v>0</v>
      </c>
      <c r="AH333" t="s">
        <v>324</v>
      </c>
      <c r="AI333">
        <v>3</v>
      </c>
    </row>
    <row r="334" spans="1:35" x14ac:dyDescent="0.25">
      <c r="A334" t="s">
        <v>1777</v>
      </c>
      <c r="B334" t="s">
        <v>809</v>
      </c>
      <c r="C334" t="s">
        <v>1509</v>
      </c>
      <c r="D334" t="s">
        <v>1711</v>
      </c>
      <c r="E334" s="2">
        <v>220.06521739130434</v>
      </c>
      <c r="F334" s="2">
        <v>4.8695652173913047</v>
      </c>
      <c r="G334" s="2">
        <v>0.88043478260869568</v>
      </c>
      <c r="H334" s="2">
        <v>0.95652173913043481</v>
      </c>
      <c r="I334" s="2">
        <v>6.6739130434782608</v>
      </c>
      <c r="J334" s="2">
        <v>0</v>
      </c>
      <c r="K334" s="2">
        <v>0</v>
      </c>
      <c r="L334" s="2">
        <v>5.0479347826086958</v>
      </c>
      <c r="M334" s="2">
        <v>10.243369565217391</v>
      </c>
      <c r="N334" s="2">
        <v>7.6768478260869548</v>
      </c>
      <c r="O334" s="2">
        <v>8.1431393855576392E-2</v>
      </c>
      <c r="P334" s="2">
        <v>4.2608695652173916</v>
      </c>
      <c r="Q334" s="2">
        <v>20.362826086956527</v>
      </c>
      <c r="R334" s="2">
        <v>0.11189271954954068</v>
      </c>
      <c r="S334" s="2">
        <v>9.6092391304347835</v>
      </c>
      <c r="T334" s="2">
        <v>3.9560869565217387</v>
      </c>
      <c r="U334" s="2">
        <v>0.10489130434782609</v>
      </c>
      <c r="V334" s="2">
        <v>6.2118937073989924E-2</v>
      </c>
      <c r="W334" s="2">
        <v>1.9050000000000002</v>
      </c>
      <c r="X334" s="2">
        <v>14.170108695652173</v>
      </c>
      <c r="Y334" s="2">
        <v>6.7144565217391268</v>
      </c>
      <c r="Z334" s="2">
        <v>0.10355823372518026</v>
      </c>
      <c r="AA334" s="2">
        <v>0</v>
      </c>
      <c r="AB334" s="2">
        <v>0</v>
      </c>
      <c r="AC334" s="2">
        <v>0</v>
      </c>
      <c r="AD334" s="2">
        <v>0</v>
      </c>
      <c r="AE334" s="2">
        <v>0</v>
      </c>
      <c r="AF334" s="2">
        <v>1.5354347826086956</v>
      </c>
      <c r="AG334" s="2">
        <v>0</v>
      </c>
      <c r="AH334" t="s">
        <v>122</v>
      </c>
      <c r="AI334">
        <v>3</v>
      </c>
    </row>
    <row r="335" spans="1:35" x14ac:dyDescent="0.25">
      <c r="A335" t="s">
        <v>1777</v>
      </c>
      <c r="B335" t="s">
        <v>1218</v>
      </c>
      <c r="C335" t="s">
        <v>1430</v>
      </c>
      <c r="D335" t="s">
        <v>1683</v>
      </c>
      <c r="E335" s="2">
        <v>14.510869565217391</v>
      </c>
      <c r="F335" s="2">
        <v>5.3913043478260869</v>
      </c>
      <c r="G335" s="2">
        <v>0</v>
      </c>
      <c r="H335" s="2">
        <v>1.25</v>
      </c>
      <c r="I335" s="2">
        <v>4.9114130434782615</v>
      </c>
      <c r="J335" s="2">
        <v>5.2173913043478262</v>
      </c>
      <c r="K335" s="2">
        <v>0</v>
      </c>
      <c r="L335" s="2">
        <v>1.0869565217391304</v>
      </c>
      <c r="M335" s="2">
        <v>5.6521739130434785</v>
      </c>
      <c r="N335" s="2">
        <v>0</v>
      </c>
      <c r="O335" s="2">
        <v>0.38951310861423222</v>
      </c>
      <c r="P335" s="2">
        <v>5.2804347826086948</v>
      </c>
      <c r="Q335" s="2">
        <v>0</v>
      </c>
      <c r="R335" s="2">
        <v>0.3638951310861423</v>
      </c>
      <c r="S335" s="2">
        <v>12.405978260869563</v>
      </c>
      <c r="T335" s="2">
        <v>0</v>
      </c>
      <c r="U335" s="2">
        <v>0</v>
      </c>
      <c r="V335" s="2">
        <v>0.85494382022471904</v>
      </c>
      <c r="W335" s="2">
        <v>13.30054347826087</v>
      </c>
      <c r="X335" s="2">
        <v>0</v>
      </c>
      <c r="Y335" s="2">
        <v>3.7364130434782608</v>
      </c>
      <c r="Z335" s="2">
        <v>1.1740823970037455</v>
      </c>
      <c r="AA335" s="2">
        <v>0</v>
      </c>
      <c r="AB335" s="2">
        <v>0</v>
      </c>
      <c r="AC335" s="2">
        <v>0</v>
      </c>
      <c r="AD335" s="2">
        <v>0</v>
      </c>
      <c r="AE335" s="2">
        <v>0</v>
      </c>
      <c r="AF335" s="2">
        <v>0</v>
      </c>
      <c r="AG335" s="2">
        <v>0</v>
      </c>
      <c r="AH335" t="s">
        <v>540</v>
      </c>
      <c r="AI335">
        <v>3</v>
      </c>
    </row>
    <row r="336" spans="1:35" x14ac:dyDescent="0.25">
      <c r="A336" t="s">
        <v>1777</v>
      </c>
      <c r="B336" t="s">
        <v>1340</v>
      </c>
      <c r="C336" t="s">
        <v>1448</v>
      </c>
      <c r="D336" t="s">
        <v>1674</v>
      </c>
      <c r="E336" s="2">
        <v>24.967391304347824</v>
      </c>
      <c r="F336" s="2">
        <v>4.9347826086956523</v>
      </c>
      <c r="G336" s="2">
        <v>0.34782608695652173</v>
      </c>
      <c r="H336" s="2">
        <v>0.27717391304347827</v>
      </c>
      <c r="I336" s="2">
        <v>2.9063043478260857</v>
      </c>
      <c r="J336" s="2">
        <v>0</v>
      </c>
      <c r="K336" s="2">
        <v>0</v>
      </c>
      <c r="L336" s="2">
        <v>3.7097826086956522</v>
      </c>
      <c r="M336" s="2">
        <v>5.0217391304347823</v>
      </c>
      <c r="N336" s="2">
        <v>5.1603260869565215</v>
      </c>
      <c r="O336" s="2">
        <v>0.40781454070526779</v>
      </c>
      <c r="P336" s="2">
        <v>3.3641304347826089</v>
      </c>
      <c r="Q336" s="2">
        <v>0.29619565217391303</v>
      </c>
      <c r="R336" s="2">
        <v>0.14660426643447977</v>
      </c>
      <c r="S336" s="2">
        <v>6.7684782608695659</v>
      </c>
      <c r="T336" s="2">
        <v>17.326086956521738</v>
      </c>
      <c r="U336" s="2">
        <v>0</v>
      </c>
      <c r="V336" s="2">
        <v>0.9650413582934263</v>
      </c>
      <c r="W336" s="2">
        <v>8.4527173913043505</v>
      </c>
      <c r="X336" s="2">
        <v>14.69913043478261</v>
      </c>
      <c r="Y336" s="2">
        <v>0</v>
      </c>
      <c r="Z336" s="2">
        <v>0.927283413147584</v>
      </c>
      <c r="AA336" s="2">
        <v>0</v>
      </c>
      <c r="AB336" s="2">
        <v>0</v>
      </c>
      <c r="AC336" s="2">
        <v>0</v>
      </c>
      <c r="AD336" s="2">
        <v>0</v>
      </c>
      <c r="AE336" s="2">
        <v>0</v>
      </c>
      <c r="AF336" s="2">
        <v>0</v>
      </c>
      <c r="AG336" s="2">
        <v>0</v>
      </c>
      <c r="AH336" t="s">
        <v>665</v>
      </c>
      <c r="AI336">
        <v>3</v>
      </c>
    </row>
    <row r="337" spans="1:35" x14ac:dyDescent="0.25">
      <c r="A337" t="s">
        <v>1777</v>
      </c>
      <c r="B337" t="s">
        <v>988</v>
      </c>
      <c r="C337" t="s">
        <v>1366</v>
      </c>
      <c r="D337" t="s">
        <v>1699</v>
      </c>
      <c r="E337" s="2">
        <v>114.28260869565217</v>
      </c>
      <c r="F337" s="2">
        <v>4.7826086956521738</v>
      </c>
      <c r="G337" s="2">
        <v>0.14130434782608695</v>
      </c>
      <c r="H337" s="2">
        <v>1.1521739130434783</v>
      </c>
      <c r="I337" s="2">
        <v>0</v>
      </c>
      <c r="J337" s="2">
        <v>0</v>
      </c>
      <c r="K337" s="2">
        <v>0</v>
      </c>
      <c r="L337" s="2">
        <v>6.6782608695652188</v>
      </c>
      <c r="M337" s="2">
        <v>16.086956521739129</v>
      </c>
      <c r="N337" s="2">
        <v>0</v>
      </c>
      <c r="O337" s="2">
        <v>0.14076469469279054</v>
      </c>
      <c r="P337" s="2">
        <v>0</v>
      </c>
      <c r="Q337" s="2">
        <v>0</v>
      </c>
      <c r="R337" s="2">
        <v>0</v>
      </c>
      <c r="S337" s="2">
        <v>10.070217391304345</v>
      </c>
      <c r="T337" s="2">
        <v>8.9555434782608714</v>
      </c>
      <c r="U337" s="2">
        <v>0</v>
      </c>
      <c r="V337" s="2">
        <v>0.16647993151987828</v>
      </c>
      <c r="W337" s="2">
        <v>7.5394565217391305</v>
      </c>
      <c r="X337" s="2">
        <v>9.3474999999999984</v>
      </c>
      <c r="Y337" s="2">
        <v>0</v>
      </c>
      <c r="Z337" s="2">
        <v>0.14776488491535095</v>
      </c>
      <c r="AA337" s="2">
        <v>0</v>
      </c>
      <c r="AB337" s="2">
        <v>0</v>
      </c>
      <c r="AC337" s="2">
        <v>0</v>
      </c>
      <c r="AD337" s="2">
        <v>0</v>
      </c>
      <c r="AE337" s="2">
        <v>0</v>
      </c>
      <c r="AF337" s="2">
        <v>0</v>
      </c>
      <c r="AG337" s="2">
        <v>0</v>
      </c>
      <c r="AH337" t="s">
        <v>303</v>
      </c>
      <c r="AI337">
        <v>3</v>
      </c>
    </row>
    <row r="338" spans="1:35" x14ac:dyDescent="0.25">
      <c r="A338" t="s">
        <v>1777</v>
      </c>
      <c r="B338" t="s">
        <v>1191</v>
      </c>
      <c r="C338" t="s">
        <v>1381</v>
      </c>
      <c r="D338" t="s">
        <v>1715</v>
      </c>
      <c r="E338" s="2">
        <v>44.576086956521742</v>
      </c>
      <c r="F338" s="2">
        <v>5.0434782608695654</v>
      </c>
      <c r="G338" s="2">
        <v>0.65217391304347827</v>
      </c>
      <c r="H338" s="2">
        <v>0.34782608695652173</v>
      </c>
      <c r="I338" s="2">
        <v>2.2608695652173911</v>
      </c>
      <c r="J338" s="2">
        <v>0</v>
      </c>
      <c r="K338" s="2">
        <v>0</v>
      </c>
      <c r="L338" s="2">
        <v>7.6352173913043471</v>
      </c>
      <c r="M338" s="2">
        <v>5.0434782608695654</v>
      </c>
      <c r="N338" s="2">
        <v>0</v>
      </c>
      <c r="O338" s="2">
        <v>0.11314313582053158</v>
      </c>
      <c r="P338" s="2">
        <v>9.054347826086957</v>
      </c>
      <c r="Q338" s="2">
        <v>0</v>
      </c>
      <c r="R338" s="2">
        <v>0.20312118995366985</v>
      </c>
      <c r="S338" s="2">
        <v>7.4156521739130428</v>
      </c>
      <c r="T338" s="2">
        <v>1.7739130434782608</v>
      </c>
      <c r="U338" s="2">
        <v>0</v>
      </c>
      <c r="V338" s="2">
        <v>0.20615459643989267</v>
      </c>
      <c r="W338" s="2">
        <v>4.0845652173913045</v>
      </c>
      <c r="X338" s="2">
        <v>5.273586956521739</v>
      </c>
      <c r="Y338" s="2">
        <v>0</v>
      </c>
      <c r="Z338" s="2">
        <v>0.20993660082906609</v>
      </c>
      <c r="AA338" s="2">
        <v>0</v>
      </c>
      <c r="AB338" s="2">
        <v>0</v>
      </c>
      <c r="AC338" s="2">
        <v>0</v>
      </c>
      <c r="AD338" s="2">
        <v>0</v>
      </c>
      <c r="AE338" s="2">
        <v>0</v>
      </c>
      <c r="AF338" s="2">
        <v>0</v>
      </c>
      <c r="AG338" s="2">
        <v>0</v>
      </c>
      <c r="AH338" t="s">
        <v>513</v>
      </c>
      <c r="AI338">
        <v>3</v>
      </c>
    </row>
    <row r="339" spans="1:35" x14ac:dyDescent="0.25">
      <c r="A339" t="s">
        <v>1777</v>
      </c>
      <c r="B339" t="s">
        <v>911</v>
      </c>
      <c r="C339" t="s">
        <v>1541</v>
      </c>
      <c r="D339" t="s">
        <v>1693</v>
      </c>
      <c r="E339" s="2">
        <v>125.44565217391305</v>
      </c>
      <c r="F339" s="2">
        <v>5.3913043478260869</v>
      </c>
      <c r="G339" s="2">
        <v>0.70652173913043481</v>
      </c>
      <c r="H339" s="2">
        <v>1.2798913043478262</v>
      </c>
      <c r="I339" s="2">
        <v>6.5733695652173916</v>
      </c>
      <c r="J339" s="2">
        <v>0</v>
      </c>
      <c r="K339" s="2">
        <v>0</v>
      </c>
      <c r="L339" s="2">
        <v>8.9179347826086968</v>
      </c>
      <c r="M339" s="2">
        <v>13.519021739130435</v>
      </c>
      <c r="N339" s="2">
        <v>0</v>
      </c>
      <c r="O339" s="2">
        <v>0.10776795771596916</v>
      </c>
      <c r="P339" s="2">
        <v>0</v>
      </c>
      <c r="Q339" s="2">
        <v>23.971630434782611</v>
      </c>
      <c r="R339" s="2">
        <v>0.19109175981284118</v>
      </c>
      <c r="S339" s="2">
        <v>11.17380434782609</v>
      </c>
      <c r="T339" s="2">
        <v>20.530434782608701</v>
      </c>
      <c r="U339" s="2">
        <v>0</v>
      </c>
      <c r="V339" s="2">
        <v>0.25273286543627077</v>
      </c>
      <c r="W339" s="2">
        <v>11.737500000000001</v>
      </c>
      <c r="X339" s="2">
        <v>15.855978260869557</v>
      </c>
      <c r="Y339" s="2">
        <v>0</v>
      </c>
      <c r="Z339" s="2">
        <v>0.21996360800623857</v>
      </c>
      <c r="AA339" s="2">
        <v>0</v>
      </c>
      <c r="AB339" s="2">
        <v>0</v>
      </c>
      <c r="AC339" s="2">
        <v>0</v>
      </c>
      <c r="AD339" s="2">
        <v>0</v>
      </c>
      <c r="AE339" s="2">
        <v>0</v>
      </c>
      <c r="AF339" s="2">
        <v>0</v>
      </c>
      <c r="AG339" s="2">
        <v>0</v>
      </c>
      <c r="AH339" t="s">
        <v>225</v>
      </c>
      <c r="AI339">
        <v>3</v>
      </c>
    </row>
    <row r="340" spans="1:35" x14ac:dyDescent="0.25">
      <c r="A340" t="s">
        <v>1777</v>
      </c>
      <c r="B340" t="s">
        <v>1061</v>
      </c>
      <c r="C340" t="s">
        <v>1609</v>
      </c>
      <c r="D340" t="s">
        <v>1697</v>
      </c>
      <c r="E340" s="2">
        <v>47.913043478260867</v>
      </c>
      <c r="F340" s="2">
        <v>5.6521739130434785</v>
      </c>
      <c r="G340" s="2">
        <v>0</v>
      </c>
      <c r="H340" s="2">
        <v>0.34782608695652173</v>
      </c>
      <c r="I340" s="2">
        <v>0.52173913043478259</v>
      </c>
      <c r="J340" s="2">
        <v>0</v>
      </c>
      <c r="K340" s="2">
        <v>0</v>
      </c>
      <c r="L340" s="2">
        <v>4.077934782608696</v>
      </c>
      <c r="M340" s="2">
        <v>2.5842391304347827</v>
      </c>
      <c r="N340" s="2">
        <v>0</v>
      </c>
      <c r="O340" s="2">
        <v>5.3936025408348465E-2</v>
      </c>
      <c r="P340" s="2">
        <v>0.76358695652173914</v>
      </c>
      <c r="Q340" s="2">
        <v>3.1983695652173911</v>
      </c>
      <c r="R340" s="2">
        <v>8.2690562613430135E-2</v>
      </c>
      <c r="S340" s="2">
        <v>5.0101086956521739</v>
      </c>
      <c r="T340" s="2">
        <v>0.51239130434782609</v>
      </c>
      <c r="U340" s="2">
        <v>0</v>
      </c>
      <c r="V340" s="2">
        <v>0.11526088929219601</v>
      </c>
      <c r="W340" s="2">
        <v>3.5669565217391308</v>
      </c>
      <c r="X340" s="2">
        <v>5.7482608695652173</v>
      </c>
      <c r="Y340" s="2">
        <v>0</v>
      </c>
      <c r="Z340" s="2">
        <v>0.19441923774954628</v>
      </c>
      <c r="AA340" s="2">
        <v>0</v>
      </c>
      <c r="AB340" s="2">
        <v>0</v>
      </c>
      <c r="AC340" s="2">
        <v>0</v>
      </c>
      <c r="AD340" s="2">
        <v>0</v>
      </c>
      <c r="AE340" s="2">
        <v>0</v>
      </c>
      <c r="AF340" s="2">
        <v>0</v>
      </c>
      <c r="AG340" s="2">
        <v>0</v>
      </c>
      <c r="AH340" t="s">
        <v>379</v>
      </c>
      <c r="AI340">
        <v>3</v>
      </c>
    </row>
    <row r="341" spans="1:35" x14ac:dyDescent="0.25">
      <c r="A341" t="s">
        <v>1777</v>
      </c>
      <c r="B341" t="s">
        <v>1049</v>
      </c>
      <c r="C341" t="s">
        <v>1605</v>
      </c>
      <c r="D341" t="s">
        <v>1710</v>
      </c>
      <c r="E341" s="2">
        <v>33.021739130434781</v>
      </c>
      <c r="F341" s="2">
        <v>4.6956521739130439</v>
      </c>
      <c r="G341" s="2">
        <v>6.5217391304347824E-2</v>
      </c>
      <c r="H341" s="2">
        <v>0.15217391304347827</v>
      </c>
      <c r="I341" s="2">
        <v>0</v>
      </c>
      <c r="J341" s="2">
        <v>0</v>
      </c>
      <c r="K341" s="2">
        <v>0</v>
      </c>
      <c r="L341" s="2">
        <v>4.1222826086956523</v>
      </c>
      <c r="M341" s="2">
        <v>3</v>
      </c>
      <c r="N341" s="2">
        <v>0</v>
      </c>
      <c r="O341" s="2">
        <v>9.0849242922975651E-2</v>
      </c>
      <c r="P341" s="2">
        <v>5.0923913043478262</v>
      </c>
      <c r="Q341" s="2">
        <v>2.8043478260869565</v>
      </c>
      <c r="R341" s="2">
        <v>0.23913759052007902</v>
      </c>
      <c r="S341" s="2">
        <v>6.0108695652173916</v>
      </c>
      <c r="T341" s="2">
        <v>4.619565217391304E-2</v>
      </c>
      <c r="U341" s="2">
        <v>0</v>
      </c>
      <c r="V341" s="2">
        <v>0.18342659644502965</v>
      </c>
      <c r="W341" s="2">
        <v>1.0543478260869565</v>
      </c>
      <c r="X341" s="2">
        <v>5.0163043478260869</v>
      </c>
      <c r="Y341" s="2">
        <v>0</v>
      </c>
      <c r="Z341" s="2">
        <v>0.18383805134957207</v>
      </c>
      <c r="AA341" s="2">
        <v>0</v>
      </c>
      <c r="AB341" s="2">
        <v>0</v>
      </c>
      <c r="AC341" s="2">
        <v>0</v>
      </c>
      <c r="AD341" s="2">
        <v>0</v>
      </c>
      <c r="AE341" s="2">
        <v>0</v>
      </c>
      <c r="AF341" s="2">
        <v>0</v>
      </c>
      <c r="AG341" s="2">
        <v>0</v>
      </c>
      <c r="AH341" t="s">
        <v>367</v>
      </c>
      <c r="AI341">
        <v>3</v>
      </c>
    </row>
    <row r="342" spans="1:35" x14ac:dyDescent="0.25">
      <c r="A342" t="s">
        <v>1777</v>
      </c>
      <c r="B342" t="s">
        <v>738</v>
      </c>
      <c r="C342" t="s">
        <v>1473</v>
      </c>
      <c r="D342" t="s">
        <v>1713</v>
      </c>
      <c r="E342" s="2">
        <v>125.96739130434783</v>
      </c>
      <c r="F342" s="2">
        <v>5.5652173913043477</v>
      </c>
      <c r="G342" s="2">
        <v>0.55163043478260865</v>
      </c>
      <c r="H342" s="2">
        <v>0.5979347826086957</v>
      </c>
      <c r="I342" s="2">
        <v>4.2201086956521738</v>
      </c>
      <c r="J342" s="2">
        <v>0</v>
      </c>
      <c r="K342" s="2">
        <v>5.1304347826086953</v>
      </c>
      <c r="L342" s="2">
        <v>7.6314130434782586</v>
      </c>
      <c r="M342" s="2">
        <v>9.7200000000000006</v>
      </c>
      <c r="N342" s="2">
        <v>0</v>
      </c>
      <c r="O342" s="2">
        <v>7.7162826818534827E-2</v>
      </c>
      <c r="P342" s="2">
        <v>0</v>
      </c>
      <c r="Q342" s="2">
        <v>14.914021739130433</v>
      </c>
      <c r="R342" s="2">
        <v>0.11839589265682973</v>
      </c>
      <c r="S342" s="2">
        <v>10.539456521739131</v>
      </c>
      <c r="T342" s="2">
        <v>18.415326086956522</v>
      </c>
      <c r="U342" s="2">
        <v>0</v>
      </c>
      <c r="V342" s="2">
        <v>0.22985934938303562</v>
      </c>
      <c r="W342" s="2">
        <v>12.588695652173914</v>
      </c>
      <c r="X342" s="2">
        <v>17.075652173913038</v>
      </c>
      <c r="Y342" s="2">
        <v>4.3478260869565216E-2</v>
      </c>
      <c r="Z342" s="2">
        <v>0.23583743204763136</v>
      </c>
      <c r="AA342" s="2">
        <v>0</v>
      </c>
      <c r="AB342" s="2">
        <v>3.9892391304347838</v>
      </c>
      <c r="AC342" s="2">
        <v>0</v>
      </c>
      <c r="AD342" s="2">
        <v>0</v>
      </c>
      <c r="AE342" s="2">
        <v>0</v>
      </c>
      <c r="AF342" s="2">
        <v>0</v>
      </c>
      <c r="AG342" s="2">
        <v>0</v>
      </c>
      <c r="AH342" t="s">
        <v>50</v>
      </c>
      <c r="AI342">
        <v>3</v>
      </c>
    </row>
    <row r="343" spans="1:35" x14ac:dyDescent="0.25">
      <c r="A343" t="s">
        <v>1777</v>
      </c>
      <c r="B343" t="s">
        <v>925</v>
      </c>
      <c r="C343" t="s">
        <v>1372</v>
      </c>
      <c r="D343" t="s">
        <v>1680</v>
      </c>
      <c r="E343" s="2">
        <v>50.326086956521742</v>
      </c>
      <c r="F343" s="2">
        <v>6.75</v>
      </c>
      <c r="G343" s="2">
        <v>0</v>
      </c>
      <c r="H343" s="2">
        <v>0.26630434782608697</v>
      </c>
      <c r="I343" s="2">
        <v>2.9510869565217392</v>
      </c>
      <c r="J343" s="2">
        <v>0</v>
      </c>
      <c r="K343" s="2">
        <v>0</v>
      </c>
      <c r="L343" s="2">
        <v>4.2880434782608692</v>
      </c>
      <c r="M343" s="2">
        <v>0.95652173913043481</v>
      </c>
      <c r="N343" s="2">
        <v>0</v>
      </c>
      <c r="O343" s="2">
        <v>1.9006479481641469E-2</v>
      </c>
      <c r="P343" s="2">
        <v>6.0081521739130439</v>
      </c>
      <c r="Q343" s="2">
        <v>3.8614130434782608</v>
      </c>
      <c r="R343" s="2">
        <v>0.19611231101511878</v>
      </c>
      <c r="S343" s="2">
        <v>4.9338043478260865</v>
      </c>
      <c r="T343" s="2">
        <v>5.094130434782608</v>
      </c>
      <c r="U343" s="2">
        <v>0</v>
      </c>
      <c r="V343" s="2">
        <v>0.1992591792656587</v>
      </c>
      <c r="W343" s="2">
        <v>3.9130434782608696</v>
      </c>
      <c r="X343" s="2">
        <v>4.0523913043478261</v>
      </c>
      <c r="Y343" s="2">
        <v>0</v>
      </c>
      <c r="Z343" s="2">
        <v>0.15827645788336933</v>
      </c>
      <c r="AA343" s="2">
        <v>0</v>
      </c>
      <c r="AB343" s="2">
        <v>0</v>
      </c>
      <c r="AC343" s="2">
        <v>0</v>
      </c>
      <c r="AD343" s="2">
        <v>0</v>
      </c>
      <c r="AE343" s="2">
        <v>0</v>
      </c>
      <c r="AF343" s="2">
        <v>0</v>
      </c>
      <c r="AG343" s="2">
        <v>0</v>
      </c>
      <c r="AH343" t="s">
        <v>239</v>
      </c>
      <c r="AI343">
        <v>3</v>
      </c>
    </row>
    <row r="344" spans="1:35" x14ac:dyDescent="0.25">
      <c r="A344" t="s">
        <v>1777</v>
      </c>
      <c r="B344" t="s">
        <v>1290</v>
      </c>
      <c r="C344" t="s">
        <v>1456</v>
      </c>
      <c r="D344" t="s">
        <v>1701</v>
      </c>
      <c r="E344" s="2">
        <v>132.35869565217391</v>
      </c>
      <c r="F344" s="2">
        <v>6.7663043478260869</v>
      </c>
      <c r="G344" s="2">
        <v>0</v>
      </c>
      <c r="H344" s="2">
        <v>24.309782608695652</v>
      </c>
      <c r="I344" s="2">
        <v>7.1766304347826084</v>
      </c>
      <c r="J344" s="2">
        <v>0</v>
      </c>
      <c r="K344" s="2">
        <v>0</v>
      </c>
      <c r="L344" s="2">
        <v>9.5869565217391308</v>
      </c>
      <c r="M344" s="2">
        <v>13.478260869565217</v>
      </c>
      <c r="N344" s="2">
        <v>0</v>
      </c>
      <c r="O344" s="2">
        <v>0.10183132134351647</v>
      </c>
      <c r="P344" s="2">
        <v>0</v>
      </c>
      <c r="Q344" s="2">
        <v>18.173913043478262</v>
      </c>
      <c r="R344" s="2">
        <v>0.13730803974706415</v>
      </c>
      <c r="S344" s="2">
        <v>7.9021739130434785</v>
      </c>
      <c r="T344" s="2">
        <v>10.013586956521738</v>
      </c>
      <c r="U344" s="2">
        <v>0</v>
      </c>
      <c r="V344" s="2">
        <v>0.13535764145520246</v>
      </c>
      <c r="W344" s="2">
        <v>12.076086956521738</v>
      </c>
      <c r="X344" s="2">
        <v>11.144021739130435</v>
      </c>
      <c r="Y344" s="2">
        <v>0</v>
      </c>
      <c r="Z344" s="2">
        <v>0.17543319372587665</v>
      </c>
      <c r="AA344" s="2">
        <v>0</v>
      </c>
      <c r="AB344" s="2">
        <v>0</v>
      </c>
      <c r="AC344" s="2">
        <v>0</v>
      </c>
      <c r="AD344" s="2">
        <v>0</v>
      </c>
      <c r="AE344" s="2">
        <v>0</v>
      </c>
      <c r="AF344" s="2">
        <v>0</v>
      </c>
      <c r="AG344" s="2">
        <v>0</v>
      </c>
      <c r="AH344" t="s">
        <v>613</v>
      </c>
      <c r="AI344">
        <v>3</v>
      </c>
    </row>
    <row r="345" spans="1:35" x14ac:dyDescent="0.25">
      <c r="A345" t="s">
        <v>1777</v>
      </c>
      <c r="B345" t="s">
        <v>998</v>
      </c>
      <c r="C345" t="s">
        <v>1379</v>
      </c>
      <c r="D345" t="s">
        <v>1708</v>
      </c>
      <c r="E345" s="2">
        <v>103.43478260869566</v>
      </c>
      <c r="F345" s="2">
        <v>5.2173913043478262</v>
      </c>
      <c r="G345" s="2">
        <v>0</v>
      </c>
      <c r="H345" s="2">
        <v>0</v>
      </c>
      <c r="I345" s="2">
        <v>0</v>
      </c>
      <c r="J345" s="2">
        <v>0</v>
      </c>
      <c r="K345" s="2">
        <v>0</v>
      </c>
      <c r="L345" s="2">
        <v>4.3311956521739106</v>
      </c>
      <c r="M345" s="2">
        <v>5.3043478260869561</v>
      </c>
      <c r="N345" s="2">
        <v>0</v>
      </c>
      <c r="O345" s="2">
        <v>5.1282051282051273E-2</v>
      </c>
      <c r="P345" s="2">
        <v>4.3804347826086953</v>
      </c>
      <c r="Q345" s="2">
        <v>10.034782608695648</v>
      </c>
      <c r="R345" s="2">
        <v>0.1393652795292139</v>
      </c>
      <c r="S345" s="2">
        <v>3.2179347826086966</v>
      </c>
      <c r="T345" s="2">
        <v>10.110543478260871</v>
      </c>
      <c r="U345" s="2">
        <v>0</v>
      </c>
      <c r="V345" s="2">
        <v>0.12885876418663306</v>
      </c>
      <c r="W345" s="2">
        <v>2.9369565217391296</v>
      </c>
      <c r="X345" s="2">
        <v>5.3477173913043465</v>
      </c>
      <c r="Y345" s="2">
        <v>0</v>
      </c>
      <c r="Z345" s="2">
        <v>8.0095628415300532E-2</v>
      </c>
      <c r="AA345" s="2">
        <v>0</v>
      </c>
      <c r="AB345" s="2">
        <v>0</v>
      </c>
      <c r="AC345" s="2">
        <v>0</v>
      </c>
      <c r="AD345" s="2">
        <v>0</v>
      </c>
      <c r="AE345" s="2">
        <v>0</v>
      </c>
      <c r="AF345" s="2">
        <v>0</v>
      </c>
      <c r="AG345" s="2">
        <v>0</v>
      </c>
      <c r="AH345" t="s">
        <v>313</v>
      </c>
      <c r="AI345">
        <v>3</v>
      </c>
    </row>
    <row r="346" spans="1:35" x14ac:dyDescent="0.25">
      <c r="A346" t="s">
        <v>1777</v>
      </c>
      <c r="B346" t="s">
        <v>1264</v>
      </c>
      <c r="C346" t="s">
        <v>1350</v>
      </c>
      <c r="D346" t="s">
        <v>1696</v>
      </c>
      <c r="E346" s="2">
        <v>36.315217391304351</v>
      </c>
      <c r="F346" s="2">
        <v>5.4782608695652177</v>
      </c>
      <c r="G346" s="2">
        <v>1.2065217391304348</v>
      </c>
      <c r="H346" s="2">
        <v>0.42880434782608701</v>
      </c>
      <c r="I346" s="2">
        <v>1.2255434782608696</v>
      </c>
      <c r="J346" s="2">
        <v>0</v>
      </c>
      <c r="K346" s="2">
        <v>8.6956521739130432E-2</v>
      </c>
      <c r="L346" s="2">
        <v>0.49934782608695655</v>
      </c>
      <c r="M346" s="2">
        <v>5.2173913043478262</v>
      </c>
      <c r="N346" s="2">
        <v>0</v>
      </c>
      <c r="O346" s="2">
        <v>0.14366956001197245</v>
      </c>
      <c r="P346" s="2">
        <v>4.3913043478260869</v>
      </c>
      <c r="Q346" s="2">
        <v>7.5298913043478262</v>
      </c>
      <c r="R346" s="2">
        <v>0.32826997904818916</v>
      </c>
      <c r="S346" s="2">
        <v>1.0301086956521741</v>
      </c>
      <c r="T346" s="2">
        <v>7.115978260869567</v>
      </c>
      <c r="U346" s="2">
        <v>0</v>
      </c>
      <c r="V346" s="2">
        <v>0.22431607303202636</v>
      </c>
      <c r="W346" s="2">
        <v>1.0503260869565216</v>
      </c>
      <c r="X346" s="2">
        <v>4.8978260869565213</v>
      </c>
      <c r="Y346" s="2">
        <v>0</v>
      </c>
      <c r="Z346" s="2">
        <v>0.16379227776114932</v>
      </c>
      <c r="AA346" s="2">
        <v>0</v>
      </c>
      <c r="AB346" s="2">
        <v>0</v>
      </c>
      <c r="AC346" s="2">
        <v>0</v>
      </c>
      <c r="AD346" s="2">
        <v>0</v>
      </c>
      <c r="AE346" s="2">
        <v>0</v>
      </c>
      <c r="AF346" s="2">
        <v>0</v>
      </c>
      <c r="AG346" s="2">
        <v>0</v>
      </c>
      <c r="AH346" t="s">
        <v>587</v>
      </c>
      <c r="AI346">
        <v>3</v>
      </c>
    </row>
    <row r="347" spans="1:35" x14ac:dyDescent="0.25">
      <c r="A347" t="s">
        <v>1777</v>
      </c>
      <c r="B347" t="s">
        <v>1300</v>
      </c>
      <c r="C347" t="s">
        <v>1601</v>
      </c>
      <c r="D347" t="s">
        <v>1676</v>
      </c>
      <c r="E347" s="2">
        <v>50.717391304347828</v>
      </c>
      <c r="F347" s="2">
        <v>5.6521739130434785</v>
      </c>
      <c r="G347" s="2">
        <v>2.097826086956522</v>
      </c>
      <c r="H347" s="2">
        <v>0</v>
      </c>
      <c r="I347" s="2">
        <v>0</v>
      </c>
      <c r="J347" s="2">
        <v>0</v>
      </c>
      <c r="K347" s="2">
        <v>0.14673913043478262</v>
      </c>
      <c r="L347" s="2">
        <v>0</v>
      </c>
      <c r="M347" s="2">
        <v>0</v>
      </c>
      <c r="N347" s="2">
        <v>0</v>
      </c>
      <c r="O347" s="2">
        <v>0</v>
      </c>
      <c r="P347" s="2">
        <v>0</v>
      </c>
      <c r="Q347" s="2">
        <v>17.421739130434773</v>
      </c>
      <c r="R347" s="2">
        <v>0.34350621517359603</v>
      </c>
      <c r="S347" s="2">
        <v>4.6086956521739131</v>
      </c>
      <c r="T347" s="2">
        <v>0.86956521739130432</v>
      </c>
      <c r="U347" s="2">
        <v>0</v>
      </c>
      <c r="V347" s="2">
        <v>0.10801543077582512</v>
      </c>
      <c r="W347" s="2">
        <v>5.4782608695652177</v>
      </c>
      <c r="X347" s="2">
        <v>0</v>
      </c>
      <c r="Y347" s="2">
        <v>0</v>
      </c>
      <c r="Z347" s="2">
        <v>0.10801543077582512</v>
      </c>
      <c r="AA347" s="2">
        <v>0</v>
      </c>
      <c r="AB347" s="2">
        <v>0</v>
      </c>
      <c r="AC347" s="2">
        <v>0</v>
      </c>
      <c r="AD347" s="2">
        <v>0</v>
      </c>
      <c r="AE347" s="2">
        <v>0</v>
      </c>
      <c r="AF347" s="2">
        <v>0</v>
      </c>
      <c r="AG347" s="2">
        <v>0</v>
      </c>
      <c r="AH347" t="s">
        <v>624</v>
      </c>
      <c r="AI347">
        <v>3</v>
      </c>
    </row>
    <row r="348" spans="1:35" x14ac:dyDescent="0.25">
      <c r="A348" t="s">
        <v>1777</v>
      </c>
      <c r="B348" t="s">
        <v>1065</v>
      </c>
      <c r="C348" t="s">
        <v>1356</v>
      </c>
      <c r="D348" t="s">
        <v>1706</v>
      </c>
      <c r="E348" s="2">
        <v>83.782608695652172</v>
      </c>
      <c r="F348" s="2">
        <v>4.9207608695652159</v>
      </c>
      <c r="G348" s="2">
        <v>0</v>
      </c>
      <c r="H348" s="2">
        <v>0</v>
      </c>
      <c r="I348" s="2">
        <v>4.7021739130434783</v>
      </c>
      <c r="J348" s="2">
        <v>0</v>
      </c>
      <c r="K348" s="2">
        <v>0</v>
      </c>
      <c r="L348" s="2">
        <v>4.648586956521739</v>
      </c>
      <c r="M348" s="2">
        <v>9.0477173913043476</v>
      </c>
      <c r="N348" s="2">
        <v>0</v>
      </c>
      <c r="O348" s="2">
        <v>0.10799039958484691</v>
      </c>
      <c r="P348" s="2">
        <v>3.640434782608696</v>
      </c>
      <c r="Q348" s="2">
        <v>13.681847826086951</v>
      </c>
      <c r="R348" s="2">
        <v>0.20675272444213799</v>
      </c>
      <c r="S348" s="2">
        <v>5.0960869565217388</v>
      </c>
      <c r="T348" s="2">
        <v>5.6029347826086964</v>
      </c>
      <c r="U348" s="2">
        <v>0</v>
      </c>
      <c r="V348" s="2">
        <v>0.12769979242345617</v>
      </c>
      <c r="W348" s="2">
        <v>7.3136956521739132</v>
      </c>
      <c r="X348" s="2">
        <v>5.6456521739130432</v>
      </c>
      <c r="Y348" s="2">
        <v>0</v>
      </c>
      <c r="Z348" s="2">
        <v>0.15467825635703167</v>
      </c>
      <c r="AA348" s="2">
        <v>0</v>
      </c>
      <c r="AB348" s="2">
        <v>0</v>
      </c>
      <c r="AC348" s="2">
        <v>0</v>
      </c>
      <c r="AD348" s="2">
        <v>0</v>
      </c>
      <c r="AE348" s="2">
        <v>0</v>
      </c>
      <c r="AF348" s="2">
        <v>0</v>
      </c>
      <c r="AG348" s="2">
        <v>0</v>
      </c>
      <c r="AH348" t="s">
        <v>383</v>
      </c>
      <c r="AI348">
        <v>3</v>
      </c>
    </row>
    <row r="349" spans="1:35" x14ac:dyDescent="0.25">
      <c r="A349" t="s">
        <v>1777</v>
      </c>
      <c r="B349" t="s">
        <v>684</v>
      </c>
      <c r="C349" t="s">
        <v>1574</v>
      </c>
      <c r="D349" t="s">
        <v>1694</v>
      </c>
      <c r="E349" s="2">
        <v>76.565217391304344</v>
      </c>
      <c r="F349" s="2">
        <v>2.5217391304347827</v>
      </c>
      <c r="G349" s="2">
        <v>0</v>
      </c>
      <c r="H349" s="2">
        <v>0</v>
      </c>
      <c r="I349" s="2">
        <v>4.8695652173913047</v>
      </c>
      <c r="J349" s="2">
        <v>0</v>
      </c>
      <c r="K349" s="2">
        <v>0</v>
      </c>
      <c r="L349" s="2">
        <v>4.678043478260868</v>
      </c>
      <c r="M349" s="2">
        <v>10.458478260869567</v>
      </c>
      <c r="N349" s="2">
        <v>0</v>
      </c>
      <c r="O349" s="2">
        <v>0.136595684270301</v>
      </c>
      <c r="P349" s="2">
        <v>14.551413043478256</v>
      </c>
      <c r="Q349" s="2">
        <v>0</v>
      </c>
      <c r="R349" s="2">
        <v>0.19005252697331057</v>
      </c>
      <c r="S349" s="2">
        <v>4.9217391304347817</v>
      </c>
      <c r="T349" s="2">
        <v>7.8828260869565208</v>
      </c>
      <c r="U349" s="2">
        <v>0</v>
      </c>
      <c r="V349" s="2">
        <v>0.16723736513344689</v>
      </c>
      <c r="W349" s="2">
        <v>6.3490217391304364</v>
      </c>
      <c r="X349" s="2">
        <v>9.6872826086956518</v>
      </c>
      <c r="Y349" s="2">
        <v>0.71010869565217394</v>
      </c>
      <c r="Z349" s="2">
        <v>0.21872089721749011</v>
      </c>
      <c r="AA349" s="2">
        <v>0</v>
      </c>
      <c r="AB349" s="2">
        <v>9.8203260869565216</v>
      </c>
      <c r="AC349" s="2">
        <v>0</v>
      </c>
      <c r="AD349" s="2">
        <v>0</v>
      </c>
      <c r="AE349" s="2">
        <v>0</v>
      </c>
      <c r="AF349" s="2">
        <v>0</v>
      </c>
      <c r="AG349" s="2">
        <v>0</v>
      </c>
      <c r="AH349" t="s">
        <v>579</v>
      </c>
      <c r="AI349">
        <v>3</v>
      </c>
    </row>
    <row r="350" spans="1:35" x14ac:dyDescent="0.25">
      <c r="A350" t="s">
        <v>1777</v>
      </c>
      <c r="B350" t="s">
        <v>1293</v>
      </c>
      <c r="C350" t="s">
        <v>1429</v>
      </c>
      <c r="D350" t="s">
        <v>1711</v>
      </c>
      <c r="E350" s="2">
        <v>134.80434782608697</v>
      </c>
      <c r="F350" s="2">
        <v>4.1739130434782608</v>
      </c>
      <c r="G350" s="2">
        <v>0</v>
      </c>
      <c r="H350" s="2">
        <v>0</v>
      </c>
      <c r="I350" s="2">
        <v>2.8043478260869565</v>
      </c>
      <c r="J350" s="2">
        <v>0</v>
      </c>
      <c r="K350" s="2">
        <v>0</v>
      </c>
      <c r="L350" s="2">
        <v>3.5461956521739126</v>
      </c>
      <c r="M350" s="2">
        <v>9.3913043478260878</v>
      </c>
      <c r="N350" s="2">
        <v>0</v>
      </c>
      <c r="O350" s="2">
        <v>6.966618287373004E-2</v>
      </c>
      <c r="P350" s="2">
        <v>4.8695652173913047</v>
      </c>
      <c r="Q350" s="2">
        <v>4.3967391304347823</v>
      </c>
      <c r="R350" s="2">
        <v>6.8738913078535704E-2</v>
      </c>
      <c r="S350" s="2">
        <v>5.0039130434782608</v>
      </c>
      <c r="T350" s="2">
        <v>7.3698913043478269</v>
      </c>
      <c r="U350" s="2">
        <v>0</v>
      </c>
      <c r="V350" s="2">
        <v>9.1790840187066597E-2</v>
      </c>
      <c r="W350" s="2">
        <v>10.15880434782609</v>
      </c>
      <c r="X350" s="2">
        <v>4.8196739130434789</v>
      </c>
      <c r="Y350" s="2">
        <v>0</v>
      </c>
      <c r="Z350" s="2">
        <v>0.1111127237542332</v>
      </c>
      <c r="AA350" s="2">
        <v>0</v>
      </c>
      <c r="AB350" s="2">
        <v>0</v>
      </c>
      <c r="AC350" s="2">
        <v>0</v>
      </c>
      <c r="AD350" s="2">
        <v>0</v>
      </c>
      <c r="AE350" s="2">
        <v>0</v>
      </c>
      <c r="AF350" s="2">
        <v>0</v>
      </c>
      <c r="AG350" s="2">
        <v>0</v>
      </c>
      <c r="AH350" t="s">
        <v>617</v>
      </c>
      <c r="AI350">
        <v>3</v>
      </c>
    </row>
    <row r="351" spans="1:35" x14ac:dyDescent="0.25">
      <c r="A351" t="s">
        <v>1777</v>
      </c>
      <c r="B351" t="s">
        <v>1124</v>
      </c>
      <c r="C351" t="s">
        <v>1565</v>
      </c>
      <c r="D351" t="s">
        <v>1703</v>
      </c>
      <c r="E351" s="2">
        <v>53.608695652173914</v>
      </c>
      <c r="F351" s="2">
        <v>8.7826086956521738</v>
      </c>
      <c r="G351" s="2">
        <v>0.32608695652173914</v>
      </c>
      <c r="H351" s="2">
        <v>0.3233695652173913</v>
      </c>
      <c r="I351" s="2">
        <v>3.4429347826086958</v>
      </c>
      <c r="J351" s="2">
        <v>0</v>
      </c>
      <c r="K351" s="2">
        <v>1.4782608695652173</v>
      </c>
      <c r="L351" s="2">
        <v>2.1515217391304349</v>
      </c>
      <c r="M351" s="2">
        <v>5.3043478260869561</v>
      </c>
      <c r="N351" s="2">
        <v>2.0869565217391304</v>
      </c>
      <c r="O351" s="2">
        <v>0.137875101378751</v>
      </c>
      <c r="P351" s="2">
        <v>0</v>
      </c>
      <c r="Q351" s="2">
        <v>5.6766304347826084</v>
      </c>
      <c r="R351" s="2">
        <v>0.10589010543390105</v>
      </c>
      <c r="S351" s="2">
        <v>1.7373913043478262</v>
      </c>
      <c r="T351" s="2">
        <v>0</v>
      </c>
      <c r="U351" s="2">
        <v>0</v>
      </c>
      <c r="V351" s="2">
        <v>3.240875912408759E-2</v>
      </c>
      <c r="W351" s="2">
        <v>8.8955434782608691</v>
      </c>
      <c r="X351" s="2">
        <v>0.42630434782608695</v>
      </c>
      <c r="Y351" s="2">
        <v>0</v>
      </c>
      <c r="Z351" s="2">
        <v>0.17388686131386857</v>
      </c>
      <c r="AA351" s="2">
        <v>0</v>
      </c>
      <c r="AB351" s="2">
        <v>0</v>
      </c>
      <c r="AC351" s="2">
        <v>0</v>
      </c>
      <c r="AD351" s="2">
        <v>0</v>
      </c>
      <c r="AE351" s="2">
        <v>0</v>
      </c>
      <c r="AF351" s="2">
        <v>0</v>
      </c>
      <c r="AG351" s="2">
        <v>0</v>
      </c>
      <c r="AH351" t="s">
        <v>444</v>
      </c>
      <c r="AI351">
        <v>3</v>
      </c>
    </row>
    <row r="352" spans="1:35" x14ac:dyDescent="0.25">
      <c r="A352" t="s">
        <v>1777</v>
      </c>
      <c r="B352" t="s">
        <v>823</v>
      </c>
      <c r="C352" t="s">
        <v>1519</v>
      </c>
      <c r="D352" t="s">
        <v>1699</v>
      </c>
      <c r="E352" s="2">
        <v>72.978260869565219</v>
      </c>
      <c r="F352" s="2">
        <v>24.195652173913043</v>
      </c>
      <c r="G352" s="2">
        <v>0</v>
      </c>
      <c r="H352" s="2">
        <v>0</v>
      </c>
      <c r="I352" s="2">
        <v>0</v>
      </c>
      <c r="J352" s="2">
        <v>0</v>
      </c>
      <c r="K352" s="2">
        <v>0</v>
      </c>
      <c r="L352" s="2">
        <v>3.0725000000000002</v>
      </c>
      <c r="M352" s="2">
        <v>12.141304347826088</v>
      </c>
      <c r="N352" s="2">
        <v>0</v>
      </c>
      <c r="O352" s="2">
        <v>0.16636878165028299</v>
      </c>
      <c r="P352" s="2">
        <v>0</v>
      </c>
      <c r="Q352" s="2">
        <v>27.565217391304348</v>
      </c>
      <c r="R352" s="2">
        <v>0.37771820077450102</v>
      </c>
      <c r="S352" s="2">
        <v>3.7671739130434783</v>
      </c>
      <c r="T352" s="2">
        <v>9.2767391304347804</v>
      </c>
      <c r="U352" s="2">
        <v>0</v>
      </c>
      <c r="V352" s="2">
        <v>0.1787369675305332</v>
      </c>
      <c r="W352" s="2">
        <v>4.2303260869565236</v>
      </c>
      <c r="X352" s="2">
        <v>4.256086956521739</v>
      </c>
      <c r="Y352" s="2">
        <v>0</v>
      </c>
      <c r="Z352" s="2">
        <v>0.11628686327077749</v>
      </c>
      <c r="AA352" s="2">
        <v>0</v>
      </c>
      <c r="AB352" s="2">
        <v>0</v>
      </c>
      <c r="AC352" s="2">
        <v>0</v>
      </c>
      <c r="AD352" s="2">
        <v>0</v>
      </c>
      <c r="AE352" s="2">
        <v>0</v>
      </c>
      <c r="AF352" s="2">
        <v>0</v>
      </c>
      <c r="AG352" s="2">
        <v>0</v>
      </c>
      <c r="AH352" t="s">
        <v>136</v>
      </c>
      <c r="AI352">
        <v>3</v>
      </c>
    </row>
    <row r="353" spans="1:35" x14ac:dyDescent="0.25">
      <c r="A353" t="s">
        <v>1777</v>
      </c>
      <c r="B353" t="s">
        <v>1308</v>
      </c>
      <c r="C353" t="s">
        <v>1493</v>
      </c>
      <c r="D353" t="s">
        <v>1703</v>
      </c>
      <c r="E353" s="2">
        <v>47.891304347826086</v>
      </c>
      <c r="F353" s="2">
        <v>4.7826086956521738</v>
      </c>
      <c r="G353" s="2">
        <v>0</v>
      </c>
      <c r="H353" s="2">
        <v>0</v>
      </c>
      <c r="I353" s="2">
        <v>7.3084782608695642</v>
      </c>
      <c r="J353" s="2">
        <v>0</v>
      </c>
      <c r="K353" s="2">
        <v>0</v>
      </c>
      <c r="L353" s="2">
        <v>0</v>
      </c>
      <c r="M353" s="2">
        <v>8.530869565217392</v>
      </c>
      <c r="N353" s="2">
        <v>0</v>
      </c>
      <c r="O353" s="2">
        <v>0.1781298229686791</v>
      </c>
      <c r="P353" s="2">
        <v>5.1090217391304336</v>
      </c>
      <c r="Q353" s="2">
        <v>8.3064130434782619</v>
      </c>
      <c r="R353" s="2">
        <v>0.28012256014525649</v>
      </c>
      <c r="S353" s="2">
        <v>0</v>
      </c>
      <c r="T353" s="2">
        <v>6.5706521739130439</v>
      </c>
      <c r="U353" s="2">
        <v>0</v>
      </c>
      <c r="V353" s="2">
        <v>0.13719927371765775</v>
      </c>
      <c r="W353" s="2">
        <v>11.380434782608695</v>
      </c>
      <c r="X353" s="2">
        <v>6.3478260869565215</v>
      </c>
      <c r="Y353" s="2">
        <v>0</v>
      </c>
      <c r="Z353" s="2">
        <v>0.37017703132092605</v>
      </c>
      <c r="AA353" s="2">
        <v>0</v>
      </c>
      <c r="AB353" s="2">
        <v>0</v>
      </c>
      <c r="AC353" s="2">
        <v>0</v>
      </c>
      <c r="AD353" s="2">
        <v>0</v>
      </c>
      <c r="AE353" s="2">
        <v>0</v>
      </c>
      <c r="AF353" s="2">
        <v>0</v>
      </c>
      <c r="AG353" s="2">
        <v>0</v>
      </c>
      <c r="AH353" t="s">
        <v>632</v>
      </c>
      <c r="AI353">
        <v>3</v>
      </c>
    </row>
    <row r="354" spans="1:35" x14ac:dyDescent="0.25">
      <c r="A354" t="s">
        <v>1777</v>
      </c>
      <c r="B354" t="s">
        <v>992</v>
      </c>
      <c r="C354" t="s">
        <v>1585</v>
      </c>
      <c r="D354" t="s">
        <v>1709</v>
      </c>
      <c r="E354" s="2">
        <v>107.56521739130434</v>
      </c>
      <c r="F354" s="2">
        <v>44.524456521739133</v>
      </c>
      <c r="G354" s="2">
        <v>0.35597826086956524</v>
      </c>
      <c r="H354" s="2">
        <v>0</v>
      </c>
      <c r="I354" s="2">
        <v>5.2173913043478262</v>
      </c>
      <c r="J354" s="2">
        <v>0</v>
      </c>
      <c r="K354" s="2">
        <v>0.46739130434782611</v>
      </c>
      <c r="L354" s="2">
        <v>4.4352173913043496</v>
      </c>
      <c r="M354" s="2">
        <v>1.9021739130434784E-2</v>
      </c>
      <c r="N354" s="2">
        <v>0</v>
      </c>
      <c r="O354" s="2">
        <v>1.7683912691996768E-4</v>
      </c>
      <c r="P354" s="2">
        <v>4.5652173913043477</v>
      </c>
      <c r="Q354" s="2">
        <v>14.505434782608695</v>
      </c>
      <c r="R354" s="2">
        <v>0.17729385610347614</v>
      </c>
      <c r="S354" s="2">
        <v>7.3202173913043485</v>
      </c>
      <c r="T354" s="2">
        <v>6.7906521739130437</v>
      </c>
      <c r="U354" s="2">
        <v>0</v>
      </c>
      <c r="V354" s="2">
        <v>0.13118431689571544</v>
      </c>
      <c r="W354" s="2">
        <v>4.9982608695652173</v>
      </c>
      <c r="X354" s="2">
        <v>15.501304347826091</v>
      </c>
      <c r="Y354" s="2">
        <v>0</v>
      </c>
      <c r="Z354" s="2">
        <v>0.19057801131770416</v>
      </c>
      <c r="AA354" s="2">
        <v>0</v>
      </c>
      <c r="AB354" s="2">
        <v>0</v>
      </c>
      <c r="AC354" s="2">
        <v>0</v>
      </c>
      <c r="AD354" s="2">
        <v>0</v>
      </c>
      <c r="AE354" s="2">
        <v>0</v>
      </c>
      <c r="AF354" s="2">
        <v>0</v>
      </c>
      <c r="AG354" s="2">
        <v>0</v>
      </c>
      <c r="AH354" t="s">
        <v>307</v>
      </c>
      <c r="AI354">
        <v>3</v>
      </c>
    </row>
    <row r="355" spans="1:35" x14ac:dyDescent="0.25">
      <c r="A355" t="s">
        <v>1777</v>
      </c>
      <c r="B355" t="s">
        <v>728</v>
      </c>
      <c r="C355" t="s">
        <v>1467</v>
      </c>
      <c r="D355" t="s">
        <v>1707</v>
      </c>
      <c r="E355" s="2">
        <v>40.021739130434781</v>
      </c>
      <c r="F355" s="2">
        <v>15.279456521739132</v>
      </c>
      <c r="G355" s="2">
        <v>0.55978260869565222</v>
      </c>
      <c r="H355" s="2">
        <v>0</v>
      </c>
      <c r="I355" s="2">
        <v>2.2880434782608696</v>
      </c>
      <c r="J355" s="2">
        <v>0</v>
      </c>
      <c r="K355" s="2">
        <v>0</v>
      </c>
      <c r="L355" s="2">
        <v>3.9071739130434775</v>
      </c>
      <c r="M355" s="2">
        <v>0</v>
      </c>
      <c r="N355" s="2">
        <v>0</v>
      </c>
      <c r="O355" s="2">
        <v>0</v>
      </c>
      <c r="P355" s="2">
        <v>0</v>
      </c>
      <c r="Q355" s="2">
        <v>11.013586956521738</v>
      </c>
      <c r="R355" s="2">
        <v>0.27519011406844107</v>
      </c>
      <c r="S355" s="2">
        <v>4.7984782608695635</v>
      </c>
      <c r="T355" s="2">
        <v>0.12956521739130433</v>
      </c>
      <c r="U355" s="2">
        <v>0</v>
      </c>
      <c r="V355" s="2">
        <v>0.12313416621401409</v>
      </c>
      <c r="W355" s="2">
        <v>0.76010869565217398</v>
      </c>
      <c r="X355" s="2">
        <v>8.491630434782607</v>
      </c>
      <c r="Y355" s="2">
        <v>0</v>
      </c>
      <c r="Z355" s="2">
        <v>0.23116784356328082</v>
      </c>
      <c r="AA355" s="2">
        <v>0</v>
      </c>
      <c r="AB355" s="2">
        <v>0</v>
      </c>
      <c r="AC355" s="2">
        <v>0</v>
      </c>
      <c r="AD355" s="2">
        <v>0</v>
      </c>
      <c r="AE355" s="2">
        <v>0</v>
      </c>
      <c r="AF355" s="2">
        <v>0</v>
      </c>
      <c r="AG355" s="2">
        <v>0</v>
      </c>
      <c r="AH355" t="s">
        <v>40</v>
      </c>
      <c r="AI355">
        <v>3</v>
      </c>
    </row>
    <row r="356" spans="1:35" x14ac:dyDescent="0.25">
      <c r="A356" t="s">
        <v>1777</v>
      </c>
      <c r="B356" t="s">
        <v>1010</v>
      </c>
      <c r="C356" t="s">
        <v>1590</v>
      </c>
      <c r="D356" t="s">
        <v>1708</v>
      </c>
      <c r="E356" s="2">
        <v>82.565217391304344</v>
      </c>
      <c r="F356" s="2">
        <v>5.1739130434782608</v>
      </c>
      <c r="G356" s="2">
        <v>0.14130434782608695</v>
      </c>
      <c r="H356" s="2">
        <v>0.65217391304347827</v>
      </c>
      <c r="I356" s="2">
        <v>4.0706521739130439</v>
      </c>
      <c r="J356" s="2">
        <v>0</v>
      </c>
      <c r="K356" s="2">
        <v>0</v>
      </c>
      <c r="L356" s="2">
        <v>3.9504347826086956</v>
      </c>
      <c r="M356" s="2">
        <v>4.8531521739130445</v>
      </c>
      <c r="N356" s="2">
        <v>3.3926086956521728</v>
      </c>
      <c r="O356" s="2">
        <v>9.9869668246445498E-2</v>
      </c>
      <c r="P356" s="2">
        <v>4.1390217391304347</v>
      </c>
      <c r="Q356" s="2">
        <v>8.4954347826086956</v>
      </c>
      <c r="R356" s="2">
        <v>0.15302395997893628</v>
      </c>
      <c r="S356" s="2">
        <v>4.6999999999999984</v>
      </c>
      <c r="T356" s="2">
        <v>10.720543478260872</v>
      </c>
      <c r="U356" s="2">
        <v>0</v>
      </c>
      <c r="V356" s="2">
        <v>0.18676803580832019</v>
      </c>
      <c r="W356" s="2">
        <v>8.077173913043481</v>
      </c>
      <c r="X356" s="2">
        <v>4.8091304347826087</v>
      </c>
      <c r="Y356" s="2">
        <v>0</v>
      </c>
      <c r="Z356" s="2">
        <v>0.15607424960505534</v>
      </c>
      <c r="AA356" s="2">
        <v>0</v>
      </c>
      <c r="AB356" s="2">
        <v>0</v>
      </c>
      <c r="AC356" s="2">
        <v>0</v>
      </c>
      <c r="AD356" s="2">
        <v>0</v>
      </c>
      <c r="AE356" s="2">
        <v>0</v>
      </c>
      <c r="AF356" s="2">
        <v>0</v>
      </c>
      <c r="AG356" s="2">
        <v>0</v>
      </c>
      <c r="AH356" t="s">
        <v>326</v>
      </c>
      <c r="AI356">
        <v>3</v>
      </c>
    </row>
    <row r="357" spans="1:35" x14ac:dyDescent="0.25">
      <c r="A357" t="s">
        <v>1777</v>
      </c>
      <c r="B357" t="s">
        <v>1004</v>
      </c>
      <c r="C357" t="s">
        <v>1498</v>
      </c>
      <c r="D357" t="s">
        <v>1715</v>
      </c>
      <c r="E357" s="2">
        <v>226.80434782608697</v>
      </c>
      <c r="F357" s="2">
        <v>10.260869565217391</v>
      </c>
      <c r="G357" s="2">
        <v>2.9891304347826088E-2</v>
      </c>
      <c r="H357" s="2">
        <v>0.92749999999999999</v>
      </c>
      <c r="I357" s="2">
        <v>4.9592391304347823</v>
      </c>
      <c r="J357" s="2">
        <v>0</v>
      </c>
      <c r="K357" s="2">
        <v>0</v>
      </c>
      <c r="L357" s="2">
        <v>4.6277173913043477</v>
      </c>
      <c r="M357" s="2">
        <v>0</v>
      </c>
      <c r="N357" s="2">
        <v>15.619565217391305</v>
      </c>
      <c r="O357" s="2">
        <v>6.8868014952554388E-2</v>
      </c>
      <c r="P357" s="2">
        <v>5.2228260869565215</v>
      </c>
      <c r="Q357" s="2">
        <v>31.214673913043477</v>
      </c>
      <c r="R357" s="2">
        <v>0.16065609124892169</v>
      </c>
      <c r="S357" s="2">
        <v>15.521739130434783</v>
      </c>
      <c r="T357" s="2">
        <v>9.7608695652173907</v>
      </c>
      <c r="U357" s="2">
        <v>0</v>
      </c>
      <c r="V357" s="2">
        <v>0.11147321000670947</v>
      </c>
      <c r="W357" s="2">
        <v>8.4239130434782616</v>
      </c>
      <c r="X357" s="2">
        <v>11.233695652173912</v>
      </c>
      <c r="Y357" s="2">
        <v>0</v>
      </c>
      <c r="Z357" s="2">
        <v>8.6672098150100629E-2</v>
      </c>
      <c r="AA357" s="2">
        <v>0</v>
      </c>
      <c r="AB357" s="2">
        <v>0</v>
      </c>
      <c r="AC357" s="2">
        <v>0</v>
      </c>
      <c r="AD357" s="2">
        <v>0</v>
      </c>
      <c r="AE357" s="2">
        <v>0</v>
      </c>
      <c r="AF357" s="2">
        <v>0</v>
      </c>
      <c r="AG357" s="2">
        <v>0</v>
      </c>
      <c r="AH357" t="s">
        <v>320</v>
      </c>
      <c r="AI357">
        <v>3</v>
      </c>
    </row>
    <row r="358" spans="1:35" x14ac:dyDescent="0.25">
      <c r="A358" t="s">
        <v>1777</v>
      </c>
      <c r="B358" t="s">
        <v>828</v>
      </c>
      <c r="C358" t="s">
        <v>1522</v>
      </c>
      <c r="D358" t="s">
        <v>1726</v>
      </c>
      <c r="E358" s="2">
        <v>137.2608695652174</v>
      </c>
      <c r="F358" s="2">
        <v>5.9483695652173916</v>
      </c>
      <c r="G358" s="2">
        <v>7.0652173913043473E-2</v>
      </c>
      <c r="H358" s="2">
        <v>0.82065217391304346</v>
      </c>
      <c r="I358" s="2">
        <v>5.7391304347826084</v>
      </c>
      <c r="J358" s="2">
        <v>0</v>
      </c>
      <c r="K358" s="2">
        <v>0</v>
      </c>
      <c r="L358" s="2">
        <v>11.373913043478259</v>
      </c>
      <c r="M358" s="2">
        <v>5.6548913043478262</v>
      </c>
      <c r="N358" s="2">
        <v>0</v>
      </c>
      <c r="O358" s="2">
        <v>4.1198131137155522E-2</v>
      </c>
      <c r="P358" s="2">
        <v>6.6847826086956523</v>
      </c>
      <c r="Q358" s="2">
        <v>5.3994565217391308</v>
      </c>
      <c r="R358" s="2">
        <v>8.8038485904339561E-2</v>
      </c>
      <c r="S358" s="2">
        <v>11.789239130434781</v>
      </c>
      <c r="T358" s="2">
        <v>16.601630434782606</v>
      </c>
      <c r="U358" s="2">
        <v>0</v>
      </c>
      <c r="V358" s="2">
        <v>0.20683877098511239</v>
      </c>
      <c r="W358" s="2">
        <v>5.7523913043478263</v>
      </c>
      <c r="X358" s="2">
        <v>12.535434782608693</v>
      </c>
      <c r="Y358" s="2">
        <v>0</v>
      </c>
      <c r="Z358" s="2">
        <v>0.13323408299018052</v>
      </c>
      <c r="AA358" s="2">
        <v>0</v>
      </c>
      <c r="AB358" s="2">
        <v>0</v>
      </c>
      <c r="AC358" s="2">
        <v>0</v>
      </c>
      <c r="AD358" s="2">
        <v>0</v>
      </c>
      <c r="AE358" s="2">
        <v>0</v>
      </c>
      <c r="AF358" s="2">
        <v>0</v>
      </c>
      <c r="AG358" s="2">
        <v>0</v>
      </c>
      <c r="AH358" t="s">
        <v>141</v>
      </c>
      <c r="AI358">
        <v>3</v>
      </c>
    </row>
    <row r="359" spans="1:35" x14ac:dyDescent="0.25">
      <c r="A359" t="s">
        <v>1777</v>
      </c>
      <c r="B359" t="s">
        <v>978</v>
      </c>
      <c r="C359" t="s">
        <v>1581</v>
      </c>
      <c r="D359" t="s">
        <v>1715</v>
      </c>
      <c r="E359" s="2">
        <v>80.586956521739125</v>
      </c>
      <c r="F359" s="2">
        <v>5.1304347826086953</v>
      </c>
      <c r="G359" s="2">
        <v>3.2608695652173912E-2</v>
      </c>
      <c r="H359" s="2">
        <v>0.31521739130434784</v>
      </c>
      <c r="I359" s="2">
        <v>4.8695652173913047</v>
      </c>
      <c r="J359" s="2">
        <v>0</v>
      </c>
      <c r="K359" s="2">
        <v>0</v>
      </c>
      <c r="L359" s="2">
        <v>12.950326086956521</v>
      </c>
      <c r="M359" s="2">
        <v>3.9565217391304346</v>
      </c>
      <c r="N359" s="2">
        <v>0</v>
      </c>
      <c r="O359" s="2">
        <v>4.909630428918263E-2</v>
      </c>
      <c r="P359" s="2">
        <v>4.6195652173913047</v>
      </c>
      <c r="Q359" s="2">
        <v>9.6739130434782616</v>
      </c>
      <c r="R359" s="2">
        <v>0.17736714324251418</v>
      </c>
      <c r="S359" s="2">
        <v>12.627826086956519</v>
      </c>
      <c r="T359" s="2">
        <v>5.1508695652173913</v>
      </c>
      <c r="U359" s="2">
        <v>0</v>
      </c>
      <c r="V359" s="2">
        <v>0.22061505260318312</v>
      </c>
      <c r="W359" s="2">
        <v>9.1492391304347809</v>
      </c>
      <c r="X359" s="2">
        <v>10.477065217391305</v>
      </c>
      <c r="Y359" s="2">
        <v>0</v>
      </c>
      <c r="Z359" s="2">
        <v>0.24354194766657675</v>
      </c>
      <c r="AA359" s="2">
        <v>0</v>
      </c>
      <c r="AB359" s="2">
        <v>0</v>
      </c>
      <c r="AC359" s="2">
        <v>0</v>
      </c>
      <c r="AD359" s="2">
        <v>0</v>
      </c>
      <c r="AE359" s="2">
        <v>0</v>
      </c>
      <c r="AF359" s="2">
        <v>0</v>
      </c>
      <c r="AG359" s="2">
        <v>0</v>
      </c>
      <c r="AH359" t="s">
        <v>293</v>
      </c>
      <c r="AI359">
        <v>3</v>
      </c>
    </row>
    <row r="360" spans="1:35" x14ac:dyDescent="0.25">
      <c r="A360" t="s">
        <v>1777</v>
      </c>
      <c r="B360" t="s">
        <v>1211</v>
      </c>
      <c r="C360" t="s">
        <v>1462</v>
      </c>
      <c r="D360" t="s">
        <v>1710</v>
      </c>
      <c r="E360" s="2">
        <v>132</v>
      </c>
      <c r="F360" s="2">
        <v>4.9565217391304346</v>
      </c>
      <c r="G360" s="2">
        <v>0</v>
      </c>
      <c r="H360" s="2">
        <v>0</v>
      </c>
      <c r="I360" s="2">
        <v>10.916304347826088</v>
      </c>
      <c r="J360" s="2">
        <v>0</v>
      </c>
      <c r="K360" s="2">
        <v>0</v>
      </c>
      <c r="L360" s="2">
        <v>8.2075000000000014</v>
      </c>
      <c r="M360" s="2">
        <v>4.4578260869565209</v>
      </c>
      <c r="N360" s="2">
        <v>8.1545652173913084</v>
      </c>
      <c r="O360" s="2">
        <v>9.5548418972332044E-2</v>
      </c>
      <c r="P360" s="2">
        <v>0</v>
      </c>
      <c r="Q360" s="2">
        <v>13.786847826086955</v>
      </c>
      <c r="R360" s="2">
        <v>0.10444581686429512</v>
      </c>
      <c r="S360" s="2">
        <v>10.084130434782612</v>
      </c>
      <c r="T360" s="2">
        <v>4.9319565217391297</v>
      </c>
      <c r="U360" s="2">
        <v>0</v>
      </c>
      <c r="V360" s="2">
        <v>0.11375823451910411</v>
      </c>
      <c r="W360" s="2">
        <v>9.85</v>
      </c>
      <c r="X360" s="2">
        <v>9.2410869565217393</v>
      </c>
      <c r="Y360" s="2">
        <v>0</v>
      </c>
      <c r="Z360" s="2">
        <v>0.14462944664031621</v>
      </c>
      <c r="AA360" s="2">
        <v>0</v>
      </c>
      <c r="AB360" s="2">
        <v>0</v>
      </c>
      <c r="AC360" s="2">
        <v>0</v>
      </c>
      <c r="AD360" s="2">
        <v>0</v>
      </c>
      <c r="AE360" s="2">
        <v>0</v>
      </c>
      <c r="AF360" s="2">
        <v>0</v>
      </c>
      <c r="AG360" s="2">
        <v>0</v>
      </c>
      <c r="AH360" t="s">
        <v>533</v>
      </c>
      <c r="AI360">
        <v>3</v>
      </c>
    </row>
    <row r="361" spans="1:35" x14ac:dyDescent="0.25">
      <c r="A361" t="s">
        <v>1777</v>
      </c>
      <c r="B361" t="s">
        <v>709</v>
      </c>
      <c r="C361" t="s">
        <v>1458</v>
      </c>
      <c r="D361" t="s">
        <v>1708</v>
      </c>
      <c r="E361" s="2">
        <v>142.86956521739131</v>
      </c>
      <c r="F361" s="2">
        <v>54.135869565217391</v>
      </c>
      <c r="G361" s="2">
        <v>0</v>
      </c>
      <c r="H361" s="2">
        <v>0</v>
      </c>
      <c r="I361" s="2">
        <v>0</v>
      </c>
      <c r="J361" s="2">
        <v>0</v>
      </c>
      <c r="K361" s="2">
        <v>0</v>
      </c>
      <c r="L361" s="2">
        <v>4.6241304347826082</v>
      </c>
      <c r="M361" s="2">
        <v>16.016304347826086</v>
      </c>
      <c r="N361" s="2">
        <v>0</v>
      </c>
      <c r="O361" s="2">
        <v>0.11210438222763237</v>
      </c>
      <c r="P361" s="2">
        <v>4.7065217391304346</v>
      </c>
      <c r="Q361" s="2">
        <v>32.445652173913047</v>
      </c>
      <c r="R361" s="2">
        <v>0.2600426049908704</v>
      </c>
      <c r="S361" s="2">
        <v>4.6930434782608703</v>
      </c>
      <c r="T361" s="2">
        <v>12.840869565217398</v>
      </c>
      <c r="U361" s="2">
        <v>0</v>
      </c>
      <c r="V361" s="2">
        <v>0.12272671941570303</v>
      </c>
      <c r="W361" s="2">
        <v>8.5627173913043499</v>
      </c>
      <c r="X361" s="2">
        <v>19.242717391304353</v>
      </c>
      <c r="Y361" s="2">
        <v>0</v>
      </c>
      <c r="Z361" s="2">
        <v>0.19462111990261721</v>
      </c>
      <c r="AA361" s="2">
        <v>0</v>
      </c>
      <c r="AB361" s="2">
        <v>0</v>
      </c>
      <c r="AC361" s="2">
        <v>0</v>
      </c>
      <c r="AD361" s="2">
        <v>0</v>
      </c>
      <c r="AE361" s="2">
        <v>0</v>
      </c>
      <c r="AF361" s="2">
        <v>0</v>
      </c>
      <c r="AG361" s="2">
        <v>0</v>
      </c>
      <c r="AH361" t="s">
        <v>21</v>
      </c>
      <c r="AI361">
        <v>3</v>
      </c>
    </row>
    <row r="362" spans="1:35" x14ac:dyDescent="0.25">
      <c r="A362" t="s">
        <v>1777</v>
      </c>
      <c r="B362" t="s">
        <v>1321</v>
      </c>
      <c r="C362" t="s">
        <v>1626</v>
      </c>
      <c r="D362" t="s">
        <v>1699</v>
      </c>
      <c r="E362" s="2">
        <v>45.793478260869563</v>
      </c>
      <c r="F362" s="2">
        <v>5.7388043478260862</v>
      </c>
      <c r="G362" s="2">
        <v>0.28260869565217389</v>
      </c>
      <c r="H362" s="2">
        <v>0.27989130434782611</v>
      </c>
      <c r="I362" s="2">
        <v>1.6956521739130435</v>
      </c>
      <c r="J362" s="2">
        <v>0</v>
      </c>
      <c r="K362" s="2">
        <v>0.65489130434782605</v>
      </c>
      <c r="L362" s="2">
        <v>0.33445652173913043</v>
      </c>
      <c r="M362" s="2">
        <v>5.8183695652173908</v>
      </c>
      <c r="N362" s="2">
        <v>0</v>
      </c>
      <c r="O362" s="2">
        <v>0.12705672917161168</v>
      </c>
      <c r="P362" s="2">
        <v>5.0540217391304347</v>
      </c>
      <c r="Q362" s="2">
        <v>10.318152173913045</v>
      </c>
      <c r="R362" s="2">
        <v>0.33568478518870165</v>
      </c>
      <c r="S362" s="2">
        <v>0.39</v>
      </c>
      <c r="T362" s="2">
        <v>4.3564130434782564</v>
      </c>
      <c r="U362" s="2">
        <v>0</v>
      </c>
      <c r="V362" s="2">
        <v>0.10364823166389736</v>
      </c>
      <c r="W362" s="2">
        <v>1.0408695652173912</v>
      </c>
      <c r="X362" s="2">
        <v>2.5777173913043474</v>
      </c>
      <c r="Y362" s="2">
        <v>0</v>
      </c>
      <c r="Z362" s="2">
        <v>7.9019700925706149E-2</v>
      </c>
      <c r="AA362" s="2">
        <v>0.86956521739130432</v>
      </c>
      <c r="AB362" s="2">
        <v>0</v>
      </c>
      <c r="AC362" s="2">
        <v>0</v>
      </c>
      <c r="AD362" s="2">
        <v>0</v>
      </c>
      <c r="AE362" s="2">
        <v>0</v>
      </c>
      <c r="AF362" s="2">
        <v>0</v>
      </c>
      <c r="AG362" s="2">
        <v>0</v>
      </c>
      <c r="AH362" t="s">
        <v>646</v>
      </c>
      <c r="AI362">
        <v>3</v>
      </c>
    </row>
    <row r="363" spans="1:35" x14ac:dyDescent="0.25">
      <c r="A363" t="s">
        <v>1777</v>
      </c>
      <c r="B363" t="s">
        <v>904</v>
      </c>
      <c r="C363" t="s">
        <v>1452</v>
      </c>
      <c r="D363" t="s">
        <v>1706</v>
      </c>
      <c r="E363" s="2">
        <v>91.369565217391298</v>
      </c>
      <c r="F363" s="2">
        <v>5.3844565217391303</v>
      </c>
      <c r="G363" s="2">
        <v>0</v>
      </c>
      <c r="H363" s="2">
        <v>0</v>
      </c>
      <c r="I363" s="2">
        <v>2.9899999999999993</v>
      </c>
      <c r="J363" s="2">
        <v>0</v>
      </c>
      <c r="K363" s="2">
        <v>0</v>
      </c>
      <c r="L363" s="2">
        <v>4.2565217391304353</v>
      </c>
      <c r="M363" s="2">
        <v>2.3665217391304347</v>
      </c>
      <c r="N363" s="2">
        <v>0</v>
      </c>
      <c r="O363" s="2">
        <v>2.5900547228170357E-2</v>
      </c>
      <c r="P363" s="2">
        <v>4.4614130434782604</v>
      </c>
      <c r="Q363" s="2">
        <v>7.4261956521739139</v>
      </c>
      <c r="R363" s="2">
        <v>0.13010468712824175</v>
      </c>
      <c r="S363" s="2">
        <v>8.3866304347826084</v>
      </c>
      <c r="T363" s="2">
        <v>1.5953260869565216</v>
      </c>
      <c r="U363" s="2">
        <v>0</v>
      </c>
      <c r="V363" s="2">
        <v>0.1092481560789912</v>
      </c>
      <c r="W363" s="2">
        <v>7.6641304347826091</v>
      </c>
      <c r="X363" s="2">
        <v>4.5201086956521737</v>
      </c>
      <c r="Y363" s="2">
        <v>0</v>
      </c>
      <c r="Z363" s="2">
        <v>0.13335117773019273</v>
      </c>
      <c r="AA363" s="2">
        <v>0</v>
      </c>
      <c r="AB363" s="2">
        <v>0</v>
      </c>
      <c r="AC363" s="2">
        <v>0</v>
      </c>
      <c r="AD363" s="2">
        <v>0</v>
      </c>
      <c r="AE363" s="2">
        <v>0</v>
      </c>
      <c r="AF363" s="2">
        <v>0</v>
      </c>
      <c r="AG363" s="2">
        <v>0</v>
      </c>
      <c r="AH363" t="s">
        <v>218</v>
      </c>
      <c r="AI363">
        <v>3</v>
      </c>
    </row>
    <row r="364" spans="1:35" x14ac:dyDescent="0.25">
      <c r="A364" t="s">
        <v>1777</v>
      </c>
      <c r="B364" t="s">
        <v>1040</v>
      </c>
      <c r="C364" t="s">
        <v>1491</v>
      </c>
      <c r="D364" t="s">
        <v>1678</v>
      </c>
      <c r="E364" s="2">
        <v>93.054347826086953</v>
      </c>
      <c r="F364" s="2">
        <v>4.9565217391304346</v>
      </c>
      <c r="G364" s="2">
        <v>8.6956521739130432E-2</v>
      </c>
      <c r="H364" s="2">
        <v>0.30434782608695654</v>
      </c>
      <c r="I364" s="2">
        <v>0.68206521739130432</v>
      </c>
      <c r="J364" s="2">
        <v>0</v>
      </c>
      <c r="K364" s="2">
        <v>0</v>
      </c>
      <c r="L364" s="2">
        <v>8.906086956521742</v>
      </c>
      <c r="M364" s="2">
        <v>10.764130434782608</v>
      </c>
      <c r="N364" s="2">
        <v>0</v>
      </c>
      <c r="O364" s="2">
        <v>0.11567573881555893</v>
      </c>
      <c r="P364" s="2">
        <v>4.6521739130434785</v>
      </c>
      <c r="Q364" s="2">
        <v>19.827391304347824</v>
      </c>
      <c r="R364" s="2">
        <v>0.26306739866837986</v>
      </c>
      <c r="S364" s="2">
        <v>8.1957608695652162</v>
      </c>
      <c r="T364" s="2">
        <v>12.557282608695653</v>
      </c>
      <c r="U364" s="2">
        <v>0</v>
      </c>
      <c r="V364" s="2">
        <v>0.22302067515477167</v>
      </c>
      <c r="W364" s="2">
        <v>6.4679347826086948</v>
      </c>
      <c r="X364" s="2">
        <v>20.293478260869559</v>
      </c>
      <c r="Y364" s="2">
        <v>0</v>
      </c>
      <c r="Z364" s="2">
        <v>0.28758906669781559</v>
      </c>
      <c r="AA364" s="2">
        <v>0</v>
      </c>
      <c r="AB364" s="2">
        <v>0</v>
      </c>
      <c r="AC364" s="2">
        <v>0</v>
      </c>
      <c r="AD364" s="2">
        <v>0</v>
      </c>
      <c r="AE364" s="2">
        <v>0</v>
      </c>
      <c r="AF364" s="2">
        <v>0</v>
      </c>
      <c r="AG364" s="2">
        <v>0</v>
      </c>
      <c r="AH364" t="s">
        <v>358</v>
      </c>
      <c r="AI364">
        <v>3</v>
      </c>
    </row>
    <row r="365" spans="1:35" x14ac:dyDescent="0.25">
      <c r="A365" t="s">
        <v>1777</v>
      </c>
      <c r="B365" t="s">
        <v>1031</v>
      </c>
      <c r="C365" t="s">
        <v>1598</v>
      </c>
      <c r="D365" t="s">
        <v>1672</v>
      </c>
      <c r="E365" s="2">
        <v>53.869565217391305</v>
      </c>
      <c r="F365" s="2">
        <v>4.7717391304347823</v>
      </c>
      <c r="G365" s="2">
        <v>4.3478260869565216E-2</v>
      </c>
      <c r="H365" s="2">
        <v>0.45923913043478259</v>
      </c>
      <c r="I365" s="2">
        <v>0.67663043478260865</v>
      </c>
      <c r="J365" s="2">
        <v>0</v>
      </c>
      <c r="K365" s="2">
        <v>0</v>
      </c>
      <c r="L365" s="2">
        <v>4.9271739130434788</v>
      </c>
      <c r="M365" s="2">
        <v>5.0434782608695654</v>
      </c>
      <c r="N365" s="2">
        <v>0</v>
      </c>
      <c r="O365" s="2">
        <v>9.3623890234059731E-2</v>
      </c>
      <c r="P365" s="2">
        <v>5.3043478260869561</v>
      </c>
      <c r="Q365" s="2">
        <v>1.8315217391304348</v>
      </c>
      <c r="R365" s="2">
        <v>0.13246569814366424</v>
      </c>
      <c r="S365" s="2">
        <v>5.2282608695652177</v>
      </c>
      <c r="T365" s="2">
        <v>11.136739130434785</v>
      </c>
      <c r="U365" s="2">
        <v>0</v>
      </c>
      <c r="V365" s="2">
        <v>0.3037893462469734</v>
      </c>
      <c r="W365" s="2">
        <v>5.0855434782608695</v>
      </c>
      <c r="X365" s="2">
        <v>6.4607608695652177</v>
      </c>
      <c r="Y365" s="2">
        <v>0</v>
      </c>
      <c r="Z365" s="2">
        <v>0.21433817594834545</v>
      </c>
      <c r="AA365" s="2">
        <v>0</v>
      </c>
      <c r="AB365" s="2">
        <v>0</v>
      </c>
      <c r="AC365" s="2">
        <v>0</v>
      </c>
      <c r="AD365" s="2">
        <v>0</v>
      </c>
      <c r="AE365" s="2">
        <v>0</v>
      </c>
      <c r="AF365" s="2">
        <v>0</v>
      </c>
      <c r="AG365" s="2">
        <v>0</v>
      </c>
      <c r="AH365" t="s">
        <v>348</v>
      </c>
      <c r="AI365">
        <v>3</v>
      </c>
    </row>
    <row r="366" spans="1:35" x14ac:dyDescent="0.25">
      <c r="A366" t="s">
        <v>1777</v>
      </c>
      <c r="B366" t="s">
        <v>999</v>
      </c>
      <c r="C366" t="s">
        <v>1587</v>
      </c>
      <c r="D366" t="s">
        <v>1731</v>
      </c>
      <c r="E366" s="2">
        <v>94.978260869565219</v>
      </c>
      <c r="F366" s="2">
        <v>9.1684782608695645</v>
      </c>
      <c r="G366" s="2">
        <v>0.4891304347826087</v>
      </c>
      <c r="H366" s="2">
        <v>1.1521739130434783</v>
      </c>
      <c r="I366" s="2">
        <v>6.8858695652173916</v>
      </c>
      <c r="J366" s="2">
        <v>4.6956521739130439</v>
      </c>
      <c r="K366" s="2">
        <v>0</v>
      </c>
      <c r="L366" s="2">
        <v>5.6521739130434785</v>
      </c>
      <c r="M366" s="2">
        <v>0</v>
      </c>
      <c r="N366" s="2">
        <v>10</v>
      </c>
      <c r="O366" s="2">
        <v>0.10528725108720531</v>
      </c>
      <c r="P366" s="2">
        <v>22.251086956521743</v>
      </c>
      <c r="Q366" s="2">
        <v>1.9402173913043472</v>
      </c>
      <c r="R366" s="2">
        <v>0.25470359349965671</v>
      </c>
      <c r="S366" s="2">
        <v>0.83804347826086967</v>
      </c>
      <c r="T366" s="2">
        <v>15.157608695652176</v>
      </c>
      <c r="U366" s="2">
        <v>0</v>
      </c>
      <c r="V366" s="2">
        <v>0.16841382467383842</v>
      </c>
      <c r="W366" s="2">
        <v>9.0239130434782595</v>
      </c>
      <c r="X366" s="2">
        <v>10.136956521739133</v>
      </c>
      <c r="Y366" s="2">
        <v>0</v>
      </c>
      <c r="Z366" s="2">
        <v>0.2017395284962234</v>
      </c>
      <c r="AA366" s="2">
        <v>0</v>
      </c>
      <c r="AB366" s="2">
        <v>0</v>
      </c>
      <c r="AC366" s="2">
        <v>0</v>
      </c>
      <c r="AD366" s="2">
        <v>0</v>
      </c>
      <c r="AE366" s="2">
        <v>23.572826086956528</v>
      </c>
      <c r="AF366" s="2">
        <v>0</v>
      </c>
      <c r="AG366" s="2">
        <v>0</v>
      </c>
      <c r="AH366" t="s">
        <v>314</v>
      </c>
      <c r="AI366">
        <v>3</v>
      </c>
    </row>
    <row r="367" spans="1:35" x14ac:dyDescent="0.25">
      <c r="A367" t="s">
        <v>1777</v>
      </c>
      <c r="B367" t="s">
        <v>808</v>
      </c>
      <c r="C367" t="s">
        <v>1508</v>
      </c>
      <c r="D367" t="s">
        <v>1719</v>
      </c>
      <c r="E367" s="2">
        <v>83.130434782608702</v>
      </c>
      <c r="F367" s="2">
        <v>5.1340217391304366</v>
      </c>
      <c r="G367" s="2">
        <v>0</v>
      </c>
      <c r="H367" s="2">
        <v>0</v>
      </c>
      <c r="I367" s="2">
        <v>3.6207608695652174</v>
      </c>
      <c r="J367" s="2">
        <v>0</v>
      </c>
      <c r="K367" s="2">
        <v>0</v>
      </c>
      <c r="L367" s="2">
        <v>5.4701086956521738</v>
      </c>
      <c r="M367" s="2">
        <v>4.5866304347826086</v>
      </c>
      <c r="N367" s="2">
        <v>0</v>
      </c>
      <c r="O367" s="2">
        <v>5.5173901673640162E-2</v>
      </c>
      <c r="P367" s="2">
        <v>4.9042391304347843</v>
      </c>
      <c r="Q367" s="2">
        <v>6.2008695652173911</v>
      </c>
      <c r="R367" s="2">
        <v>0.13358655857740587</v>
      </c>
      <c r="S367" s="2">
        <v>5.2289130434782596</v>
      </c>
      <c r="T367" s="2">
        <v>5.1354347826086952</v>
      </c>
      <c r="U367" s="2">
        <v>0</v>
      </c>
      <c r="V367" s="2">
        <v>0.12467573221757321</v>
      </c>
      <c r="W367" s="2">
        <v>9.6241304347826091</v>
      </c>
      <c r="X367" s="2">
        <v>6.5900000000000007</v>
      </c>
      <c r="Y367" s="2">
        <v>0</v>
      </c>
      <c r="Z367" s="2">
        <v>0.19504445606694562</v>
      </c>
      <c r="AA367" s="2">
        <v>0</v>
      </c>
      <c r="AB367" s="2">
        <v>0</v>
      </c>
      <c r="AC367" s="2">
        <v>0</v>
      </c>
      <c r="AD367" s="2">
        <v>0</v>
      </c>
      <c r="AE367" s="2">
        <v>0</v>
      </c>
      <c r="AF367" s="2">
        <v>0</v>
      </c>
      <c r="AG367" s="2">
        <v>0</v>
      </c>
      <c r="AH367" t="s">
        <v>121</v>
      </c>
      <c r="AI367">
        <v>3</v>
      </c>
    </row>
    <row r="368" spans="1:35" x14ac:dyDescent="0.25">
      <c r="A368" t="s">
        <v>1777</v>
      </c>
      <c r="B368" t="s">
        <v>1250</v>
      </c>
      <c r="C368" t="s">
        <v>1658</v>
      </c>
      <c r="D368" t="s">
        <v>1694</v>
      </c>
      <c r="E368" s="2">
        <v>76</v>
      </c>
      <c r="F368" s="2">
        <v>5.5652173913043477</v>
      </c>
      <c r="G368" s="2">
        <v>0.54347826086956519</v>
      </c>
      <c r="H368" s="2">
        <v>0.47043478260869576</v>
      </c>
      <c r="I368" s="2">
        <v>2.2010869565217392</v>
      </c>
      <c r="J368" s="2">
        <v>0</v>
      </c>
      <c r="K368" s="2">
        <v>0</v>
      </c>
      <c r="L368" s="2">
        <v>2.2678260869565228</v>
      </c>
      <c r="M368" s="2">
        <v>11.989130434782609</v>
      </c>
      <c r="N368" s="2">
        <v>0</v>
      </c>
      <c r="O368" s="2">
        <v>0.1577517162471396</v>
      </c>
      <c r="P368" s="2">
        <v>0</v>
      </c>
      <c r="Q368" s="2">
        <v>11.247282608695652</v>
      </c>
      <c r="R368" s="2">
        <v>0.14799056064073227</v>
      </c>
      <c r="S368" s="2">
        <v>3.9549999999999996</v>
      </c>
      <c r="T368" s="2">
        <v>6.7897826086956545</v>
      </c>
      <c r="U368" s="2">
        <v>0</v>
      </c>
      <c r="V368" s="2">
        <v>0.14137871853546913</v>
      </c>
      <c r="W368" s="2">
        <v>5.6994565217391306</v>
      </c>
      <c r="X368" s="2">
        <v>7.0807608695652178</v>
      </c>
      <c r="Y368" s="2">
        <v>0</v>
      </c>
      <c r="Z368" s="2">
        <v>0.1681607551487414</v>
      </c>
      <c r="AA368" s="2">
        <v>0</v>
      </c>
      <c r="AB368" s="2">
        <v>0.27717391304347827</v>
      </c>
      <c r="AC368" s="2">
        <v>0</v>
      </c>
      <c r="AD368" s="2">
        <v>0</v>
      </c>
      <c r="AE368" s="2">
        <v>2.1739130434782608E-2</v>
      </c>
      <c r="AF368" s="2">
        <v>0</v>
      </c>
      <c r="AG368" s="2">
        <v>0</v>
      </c>
      <c r="AH368" t="s">
        <v>572</v>
      </c>
      <c r="AI368">
        <v>3</v>
      </c>
    </row>
    <row r="369" spans="1:35" x14ac:dyDescent="0.25">
      <c r="A369" t="s">
        <v>1777</v>
      </c>
      <c r="B369" t="s">
        <v>764</v>
      </c>
      <c r="C369" t="s">
        <v>1366</v>
      </c>
      <c r="D369" t="s">
        <v>1699</v>
      </c>
      <c r="E369" s="2">
        <v>173.70652173913044</v>
      </c>
      <c r="F369" s="2">
        <v>5.3043478260869561</v>
      </c>
      <c r="G369" s="2">
        <v>0</v>
      </c>
      <c r="H369" s="2">
        <v>0.78260869565217395</v>
      </c>
      <c r="I369" s="2">
        <v>4.8695652173913047</v>
      </c>
      <c r="J369" s="2">
        <v>0</v>
      </c>
      <c r="K369" s="2">
        <v>0</v>
      </c>
      <c r="L369" s="2">
        <v>3.9172826086956518</v>
      </c>
      <c r="M369" s="2">
        <v>16.614130434782609</v>
      </c>
      <c r="N369" s="2">
        <v>0</v>
      </c>
      <c r="O369" s="2">
        <v>9.564482823352731E-2</v>
      </c>
      <c r="P369" s="2">
        <v>0</v>
      </c>
      <c r="Q369" s="2">
        <v>0</v>
      </c>
      <c r="R369" s="2">
        <v>0</v>
      </c>
      <c r="S369" s="2">
        <v>4.628043478260869</v>
      </c>
      <c r="T369" s="2">
        <v>13.406304347826088</v>
      </c>
      <c r="U369" s="2">
        <v>0</v>
      </c>
      <c r="V369" s="2">
        <v>0.10382078718478194</v>
      </c>
      <c r="W369" s="2">
        <v>4.7125000000000004</v>
      </c>
      <c r="X369" s="2">
        <v>8.0178260869565179</v>
      </c>
      <c r="Y369" s="2">
        <v>0</v>
      </c>
      <c r="Z369" s="2">
        <v>7.3286402603091147E-2</v>
      </c>
      <c r="AA369" s="2">
        <v>0</v>
      </c>
      <c r="AB369" s="2">
        <v>33.713804347826091</v>
      </c>
      <c r="AC369" s="2">
        <v>0</v>
      </c>
      <c r="AD369" s="2">
        <v>0</v>
      </c>
      <c r="AE369" s="2">
        <v>5.4782608695652177</v>
      </c>
      <c r="AF369" s="2">
        <v>0</v>
      </c>
      <c r="AG369" s="2">
        <v>0</v>
      </c>
      <c r="AH369" t="s">
        <v>76</v>
      </c>
      <c r="AI369">
        <v>3</v>
      </c>
    </row>
    <row r="370" spans="1:35" x14ac:dyDescent="0.25">
      <c r="A370" t="s">
        <v>1777</v>
      </c>
      <c r="B370" t="s">
        <v>691</v>
      </c>
      <c r="C370" t="s">
        <v>1446</v>
      </c>
      <c r="D370" t="s">
        <v>1705</v>
      </c>
      <c r="E370" s="2">
        <v>356.16304347826087</v>
      </c>
      <c r="F370" s="2">
        <v>5.6032608695652177</v>
      </c>
      <c r="G370" s="2">
        <v>0.66304347826086951</v>
      </c>
      <c r="H370" s="2">
        <v>2.277173913043478</v>
      </c>
      <c r="I370" s="2">
        <v>7.8179347826086953</v>
      </c>
      <c r="J370" s="2">
        <v>0</v>
      </c>
      <c r="K370" s="2">
        <v>0</v>
      </c>
      <c r="L370" s="2">
        <v>4.4940217391304342</v>
      </c>
      <c r="M370" s="2">
        <v>22.467391304347824</v>
      </c>
      <c r="N370" s="2">
        <v>0</v>
      </c>
      <c r="O370" s="2">
        <v>6.3081759086886194E-2</v>
      </c>
      <c r="P370" s="2">
        <v>9.2119565217391308</v>
      </c>
      <c r="Q370" s="2">
        <v>112.08967391304348</v>
      </c>
      <c r="R370" s="2">
        <v>0.34057893612475965</v>
      </c>
      <c r="S370" s="2">
        <v>7.7818478260869535</v>
      </c>
      <c r="T370" s="2">
        <v>15.755434782608701</v>
      </c>
      <c r="U370" s="2">
        <v>0</v>
      </c>
      <c r="V370" s="2">
        <v>6.6085695974608602E-2</v>
      </c>
      <c r="W370" s="2">
        <v>12.794130434782611</v>
      </c>
      <c r="X370" s="2">
        <v>18.167500000000008</v>
      </c>
      <c r="Y370" s="2">
        <v>10.936521739130436</v>
      </c>
      <c r="Z370" s="2">
        <v>0.11763756218146308</v>
      </c>
      <c r="AA370" s="2">
        <v>0</v>
      </c>
      <c r="AB370" s="2">
        <v>0</v>
      </c>
      <c r="AC370" s="2">
        <v>0</v>
      </c>
      <c r="AD370" s="2">
        <v>0</v>
      </c>
      <c r="AE370" s="2">
        <v>0</v>
      </c>
      <c r="AF370" s="2">
        <v>0</v>
      </c>
      <c r="AG370" s="2">
        <v>0</v>
      </c>
      <c r="AH370" t="s">
        <v>3</v>
      </c>
      <c r="AI370">
        <v>3</v>
      </c>
    </row>
    <row r="371" spans="1:35" x14ac:dyDescent="0.25">
      <c r="A371" t="s">
        <v>1777</v>
      </c>
      <c r="B371" t="s">
        <v>717</v>
      </c>
      <c r="C371" t="s">
        <v>1402</v>
      </c>
      <c r="D371" t="s">
        <v>1703</v>
      </c>
      <c r="E371" s="2">
        <v>88.739130434782609</v>
      </c>
      <c r="F371" s="2">
        <v>5.2173913043478262</v>
      </c>
      <c r="G371" s="2">
        <v>0</v>
      </c>
      <c r="H371" s="2">
        <v>0</v>
      </c>
      <c r="I371" s="2">
        <v>0</v>
      </c>
      <c r="J371" s="2">
        <v>0</v>
      </c>
      <c r="K371" s="2">
        <v>0</v>
      </c>
      <c r="L371" s="2">
        <v>5.2220652173913029</v>
      </c>
      <c r="M371" s="2">
        <v>5.2173913043478262</v>
      </c>
      <c r="N371" s="2">
        <v>0</v>
      </c>
      <c r="O371" s="2">
        <v>5.8794708476237141E-2</v>
      </c>
      <c r="P371" s="2">
        <v>1.4782608695652173</v>
      </c>
      <c r="Q371" s="2">
        <v>11.423913043478262</v>
      </c>
      <c r="R371" s="2">
        <v>0.14539441450269475</v>
      </c>
      <c r="S371" s="2">
        <v>10.91054347826087</v>
      </c>
      <c r="T371" s="2">
        <v>11.275108695652174</v>
      </c>
      <c r="U371" s="2">
        <v>0</v>
      </c>
      <c r="V371" s="2">
        <v>0.25000979911807936</v>
      </c>
      <c r="W371" s="2">
        <v>8.568913043478263</v>
      </c>
      <c r="X371" s="2">
        <v>11.048478260869562</v>
      </c>
      <c r="Y371" s="2">
        <v>0</v>
      </c>
      <c r="Z371" s="2">
        <v>0.22106810387065165</v>
      </c>
      <c r="AA371" s="2">
        <v>0</v>
      </c>
      <c r="AB371" s="2">
        <v>0</v>
      </c>
      <c r="AC371" s="2">
        <v>0</v>
      </c>
      <c r="AD371" s="2">
        <v>0</v>
      </c>
      <c r="AE371" s="2">
        <v>4.3179347826086953</v>
      </c>
      <c r="AF371" s="2">
        <v>0</v>
      </c>
      <c r="AG371" s="2">
        <v>0</v>
      </c>
      <c r="AH371" t="s">
        <v>29</v>
      </c>
      <c r="AI371">
        <v>3</v>
      </c>
    </row>
    <row r="372" spans="1:35" x14ac:dyDescent="0.25">
      <c r="A372" t="s">
        <v>1777</v>
      </c>
      <c r="B372" t="s">
        <v>882</v>
      </c>
      <c r="C372" t="s">
        <v>1545</v>
      </c>
      <c r="D372" t="s">
        <v>1699</v>
      </c>
      <c r="E372" s="2">
        <v>111.78260869565217</v>
      </c>
      <c r="F372" s="2">
        <v>5.5652173913043477</v>
      </c>
      <c r="G372" s="2">
        <v>0.84782608695652173</v>
      </c>
      <c r="H372" s="2">
        <v>0.51760869565217393</v>
      </c>
      <c r="I372" s="2">
        <v>0</v>
      </c>
      <c r="J372" s="2">
        <v>0</v>
      </c>
      <c r="K372" s="2">
        <v>0</v>
      </c>
      <c r="L372" s="2">
        <v>3.8298913043478264</v>
      </c>
      <c r="M372" s="2">
        <v>0</v>
      </c>
      <c r="N372" s="2">
        <v>5.090217391304348</v>
      </c>
      <c r="O372" s="2">
        <v>4.5536756126021004E-2</v>
      </c>
      <c r="P372" s="2">
        <v>0</v>
      </c>
      <c r="Q372" s="2">
        <v>21.921195652173914</v>
      </c>
      <c r="R372" s="2">
        <v>0.19610560093348892</v>
      </c>
      <c r="S372" s="2">
        <v>10.574456521739132</v>
      </c>
      <c r="T372" s="2">
        <v>7.9096739130434788</v>
      </c>
      <c r="U372" s="2">
        <v>0</v>
      </c>
      <c r="V372" s="2">
        <v>0.16535783741734736</v>
      </c>
      <c r="W372" s="2">
        <v>5.7956521739130435</v>
      </c>
      <c r="X372" s="2">
        <v>11.952282608695651</v>
      </c>
      <c r="Y372" s="2">
        <v>0</v>
      </c>
      <c r="Z372" s="2">
        <v>0.15877187864644107</v>
      </c>
      <c r="AA372" s="2">
        <v>0</v>
      </c>
      <c r="AB372" s="2">
        <v>0</v>
      </c>
      <c r="AC372" s="2">
        <v>0</v>
      </c>
      <c r="AD372" s="2">
        <v>0</v>
      </c>
      <c r="AE372" s="2">
        <v>0</v>
      </c>
      <c r="AF372" s="2">
        <v>0</v>
      </c>
      <c r="AG372" s="2">
        <v>0</v>
      </c>
      <c r="AH372" t="s">
        <v>196</v>
      </c>
      <c r="AI372">
        <v>3</v>
      </c>
    </row>
    <row r="373" spans="1:35" x14ac:dyDescent="0.25">
      <c r="A373" t="s">
        <v>1777</v>
      </c>
      <c r="B373" t="s">
        <v>707</v>
      </c>
      <c r="C373" t="s">
        <v>1456</v>
      </c>
      <c r="D373" t="s">
        <v>1701</v>
      </c>
      <c r="E373" s="2">
        <v>114.71739130434783</v>
      </c>
      <c r="F373" s="2">
        <v>11.335978260869567</v>
      </c>
      <c r="G373" s="2">
        <v>1.4130434782608696</v>
      </c>
      <c r="H373" s="2">
        <v>0.22826086956521738</v>
      </c>
      <c r="I373" s="2">
        <v>4.5217391304347823</v>
      </c>
      <c r="J373" s="2">
        <v>0</v>
      </c>
      <c r="K373" s="2">
        <v>5.7391304347826084</v>
      </c>
      <c r="L373" s="2">
        <v>7.5689130434782603</v>
      </c>
      <c r="M373" s="2">
        <v>0.33032608695652177</v>
      </c>
      <c r="N373" s="2">
        <v>10.400978260869564</v>
      </c>
      <c r="O373" s="2">
        <v>9.3545575137388662E-2</v>
      </c>
      <c r="P373" s="2">
        <v>5.1041304347826069</v>
      </c>
      <c r="Q373" s="2">
        <v>6.1478260869565204</v>
      </c>
      <c r="R373" s="2">
        <v>9.8084138715179056E-2</v>
      </c>
      <c r="S373" s="2">
        <v>10.305000000000001</v>
      </c>
      <c r="T373" s="2">
        <v>9.6089130434782568</v>
      </c>
      <c r="U373" s="2">
        <v>0</v>
      </c>
      <c r="V373" s="2">
        <v>0.17359105552397194</v>
      </c>
      <c r="W373" s="2">
        <v>5.2268478260869564</v>
      </c>
      <c r="X373" s="2">
        <v>10.761847826086953</v>
      </c>
      <c r="Y373" s="2">
        <v>0</v>
      </c>
      <c r="Z373" s="2">
        <v>0.13937464468447977</v>
      </c>
      <c r="AA373" s="2">
        <v>0</v>
      </c>
      <c r="AB373" s="2">
        <v>0</v>
      </c>
      <c r="AC373" s="2">
        <v>0</v>
      </c>
      <c r="AD373" s="2">
        <v>0</v>
      </c>
      <c r="AE373" s="2">
        <v>0</v>
      </c>
      <c r="AF373" s="2">
        <v>0</v>
      </c>
      <c r="AG373" s="2">
        <v>6.4456521739130439</v>
      </c>
      <c r="AH373" t="s">
        <v>19</v>
      </c>
      <c r="AI373">
        <v>3</v>
      </c>
    </row>
    <row r="374" spans="1:35" x14ac:dyDescent="0.25">
      <c r="A374" t="s">
        <v>1777</v>
      </c>
      <c r="B374" t="s">
        <v>1224</v>
      </c>
      <c r="C374" t="s">
        <v>1350</v>
      </c>
      <c r="D374" t="s">
        <v>1696</v>
      </c>
      <c r="E374" s="2">
        <v>54.282608695652172</v>
      </c>
      <c r="F374" s="2">
        <v>5.3913043478260869</v>
      </c>
      <c r="G374" s="2">
        <v>0</v>
      </c>
      <c r="H374" s="2">
        <v>0</v>
      </c>
      <c r="I374" s="2">
        <v>0</v>
      </c>
      <c r="J374" s="2">
        <v>0</v>
      </c>
      <c r="K374" s="2">
        <v>0</v>
      </c>
      <c r="L374" s="2">
        <v>5.0010869565217408</v>
      </c>
      <c r="M374" s="2">
        <v>5.3021739130434771</v>
      </c>
      <c r="N374" s="2">
        <v>0</v>
      </c>
      <c r="O374" s="2">
        <v>9.767721265518621E-2</v>
      </c>
      <c r="P374" s="2">
        <v>5.0434782608695654</v>
      </c>
      <c r="Q374" s="2">
        <v>14.078260869565218</v>
      </c>
      <c r="R374" s="2">
        <v>0.35226271525830999</v>
      </c>
      <c r="S374" s="2">
        <v>4.83586956521739</v>
      </c>
      <c r="T374" s="2">
        <v>4.9652173913043489</v>
      </c>
      <c r="U374" s="2">
        <v>0</v>
      </c>
      <c r="V374" s="2">
        <v>0.18055666800160194</v>
      </c>
      <c r="W374" s="2">
        <v>5.1489130434782604</v>
      </c>
      <c r="X374" s="2">
        <v>6.5804347826086937</v>
      </c>
      <c r="Y374" s="2">
        <v>0</v>
      </c>
      <c r="Z374" s="2">
        <v>0.21607929515418497</v>
      </c>
      <c r="AA374" s="2">
        <v>0</v>
      </c>
      <c r="AB374" s="2">
        <v>0</v>
      </c>
      <c r="AC374" s="2">
        <v>0</v>
      </c>
      <c r="AD374" s="2">
        <v>0</v>
      </c>
      <c r="AE374" s="2">
        <v>0</v>
      </c>
      <c r="AF374" s="2">
        <v>0</v>
      </c>
      <c r="AG374" s="2">
        <v>0</v>
      </c>
      <c r="AH374" t="s">
        <v>546</v>
      </c>
      <c r="AI374">
        <v>3</v>
      </c>
    </row>
    <row r="375" spans="1:35" x14ac:dyDescent="0.25">
      <c r="A375" t="s">
        <v>1777</v>
      </c>
      <c r="B375" t="s">
        <v>1268</v>
      </c>
      <c r="C375" t="s">
        <v>1528</v>
      </c>
      <c r="D375" t="s">
        <v>1673</v>
      </c>
      <c r="E375" s="2">
        <v>87.086956521739125</v>
      </c>
      <c r="F375" s="2">
        <v>4.8695652173913047</v>
      </c>
      <c r="G375" s="2">
        <v>0.56847826086956521</v>
      </c>
      <c r="H375" s="2">
        <v>0.51152173913043486</v>
      </c>
      <c r="I375" s="2">
        <v>3.3940217391304346</v>
      </c>
      <c r="J375" s="2">
        <v>0</v>
      </c>
      <c r="K375" s="2">
        <v>6.3478260869565215</v>
      </c>
      <c r="L375" s="2">
        <v>3.2981521739130444</v>
      </c>
      <c r="M375" s="2">
        <v>7.3785869565217386</v>
      </c>
      <c r="N375" s="2">
        <v>0</v>
      </c>
      <c r="O375" s="2">
        <v>8.4726660009985022E-2</v>
      </c>
      <c r="P375" s="2">
        <v>0</v>
      </c>
      <c r="Q375" s="2">
        <v>9.5309782608695652</v>
      </c>
      <c r="R375" s="2">
        <v>0.10944208686969546</v>
      </c>
      <c r="S375" s="2">
        <v>3.4220652173913053</v>
      </c>
      <c r="T375" s="2">
        <v>4.6995652173913047</v>
      </c>
      <c r="U375" s="2">
        <v>0</v>
      </c>
      <c r="V375" s="2">
        <v>9.3258861707438856E-2</v>
      </c>
      <c r="W375" s="2">
        <v>5.8816304347826076</v>
      </c>
      <c r="X375" s="2">
        <v>5.2468478260869542</v>
      </c>
      <c r="Y375" s="2">
        <v>0</v>
      </c>
      <c r="Z375" s="2">
        <v>0.12778582126809782</v>
      </c>
      <c r="AA375" s="2">
        <v>0</v>
      </c>
      <c r="AB375" s="2">
        <v>5.0591304347826096</v>
      </c>
      <c r="AC375" s="2">
        <v>0</v>
      </c>
      <c r="AD375" s="2">
        <v>0</v>
      </c>
      <c r="AE375" s="2">
        <v>0.44847826086956527</v>
      </c>
      <c r="AF375" s="2">
        <v>0</v>
      </c>
      <c r="AG375" s="2">
        <v>0</v>
      </c>
      <c r="AH375" t="s">
        <v>591</v>
      </c>
      <c r="AI375">
        <v>3</v>
      </c>
    </row>
    <row r="376" spans="1:35" x14ac:dyDescent="0.25">
      <c r="A376" t="s">
        <v>1777</v>
      </c>
      <c r="B376" t="s">
        <v>1225</v>
      </c>
      <c r="C376" t="s">
        <v>1512</v>
      </c>
      <c r="D376" t="s">
        <v>1706</v>
      </c>
      <c r="E376" s="2">
        <v>48.978260869565219</v>
      </c>
      <c r="F376" s="2">
        <v>5.3043478260869561</v>
      </c>
      <c r="G376" s="2">
        <v>0.15652173913043477</v>
      </c>
      <c r="H376" s="2">
        <v>0.3320652173913044</v>
      </c>
      <c r="I376" s="2">
        <v>2.1494565217391304</v>
      </c>
      <c r="J376" s="2">
        <v>0</v>
      </c>
      <c r="K376" s="2">
        <v>0</v>
      </c>
      <c r="L376" s="2">
        <v>5.0952173913043461</v>
      </c>
      <c r="M376" s="2">
        <v>5.1304347826086953</v>
      </c>
      <c r="N376" s="2">
        <v>0</v>
      </c>
      <c r="O376" s="2">
        <v>0.10474922325787837</v>
      </c>
      <c r="P376" s="2">
        <v>0</v>
      </c>
      <c r="Q376" s="2">
        <v>0</v>
      </c>
      <c r="R376" s="2">
        <v>0</v>
      </c>
      <c r="S376" s="2">
        <v>6.2625000000000011</v>
      </c>
      <c r="T376" s="2">
        <v>6.531521739130433</v>
      </c>
      <c r="U376" s="2">
        <v>0</v>
      </c>
      <c r="V376" s="2">
        <v>0.26121837549933419</v>
      </c>
      <c r="W376" s="2">
        <v>7.8027173913043493</v>
      </c>
      <c r="X376" s="2">
        <v>8.8086956521739133</v>
      </c>
      <c r="Y376" s="2">
        <v>0</v>
      </c>
      <c r="Z376" s="2">
        <v>0.33915889924545051</v>
      </c>
      <c r="AA376" s="2">
        <v>0</v>
      </c>
      <c r="AB376" s="2">
        <v>0</v>
      </c>
      <c r="AC376" s="2">
        <v>0</v>
      </c>
      <c r="AD376" s="2">
        <v>0</v>
      </c>
      <c r="AE376" s="2">
        <v>0</v>
      </c>
      <c r="AF376" s="2">
        <v>0</v>
      </c>
      <c r="AG376" s="2">
        <v>0</v>
      </c>
      <c r="AH376" t="s">
        <v>547</v>
      </c>
      <c r="AI376">
        <v>3</v>
      </c>
    </row>
    <row r="377" spans="1:35" x14ac:dyDescent="0.25">
      <c r="A377" t="s">
        <v>1777</v>
      </c>
      <c r="B377" t="s">
        <v>1291</v>
      </c>
      <c r="C377" t="s">
        <v>1507</v>
      </c>
      <c r="D377" t="s">
        <v>1676</v>
      </c>
      <c r="E377" s="2">
        <v>55.282608695652172</v>
      </c>
      <c r="F377" s="2">
        <v>4.8143478260869568</v>
      </c>
      <c r="G377" s="2">
        <v>0</v>
      </c>
      <c r="H377" s="2">
        <v>0</v>
      </c>
      <c r="I377" s="2">
        <v>0</v>
      </c>
      <c r="J377" s="2">
        <v>0</v>
      </c>
      <c r="K377" s="2">
        <v>0</v>
      </c>
      <c r="L377" s="2">
        <v>4.8913043478260872E-2</v>
      </c>
      <c r="M377" s="2">
        <v>0</v>
      </c>
      <c r="N377" s="2">
        <v>0</v>
      </c>
      <c r="O377" s="2">
        <v>0</v>
      </c>
      <c r="P377" s="2">
        <v>5.6925000000000008</v>
      </c>
      <c r="Q377" s="2">
        <v>2.2798913043478262</v>
      </c>
      <c r="R377" s="2">
        <v>0.14421156114825012</v>
      </c>
      <c r="S377" s="2">
        <v>3.9191304347826081</v>
      </c>
      <c r="T377" s="2">
        <v>0</v>
      </c>
      <c r="U377" s="2">
        <v>0</v>
      </c>
      <c r="V377" s="2">
        <v>7.0892646480534796E-2</v>
      </c>
      <c r="W377" s="2">
        <v>8.753043478260869</v>
      </c>
      <c r="X377" s="2">
        <v>3.8043478260869568E-2</v>
      </c>
      <c r="Y377" s="2">
        <v>0</v>
      </c>
      <c r="Z377" s="2">
        <v>0.15902084152575696</v>
      </c>
      <c r="AA377" s="2">
        <v>0</v>
      </c>
      <c r="AB377" s="2">
        <v>0</v>
      </c>
      <c r="AC377" s="2">
        <v>0</v>
      </c>
      <c r="AD377" s="2">
        <v>0</v>
      </c>
      <c r="AE377" s="2">
        <v>0</v>
      </c>
      <c r="AF377" s="2">
        <v>0</v>
      </c>
      <c r="AG377" s="2">
        <v>0</v>
      </c>
      <c r="AH377" t="s">
        <v>614</v>
      </c>
      <c r="AI377">
        <v>3</v>
      </c>
    </row>
    <row r="378" spans="1:35" x14ac:dyDescent="0.25">
      <c r="A378" t="s">
        <v>1777</v>
      </c>
      <c r="B378" t="s">
        <v>933</v>
      </c>
      <c r="C378" t="s">
        <v>1565</v>
      </c>
      <c r="D378" t="s">
        <v>1703</v>
      </c>
      <c r="E378" s="2">
        <v>499.22826086956519</v>
      </c>
      <c r="F378" s="2">
        <v>9.9836956521739122</v>
      </c>
      <c r="G378" s="2">
        <v>0.39130434782608697</v>
      </c>
      <c r="H378" s="2">
        <v>4.6793478260869561</v>
      </c>
      <c r="I378" s="2">
        <v>15.5</v>
      </c>
      <c r="J378" s="2">
        <v>0</v>
      </c>
      <c r="K378" s="2">
        <v>0</v>
      </c>
      <c r="L378" s="2">
        <v>14.461630434782606</v>
      </c>
      <c r="M378" s="2">
        <v>26.257934782608697</v>
      </c>
      <c r="N378" s="2">
        <v>0</v>
      </c>
      <c r="O378" s="2">
        <v>5.2597051971521265E-2</v>
      </c>
      <c r="P378" s="2">
        <v>0</v>
      </c>
      <c r="Q378" s="2">
        <v>52.939891304347832</v>
      </c>
      <c r="R378" s="2">
        <v>0.10604345838141481</v>
      </c>
      <c r="S378" s="2">
        <v>19.152934782608693</v>
      </c>
      <c r="T378" s="2">
        <v>47.646086956521735</v>
      </c>
      <c r="U378" s="2">
        <v>0</v>
      </c>
      <c r="V378" s="2">
        <v>0.13380456792005049</v>
      </c>
      <c r="W378" s="2">
        <v>15.168043478260863</v>
      </c>
      <c r="X378" s="2">
        <v>34.955543478260871</v>
      </c>
      <c r="Y378" s="2">
        <v>0</v>
      </c>
      <c r="Z378" s="2">
        <v>0.10040214243724008</v>
      </c>
      <c r="AA378" s="2">
        <v>0</v>
      </c>
      <c r="AB378" s="2">
        <v>4.1576086956521738</v>
      </c>
      <c r="AC378" s="2">
        <v>0</v>
      </c>
      <c r="AD378" s="2">
        <v>0</v>
      </c>
      <c r="AE378" s="2">
        <v>0</v>
      </c>
      <c r="AF378" s="2">
        <v>0</v>
      </c>
      <c r="AG378" s="2">
        <v>0</v>
      </c>
      <c r="AH378" t="s">
        <v>247</v>
      </c>
      <c r="AI378">
        <v>3</v>
      </c>
    </row>
    <row r="379" spans="1:35" x14ac:dyDescent="0.25">
      <c r="A379" t="s">
        <v>1777</v>
      </c>
      <c r="B379" t="s">
        <v>898</v>
      </c>
      <c r="C379" t="s">
        <v>1439</v>
      </c>
      <c r="D379" t="s">
        <v>1714</v>
      </c>
      <c r="E379" s="2">
        <v>148.67391304347825</v>
      </c>
      <c r="F379" s="2">
        <v>4.9565217391304346</v>
      </c>
      <c r="G379" s="2">
        <v>0.10054347826086957</v>
      </c>
      <c r="H379" s="2">
        <v>0.46739130434782611</v>
      </c>
      <c r="I379" s="2">
        <v>4.1494565217391308</v>
      </c>
      <c r="J379" s="2">
        <v>0</v>
      </c>
      <c r="K379" s="2">
        <v>0</v>
      </c>
      <c r="L379" s="2">
        <v>3.4456521739130435</v>
      </c>
      <c r="M379" s="2">
        <v>1.9066304347826091</v>
      </c>
      <c r="N379" s="2">
        <v>1.7472826086956521</v>
      </c>
      <c r="O379" s="2">
        <v>2.4576692498903353E-2</v>
      </c>
      <c r="P379" s="2">
        <v>4.3478260869565215</v>
      </c>
      <c r="Q379" s="2">
        <v>11.671195652173912</v>
      </c>
      <c r="R379" s="2">
        <v>0.10774601549934201</v>
      </c>
      <c r="S379" s="2">
        <v>5.8695652173913047</v>
      </c>
      <c r="T379" s="2">
        <v>12.872282608695652</v>
      </c>
      <c r="U379" s="2">
        <v>0</v>
      </c>
      <c r="V379" s="2">
        <v>0.12606009650533706</v>
      </c>
      <c r="W379" s="2">
        <v>2.7961956521739131</v>
      </c>
      <c r="X379" s="2">
        <v>9.7146739130434785</v>
      </c>
      <c r="Y379" s="2">
        <v>0</v>
      </c>
      <c r="Z379" s="2">
        <v>8.4149729492615885E-2</v>
      </c>
      <c r="AA379" s="2">
        <v>0</v>
      </c>
      <c r="AB379" s="2">
        <v>0</v>
      </c>
      <c r="AC379" s="2">
        <v>0</v>
      </c>
      <c r="AD379" s="2">
        <v>0</v>
      </c>
      <c r="AE379" s="2">
        <v>1.5326086956521738</v>
      </c>
      <c r="AF379" s="2">
        <v>0</v>
      </c>
      <c r="AG379" s="2">
        <v>0</v>
      </c>
      <c r="AH379" t="s">
        <v>212</v>
      </c>
      <c r="AI379">
        <v>3</v>
      </c>
    </row>
    <row r="380" spans="1:35" x14ac:dyDescent="0.25">
      <c r="A380" t="s">
        <v>1777</v>
      </c>
      <c r="B380" t="s">
        <v>872</v>
      </c>
      <c r="C380" t="s">
        <v>1543</v>
      </c>
      <c r="D380" t="s">
        <v>1708</v>
      </c>
      <c r="E380" s="2">
        <v>85.163043478260875</v>
      </c>
      <c r="F380" s="2">
        <v>5.2173913043478262</v>
      </c>
      <c r="G380" s="2">
        <v>0</v>
      </c>
      <c r="H380" s="2">
        <v>1.1277173913043479</v>
      </c>
      <c r="I380" s="2">
        <v>1.506195652173913</v>
      </c>
      <c r="J380" s="2">
        <v>0</v>
      </c>
      <c r="K380" s="2">
        <v>0</v>
      </c>
      <c r="L380" s="2">
        <v>2.7732608695652177</v>
      </c>
      <c r="M380" s="2">
        <v>5.4364130434782609</v>
      </c>
      <c r="N380" s="2">
        <v>0</v>
      </c>
      <c r="O380" s="2">
        <v>6.3835354179961709E-2</v>
      </c>
      <c r="P380" s="2">
        <v>5.7932608695652164</v>
      </c>
      <c r="Q380" s="2">
        <v>12.595000000000004</v>
      </c>
      <c r="R380" s="2">
        <v>0.21591831525207408</v>
      </c>
      <c r="S380" s="2">
        <v>9.3473913043478234</v>
      </c>
      <c r="T380" s="2">
        <v>4.2384782608695657</v>
      </c>
      <c r="U380" s="2">
        <v>0</v>
      </c>
      <c r="V380" s="2">
        <v>0.15952776005105293</v>
      </c>
      <c r="W380" s="2">
        <v>5.6013043478260878</v>
      </c>
      <c r="X380" s="2">
        <v>16.290869565217388</v>
      </c>
      <c r="Y380" s="2">
        <v>0</v>
      </c>
      <c r="Z380" s="2">
        <v>0.25706190172303761</v>
      </c>
      <c r="AA380" s="2">
        <v>0</v>
      </c>
      <c r="AB380" s="2">
        <v>0</v>
      </c>
      <c r="AC380" s="2">
        <v>0</v>
      </c>
      <c r="AD380" s="2">
        <v>0</v>
      </c>
      <c r="AE380" s="2">
        <v>0</v>
      </c>
      <c r="AF380" s="2">
        <v>0</v>
      </c>
      <c r="AG380" s="2">
        <v>0</v>
      </c>
      <c r="AH380" t="s">
        <v>186</v>
      </c>
      <c r="AI380">
        <v>3</v>
      </c>
    </row>
    <row r="381" spans="1:35" x14ac:dyDescent="0.25">
      <c r="A381" t="s">
        <v>1777</v>
      </c>
      <c r="B381" t="s">
        <v>938</v>
      </c>
      <c r="C381" t="s">
        <v>1441</v>
      </c>
      <c r="D381" t="s">
        <v>1708</v>
      </c>
      <c r="E381" s="2">
        <v>59.706521739130437</v>
      </c>
      <c r="F381" s="2">
        <v>4.0869565217391308</v>
      </c>
      <c r="G381" s="2">
        <v>0.2608695652173913</v>
      </c>
      <c r="H381" s="2">
        <v>0.24456521739130435</v>
      </c>
      <c r="I381" s="2">
        <v>0.54347826086956519</v>
      </c>
      <c r="J381" s="2">
        <v>0</v>
      </c>
      <c r="K381" s="2">
        <v>0</v>
      </c>
      <c r="L381" s="2">
        <v>2.6168478260869565</v>
      </c>
      <c r="M381" s="2">
        <v>0</v>
      </c>
      <c r="N381" s="2">
        <v>0</v>
      </c>
      <c r="O381" s="2">
        <v>0</v>
      </c>
      <c r="P381" s="2">
        <v>5.2472826086956523</v>
      </c>
      <c r="Q381" s="2">
        <v>2.0733695652173911</v>
      </c>
      <c r="R381" s="2">
        <v>0.12261059530311304</v>
      </c>
      <c r="S381" s="2">
        <v>5.2418478260869561</v>
      </c>
      <c r="T381" s="2">
        <v>3.4293478260869565</v>
      </c>
      <c r="U381" s="2">
        <v>0</v>
      </c>
      <c r="V381" s="2">
        <v>0.14523029310030947</v>
      </c>
      <c r="W381" s="2">
        <v>4.3559782608695654</v>
      </c>
      <c r="X381" s="2">
        <v>0.63315217391304346</v>
      </c>
      <c r="Y381" s="2">
        <v>0</v>
      </c>
      <c r="Z381" s="2">
        <v>8.3560895685417816E-2</v>
      </c>
      <c r="AA381" s="2">
        <v>0</v>
      </c>
      <c r="AB381" s="2">
        <v>0</v>
      </c>
      <c r="AC381" s="2">
        <v>0</v>
      </c>
      <c r="AD381" s="2">
        <v>0</v>
      </c>
      <c r="AE381" s="2">
        <v>0</v>
      </c>
      <c r="AF381" s="2">
        <v>0</v>
      </c>
      <c r="AG381" s="2">
        <v>0</v>
      </c>
      <c r="AH381" t="s">
        <v>252</v>
      </c>
      <c r="AI381">
        <v>3</v>
      </c>
    </row>
    <row r="382" spans="1:35" x14ac:dyDescent="0.25">
      <c r="A382" t="s">
        <v>1777</v>
      </c>
      <c r="B382" t="s">
        <v>1051</v>
      </c>
      <c r="C382" t="s">
        <v>1392</v>
      </c>
      <c r="D382" t="s">
        <v>1719</v>
      </c>
      <c r="E382" s="2">
        <v>44.347826086956523</v>
      </c>
      <c r="F382" s="2">
        <v>5.5652173913043477</v>
      </c>
      <c r="G382" s="2">
        <v>1.0271739130434783</v>
      </c>
      <c r="H382" s="2">
        <v>0.36141304347826086</v>
      </c>
      <c r="I382" s="2">
        <v>0.69565217391304346</v>
      </c>
      <c r="J382" s="2">
        <v>0</v>
      </c>
      <c r="K382" s="2">
        <v>0</v>
      </c>
      <c r="L382" s="2">
        <v>2.4084782608695652</v>
      </c>
      <c r="M382" s="2">
        <v>5.3043478260869561</v>
      </c>
      <c r="N382" s="2">
        <v>0</v>
      </c>
      <c r="O382" s="2">
        <v>0.11960784313725489</v>
      </c>
      <c r="P382" s="2">
        <v>5.2173913043478262</v>
      </c>
      <c r="Q382" s="2">
        <v>3.1277173913043477</v>
      </c>
      <c r="R382" s="2">
        <v>0.18817401960784313</v>
      </c>
      <c r="S382" s="2">
        <v>4.4663043478260871</v>
      </c>
      <c r="T382" s="2">
        <v>5.3143478260869568</v>
      </c>
      <c r="U382" s="2">
        <v>0</v>
      </c>
      <c r="V382" s="2">
        <v>0.22054411764705883</v>
      </c>
      <c r="W382" s="2">
        <v>5.1684782608695654</v>
      </c>
      <c r="X382" s="2">
        <v>4.92</v>
      </c>
      <c r="Y382" s="2">
        <v>0</v>
      </c>
      <c r="Z382" s="2">
        <v>0.22748529411764704</v>
      </c>
      <c r="AA382" s="2">
        <v>0</v>
      </c>
      <c r="AB382" s="2">
        <v>0</v>
      </c>
      <c r="AC382" s="2">
        <v>0</v>
      </c>
      <c r="AD382" s="2">
        <v>0</v>
      </c>
      <c r="AE382" s="2">
        <v>0</v>
      </c>
      <c r="AF382" s="2">
        <v>0</v>
      </c>
      <c r="AG382" s="2">
        <v>0</v>
      </c>
      <c r="AH382" t="s">
        <v>369</v>
      </c>
      <c r="AI382">
        <v>3</v>
      </c>
    </row>
    <row r="383" spans="1:35" x14ac:dyDescent="0.25">
      <c r="A383" t="s">
        <v>1777</v>
      </c>
      <c r="B383" t="s">
        <v>708</v>
      </c>
      <c r="C383" t="s">
        <v>1457</v>
      </c>
      <c r="D383" t="s">
        <v>1706</v>
      </c>
      <c r="E383" s="2">
        <v>68.195652173913047</v>
      </c>
      <c r="F383" s="2">
        <v>10.260869565217391</v>
      </c>
      <c r="G383" s="2">
        <v>0.51630434782608692</v>
      </c>
      <c r="H383" s="2">
        <v>0.27717391304347827</v>
      </c>
      <c r="I383" s="2">
        <v>4.0869565217391308</v>
      </c>
      <c r="J383" s="2">
        <v>0</v>
      </c>
      <c r="K383" s="2">
        <v>0</v>
      </c>
      <c r="L383" s="2">
        <v>0.90478260869565208</v>
      </c>
      <c r="M383" s="2">
        <v>4.9565217391304346</v>
      </c>
      <c r="N383" s="2">
        <v>0</v>
      </c>
      <c r="O383" s="2">
        <v>7.2680905323557532E-2</v>
      </c>
      <c r="P383" s="2">
        <v>4.9858695652173912</v>
      </c>
      <c r="Q383" s="2">
        <v>5.5929347826086966</v>
      </c>
      <c r="R383" s="2">
        <v>0.15512432260121137</v>
      </c>
      <c r="S383" s="2">
        <v>5.1309782608695658</v>
      </c>
      <c r="T383" s="2">
        <v>0</v>
      </c>
      <c r="U383" s="2">
        <v>2.3795652173913044</v>
      </c>
      <c r="V383" s="2">
        <v>0.1101322919987249</v>
      </c>
      <c r="W383" s="2">
        <v>10.065217391304348</v>
      </c>
      <c r="X383" s="2">
        <v>0</v>
      </c>
      <c r="Y383" s="2">
        <v>5.9471739130434793</v>
      </c>
      <c r="Z383" s="2">
        <v>0.2348007650621613</v>
      </c>
      <c r="AA383" s="2">
        <v>0</v>
      </c>
      <c r="AB383" s="2">
        <v>0</v>
      </c>
      <c r="AC383" s="2">
        <v>0</v>
      </c>
      <c r="AD383" s="2">
        <v>0</v>
      </c>
      <c r="AE383" s="2">
        <v>0</v>
      </c>
      <c r="AF383" s="2">
        <v>0</v>
      </c>
      <c r="AG383" s="2">
        <v>0</v>
      </c>
      <c r="AH383" t="s">
        <v>20</v>
      </c>
      <c r="AI383">
        <v>3</v>
      </c>
    </row>
    <row r="384" spans="1:35" x14ac:dyDescent="0.25">
      <c r="A384" t="s">
        <v>1777</v>
      </c>
      <c r="B384" t="s">
        <v>731</v>
      </c>
      <c r="C384" t="s">
        <v>1429</v>
      </c>
      <c r="D384" t="s">
        <v>1711</v>
      </c>
      <c r="E384" s="2">
        <v>113.03260869565217</v>
      </c>
      <c r="F384" s="2">
        <v>7.2173913043478262</v>
      </c>
      <c r="G384" s="2">
        <v>3.4456521739130435</v>
      </c>
      <c r="H384" s="2">
        <v>3.4456521739130435</v>
      </c>
      <c r="I384" s="2">
        <v>0</v>
      </c>
      <c r="J384" s="2">
        <v>0</v>
      </c>
      <c r="K384" s="2">
        <v>0</v>
      </c>
      <c r="L384" s="2">
        <v>0</v>
      </c>
      <c r="M384" s="2">
        <v>16.347826086956523</v>
      </c>
      <c r="N384" s="2">
        <v>0</v>
      </c>
      <c r="O384" s="2">
        <v>0.14462929127800753</v>
      </c>
      <c r="P384" s="2">
        <v>0</v>
      </c>
      <c r="Q384" s="2">
        <v>17.697826086956521</v>
      </c>
      <c r="R384" s="2">
        <v>0.15657274737955573</v>
      </c>
      <c r="S384" s="2">
        <v>24.326630434782615</v>
      </c>
      <c r="T384" s="2">
        <v>0</v>
      </c>
      <c r="U384" s="2">
        <v>0</v>
      </c>
      <c r="V384" s="2">
        <v>0.21521780940475052</v>
      </c>
      <c r="W384" s="2">
        <v>20.781521739130437</v>
      </c>
      <c r="X384" s="2">
        <v>0</v>
      </c>
      <c r="Y384" s="2">
        <v>0</v>
      </c>
      <c r="Z384" s="2">
        <v>0.18385421675161076</v>
      </c>
      <c r="AA384" s="2">
        <v>0</v>
      </c>
      <c r="AB384" s="2">
        <v>0</v>
      </c>
      <c r="AC384" s="2">
        <v>0</v>
      </c>
      <c r="AD384" s="2">
        <v>0</v>
      </c>
      <c r="AE384" s="2">
        <v>0</v>
      </c>
      <c r="AF384" s="2">
        <v>0</v>
      </c>
      <c r="AG384" s="2">
        <v>0</v>
      </c>
      <c r="AH384" t="s">
        <v>43</v>
      </c>
      <c r="AI384">
        <v>3</v>
      </c>
    </row>
    <row r="385" spans="1:35" x14ac:dyDescent="0.25">
      <c r="A385" t="s">
        <v>1777</v>
      </c>
      <c r="B385" t="s">
        <v>954</v>
      </c>
      <c r="C385" t="s">
        <v>1576</v>
      </c>
      <c r="D385" t="s">
        <v>1734</v>
      </c>
      <c r="E385" s="2">
        <v>99.576086956521735</v>
      </c>
      <c r="F385" s="2">
        <v>0</v>
      </c>
      <c r="G385" s="2">
        <v>3.2608695652173912E-2</v>
      </c>
      <c r="H385" s="2">
        <v>0.17391304347826086</v>
      </c>
      <c r="I385" s="2">
        <v>2</v>
      </c>
      <c r="J385" s="2">
        <v>0</v>
      </c>
      <c r="K385" s="2">
        <v>0</v>
      </c>
      <c r="L385" s="2">
        <v>4.3695652173913047</v>
      </c>
      <c r="M385" s="2">
        <v>8.8260869565217384</v>
      </c>
      <c r="N385" s="2">
        <v>0</v>
      </c>
      <c r="O385" s="2">
        <v>8.8636611723610953E-2</v>
      </c>
      <c r="P385" s="2">
        <v>4.3043478260869561</v>
      </c>
      <c r="Q385" s="2">
        <v>4.6413043478260869</v>
      </c>
      <c r="R385" s="2">
        <v>8.9837354000654956E-2</v>
      </c>
      <c r="S385" s="2">
        <v>6.4538043478260869</v>
      </c>
      <c r="T385" s="2">
        <v>4.5027173913043477</v>
      </c>
      <c r="U385" s="2">
        <v>0</v>
      </c>
      <c r="V385" s="2">
        <v>0.11003165593275843</v>
      </c>
      <c r="W385" s="2">
        <v>8.6222826086956523</v>
      </c>
      <c r="X385" s="2">
        <v>5.4538043478260869</v>
      </c>
      <c r="Y385" s="2">
        <v>0</v>
      </c>
      <c r="Z385" s="2">
        <v>0.14136011352472438</v>
      </c>
      <c r="AA385" s="2">
        <v>0.14130434782608695</v>
      </c>
      <c r="AB385" s="2">
        <v>0</v>
      </c>
      <c r="AC385" s="2">
        <v>0</v>
      </c>
      <c r="AD385" s="2">
        <v>0</v>
      </c>
      <c r="AE385" s="2">
        <v>4.7309782608695654</v>
      </c>
      <c r="AF385" s="2">
        <v>0</v>
      </c>
      <c r="AG385" s="2">
        <v>0</v>
      </c>
      <c r="AH385" t="s">
        <v>268</v>
      </c>
      <c r="AI385">
        <v>3</v>
      </c>
    </row>
    <row r="386" spans="1:35" x14ac:dyDescent="0.25">
      <c r="A386" t="s">
        <v>1777</v>
      </c>
      <c r="B386" t="s">
        <v>861</v>
      </c>
      <c r="C386" t="s">
        <v>1432</v>
      </c>
      <c r="D386" t="s">
        <v>1727</v>
      </c>
      <c r="E386" s="2">
        <v>100.65217391304348</v>
      </c>
      <c r="F386" s="2">
        <v>0</v>
      </c>
      <c r="G386" s="2">
        <v>0</v>
      </c>
      <c r="H386" s="2">
        <v>0.66054347826086968</v>
      </c>
      <c r="I386" s="2">
        <v>0</v>
      </c>
      <c r="J386" s="2">
        <v>0</v>
      </c>
      <c r="K386" s="2">
        <v>0</v>
      </c>
      <c r="L386" s="2">
        <v>7.8927173913043474</v>
      </c>
      <c r="M386" s="2">
        <v>0</v>
      </c>
      <c r="N386" s="2">
        <v>0</v>
      </c>
      <c r="O386" s="2">
        <v>0</v>
      </c>
      <c r="P386" s="2">
        <v>0</v>
      </c>
      <c r="Q386" s="2">
        <v>0</v>
      </c>
      <c r="R386" s="2">
        <v>0</v>
      </c>
      <c r="S386" s="2">
        <v>3.8118478260869564</v>
      </c>
      <c r="T386" s="2">
        <v>6.8898913043478274</v>
      </c>
      <c r="U386" s="2">
        <v>0</v>
      </c>
      <c r="V386" s="2">
        <v>0.10632397408207345</v>
      </c>
      <c r="W386" s="2">
        <v>3.6924999999999999</v>
      </c>
      <c r="X386" s="2">
        <v>7.864673913043478</v>
      </c>
      <c r="Y386" s="2">
        <v>0</v>
      </c>
      <c r="Z386" s="2">
        <v>0.11482289416846651</v>
      </c>
      <c r="AA386" s="2">
        <v>0</v>
      </c>
      <c r="AB386" s="2">
        <v>0</v>
      </c>
      <c r="AC386" s="2">
        <v>0</v>
      </c>
      <c r="AD386" s="2">
        <v>0</v>
      </c>
      <c r="AE386" s="2">
        <v>0</v>
      </c>
      <c r="AF386" s="2">
        <v>0</v>
      </c>
      <c r="AG386" s="2">
        <v>0</v>
      </c>
      <c r="AH386" t="s">
        <v>175</v>
      </c>
      <c r="AI386">
        <v>3</v>
      </c>
    </row>
    <row r="387" spans="1:35" x14ac:dyDescent="0.25">
      <c r="A387" t="s">
        <v>1777</v>
      </c>
      <c r="B387" t="s">
        <v>1015</v>
      </c>
      <c r="C387" t="s">
        <v>1576</v>
      </c>
      <c r="D387" t="s">
        <v>1734</v>
      </c>
      <c r="E387" s="2">
        <v>71</v>
      </c>
      <c r="F387" s="2">
        <v>4.9130434782608692</v>
      </c>
      <c r="G387" s="2">
        <v>1</v>
      </c>
      <c r="H387" s="2">
        <v>0.48315217391304349</v>
      </c>
      <c r="I387" s="2">
        <v>1.1304347826086956</v>
      </c>
      <c r="J387" s="2">
        <v>0</v>
      </c>
      <c r="K387" s="2">
        <v>0</v>
      </c>
      <c r="L387" s="2">
        <v>4.452934782608696</v>
      </c>
      <c r="M387" s="2">
        <v>5.0434782608695654</v>
      </c>
      <c r="N387" s="2">
        <v>5.4347826086956523</v>
      </c>
      <c r="O387" s="2">
        <v>0.14758113900796083</v>
      </c>
      <c r="P387" s="2">
        <v>4.9836956521739131</v>
      </c>
      <c r="Q387" s="2">
        <v>0</v>
      </c>
      <c r="R387" s="2">
        <v>7.0192896509491731E-2</v>
      </c>
      <c r="S387" s="2">
        <v>3.8155434782608695</v>
      </c>
      <c r="T387" s="2">
        <v>7.1467391304347823</v>
      </c>
      <c r="U387" s="2">
        <v>0</v>
      </c>
      <c r="V387" s="2">
        <v>0.15439834660134721</v>
      </c>
      <c r="W387" s="2">
        <v>4.4094565217391315</v>
      </c>
      <c r="X387" s="2">
        <v>7.614673913043478</v>
      </c>
      <c r="Y387" s="2">
        <v>0</v>
      </c>
      <c r="Z387" s="2">
        <v>0.16935394978567056</v>
      </c>
      <c r="AA387" s="2">
        <v>0</v>
      </c>
      <c r="AB387" s="2">
        <v>0</v>
      </c>
      <c r="AC387" s="2">
        <v>0</v>
      </c>
      <c r="AD387" s="2">
        <v>0</v>
      </c>
      <c r="AE387" s="2">
        <v>0</v>
      </c>
      <c r="AF387" s="2">
        <v>0</v>
      </c>
      <c r="AG387" s="2">
        <v>0</v>
      </c>
      <c r="AH387" t="s">
        <v>331</v>
      </c>
      <c r="AI387">
        <v>3</v>
      </c>
    </row>
    <row r="388" spans="1:35" x14ac:dyDescent="0.25">
      <c r="A388" t="s">
        <v>1777</v>
      </c>
      <c r="B388" t="s">
        <v>1152</v>
      </c>
      <c r="C388" t="s">
        <v>1437</v>
      </c>
      <c r="D388" t="s">
        <v>1692</v>
      </c>
      <c r="E388" s="2">
        <v>66.521739130434781</v>
      </c>
      <c r="F388" s="2">
        <v>5.3913043478260869</v>
      </c>
      <c r="G388" s="2">
        <v>6.5217391304347824E-2</v>
      </c>
      <c r="H388" s="2">
        <v>0.17391304347826086</v>
      </c>
      <c r="I388" s="2">
        <v>0</v>
      </c>
      <c r="J388" s="2">
        <v>0</v>
      </c>
      <c r="K388" s="2">
        <v>0</v>
      </c>
      <c r="L388" s="2">
        <v>5.1513043478260867</v>
      </c>
      <c r="M388" s="2">
        <v>8.695652173913043</v>
      </c>
      <c r="N388" s="2">
        <v>0</v>
      </c>
      <c r="O388" s="2">
        <v>0.13071895424836602</v>
      </c>
      <c r="P388" s="2">
        <v>0</v>
      </c>
      <c r="Q388" s="2">
        <v>26.910326086956523</v>
      </c>
      <c r="R388" s="2">
        <v>0.4045343137254902</v>
      </c>
      <c r="S388" s="2">
        <v>2.5272826086956517</v>
      </c>
      <c r="T388" s="2">
        <v>4.5770652173913042</v>
      </c>
      <c r="U388" s="2">
        <v>0</v>
      </c>
      <c r="V388" s="2">
        <v>0.10679738562091502</v>
      </c>
      <c r="W388" s="2">
        <v>2.797608695652174</v>
      </c>
      <c r="X388" s="2">
        <v>4.2727173913043481</v>
      </c>
      <c r="Y388" s="2">
        <v>0</v>
      </c>
      <c r="Z388" s="2">
        <v>0.1062859477124183</v>
      </c>
      <c r="AA388" s="2">
        <v>0</v>
      </c>
      <c r="AB388" s="2">
        <v>5.1195652173913047</v>
      </c>
      <c r="AC388" s="2">
        <v>0</v>
      </c>
      <c r="AD388" s="2">
        <v>0</v>
      </c>
      <c r="AE388" s="2">
        <v>0</v>
      </c>
      <c r="AF388" s="2">
        <v>0</v>
      </c>
      <c r="AG388" s="2">
        <v>0</v>
      </c>
      <c r="AH388" t="s">
        <v>474</v>
      </c>
      <c r="AI388">
        <v>3</v>
      </c>
    </row>
    <row r="389" spans="1:35" x14ac:dyDescent="0.25">
      <c r="A389" t="s">
        <v>1777</v>
      </c>
      <c r="B389" t="s">
        <v>743</v>
      </c>
      <c r="C389" t="s">
        <v>1475</v>
      </c>
      <c r="D389" t="s">
        <v>1679</v>
      </c>
      <c r="E389" s="2">
        <v>47.771739130434781</v>
      </c>
      <c r="F389" s="2">
        <v>3.7535869565217403</v>
      </c>
      <c r="G389" s="2">
        <v>0</v>
      </c>
      <c r="H389" s="2">
        <v>0</v>
      </c>
      <c r="I389" s="2">
        <v>0</v>
      </c>
      <c r="J389" s="2">
        <v>0</v>
      </c>
      <c r="K389" s="2">
        <v>0</v>
      </c>
      <c r="L389" s="2">
        <v>0</v>
      </c>
      <c r="M389" s="2">
        <v>0</v>
      </c>
      <c r="N389" s="2">
        <v>0</v>
      </c>
      <c r="O389" s="2">
        <v>0</v>
      </c>
      <c r="P389" s="2">
        <v>0</v>
      </c>
      <c r="Q389" s="2">
        <v>0</v>
      </c>
      <c r="R389" s="2">
        <v>0</v>
      </c>
      <c r="S389" s="2">
        <v>0</v>
      </c>
      <c r="T389" s="2">
        <v>0</v>
      </c>
      <c r="U389" s="2">
        <v>0</v>
      </c>
      <c r="V389" s="2">
        <v>0</v>
      </c>
      <c r="W389" s="2">
        <v>0</v>
      </c>
      <c r="X389" s="2">
        <v>0</v>
      </c>
      <c r="Y389" s="2">
        <v>0</v>
      </c>
      <c r="Z389" s="2">
        <v>0</v>
      </c>
      <c r="AA389" s="2">
        <v>0</v>
      </c>
      <c r="AB389" s="2">
        <v>0</v>
      </c>
      <c r="AC389" s="2">
        <v>0</v>
      </c>
      <c r="AD389" s="2">
        <v>0</v>
      </c>
      <c r="AE389" s="2">
        <v>0</v>
      </c>
      <c r="AF389" s="2">
        <v>0</v>
      </c>
      <c r="AG389" s="2">
        <v>0</v>
      </c>
      <c r="AH389" t="s">
        <v>55</v>
      </c>
      <c r="AI389">
        <v>3</v>
      </c>
    </row>
    <row r="390" spans="1:35" x14ac:dyDescent="0.25">
      <c r="A390" t="s">
        <v>1777</v>
      </c>
      <c r="B390" t="s">
        <v>1208</v>
      </c>
      <c r="C390" t="s">
        <v>1647</v>
      </c>
      <c r="D390" t="s">
        <v>1722</v>
      </c>
      <c r="E390" s="2">
        <v>86.163043478260875</v>
      </c>
      <c r="F390" s="2">
        <v>5.4782608695652177</v>
      </c>
      <c r="G390" s="2">
        <v>0.56521739130434778</v>
      </c>
      <c r="H390" s="2">
        <v>0.43478260869565216</v>
      </c>
      <c r="I390" s="2">
        <v>3.1086956521739131</v>
      </c>
      <c r="J390" s="2">
        <v>0</v>
      </c>
      <c r="K390" s="2">
        <v>0.4891304347826087</v>
      </c>
      <c r="L390" s="2">
        <v>2.1789130434782611</v>
      </c>
      <c r="M390" s="2">
        <v>5.0434782608695654</v>
      </c>
      <c r="N390" s="2">
        <v>0.72826086956521741</v>
      </c>
      <c r="O390" s="2">
        <v>6.6986249526933273E-2</v>
      </c>
      <c r="P390" s="2">
        <v>0</v>
      </c>
      <c r="Q390" s="2">
        <v>13.301630434782609</v>
      </c>
      <c r="R390" s="2">
        <v>0.15437744417812541</v>
      </c>
      <c r="S390" s="2">
        <v>5.3407608695652167</v>
      </c>
      <c r="T390" s="2">
        <v>8.395978260869569</v>
      </c>
      <c r="U390" s="2">
        <v>0</v>
      </c>
      <c r="V390" s="2">
        <v>0.15942727387410119</v>
      </c>
      <c r="W390" s="2">
        <v>5.0360869565217392</v>
      </c>
      <c r="X390" s="2">
        <v>5.3689130434782593</v>
      </c>
      <c r="Y390" s="2">
        <v>0</v>
      </c>
      <c r="Z390" s="2">
        <v>0.12075942979689665</v>
      </c>
      <c r="AA390" s="2">
        <v>0</v>
      </c>
      <c r="AB390" s="2">
        <v>0</v>
      </c>
      <c r="AC390" s="2">
        <v>0</v>
      </c>
      <c r="AD390" s="2">
        <v>0</v>
      </c>
      <c r="AE390" s="2">
        <v>0</v>
      </c>
      <c r="AF390" s="2">
        <v>0</v>
      </c>
      <c r="AG390" s="2">
        <v>0</v>
      </c>
      <c r="AH390" t="s">
        <v>530</v>
      </c>
      <c r="AI390">
        <v>3</v>
      </c>
    </row>
    <row r="391" spans="1:35" x14ac:dyDescent="0.25">
      <c r="A391" t="s">
        <v>1777</v>
      </c>
      <c r="B391" t="s">
        <v>857</v>
      </c>
      <c r="C391" t="s">
        <v>1352</v>
      </c>
      <c r="D391" t="s">
        <v>1716</v>
      </c>
      <c r="E391" s="2">
        <v>81.565217391304344</v>
      </c>
      <c r="F391" s="2">
        <v>12.086956521739131</v>
      </c>
      <c r="G391" s="2">
        <v>3</v>
      </c>
      <c r="H391" s="2">
        <v>0</v>
      </c>
      <c r="I391" s="2">
        <v>3.3913043478260869</v>
      </c>
      <c r="J391" s="2">
        <v>0</v>
      </c>
      <c r="K391" s="2">
        <v>0</v>
      </c>
      <c r="L391" s="2">
        <v>2.5789130434782606</v>
      </c>
      <c r="M391" s="2">
        <v>1.5652173913043479</v>
      </c>
      <c r="N391" s="2">
        <v>0</v>
      </c>
      <c r="O391" s="2">
        <v>1.9189765458422176E-2</v>
      </c>
      <c r="P391" s="2">
        <v>5.6521739130434785</v>
      </c>
      <c r="Q391" s="2">
        <v>12.524456521739131</v>
      </c>
      <c r="R391" s="2">
        <v>0.22284781449893393</v>
      </c>
      <c r="S391" s="2">
        <v>8.5270652173913053</v>
      </c>
      <c r="T391" s="2">
        <v>19.184239130434786</v>
      </c>
      <c r="U391" s="2">
        <v>0</v>
      </c>
      <c r="V391" s="2">
        <v>0.33974413646055446</v>
      </c>
      <c r="W391" s="2">
        <v>14.422173913043482</v>
      </c>
      <c r="X391" s="2">
        <v>15.880978260869567</v>
      </c>
      <c r="Y391" s="2">
        <v>4.8590217391304353</v>
      </c>
      <c r="Z391" s="2">
        <v>0.43109275053304913</v>
      </c>
      <c r="AA391" s="2">
        <v>0</v>
      </c>
      <c r="AB391" s="2">
        <v>0</v>
      </c>
      <c r="AC391" s="2">
        <v>0</v>
      </c>
      <c r="AD391" s="2">
        <v>0</v>
      </c>
      <c r="AE391" s="2">
        <v>0</v>
      </c>
      <c r="AF391" s="2">
        <v>0</v>
      </c>
      <c r="AG391" s="2">
        <v>0</v>
      </c>
      <c r="AH391" t="s">
        <v>171</v>
      </c>
      <c r="AI391">
        <v>3</v>
      </c>
    </row>
    <row r="392" spans="1:35" x14ac:dyDescent="0.25">
      <c r="A392" t="s">
        <v>1777</v>
      </c>
      <c r="B392" t="s">
        <v>1095</v>
      </c>
      <c r="C392" t="s">
        <v>1561</v>
      </c>
      <c r="D392" t="s">
        <v>1705</v>
      </c>
      <c r="E392" s="2">
        <v>117.10869565217391</v>
      </c>
      <c r="F392" s="2">
        <v>4.3478260869565215</v>
      </c>
      <c r="G392" s="2">
        <v>0.51902173913043481</v>
      </c>
      <c r="H392" s="2">
        <v>0.42391304347826086</v>
      </c>
      <c r="I392" s="2">
        <v>2.1956521739130435</v>
      </c>
      <c r="J392" s="2">
        <v>0</v>
      </c>
      <c r="K392" s="2">
        <v>0</v>
      </c>
      <c r="L392" s="2">
        <v>3.2543478260869563</v>
      </c>
      <c r="M392" s="2">
        <v>14.675217391304347</v>
      </c>
      <c r="N392" s="2">
        <v>0</v>
      </c>
      <c r="O392" s="2">
        <v>0.12531279005012066</v>
      </c>
      <c r="P392" s="2">
        <v>3.0733695652173911</v>
      </c>
      <c r="Q392" s="2">
        <v>0</v>
      </c>
      <c r="R392" s="2">
        <v>2.6243734917393725E-2</v>
      </c>
      <c r="S392" s="2">
        <v>9.9935869565217406</v>
      </c>
      <c r="T392" s="2">
        <v>8.1384782608695669</v>
      </c>
      <c r="U392" s="2">
        <v>0</v>
      </c>
      <c r="V392" s="2">
        <v>0.15483107480972716</v>
      </c>
      <c r="W392" s="2">
        <v>4.8972826086956527</v>
      </c>
      <c r="X392" s="2">
        <v>11.04282608695652</v>
      </c>
      <c r="Y392" s="2">
        <v>2.4588043478260877</v>
      </c>
      <c r="Z392" s="2">
        <v>0.15710970855763876</v>
      </c>
      <c r="AA392" s="2">
        <v>0</v>
      </c>
      <c r="AB392" s="2">
        <v>24.684782608695652</v>
      </c>
      <c r="AC392" s="2">
        <v>0</v>
      </c>
      <c r="AD392" s="2">
        <v>0</v>
      </c>
      <c r="AE392" s="2">
        <v>5.4782608695652177</v>
      </c>
      <c r="AF392" s="2">
        <v>0</v>
      </c>
      <c r="AG392" s="2">
        <v>0.2608695652173913</v>
      </c>
      <c r="AH392" t="s">
        <v>414</v>
      </c>
      <c r="AI392">
        <v>3</v>
      </c>
    </row>
    <row r="393" spans="1:35" x14ac:dyDescent="0.25">
      <c r="A393" t="s">
        <v>1777</v>
      </c>
      <c r="B393" t="s">
        <v>979</v>
      </c>
      <c r="C393" t="s">
        <v>1582</v>
      </c>
      <c r="D393" t="s">
        <v>1673</v>
      </c>
      <c r="E393" s="2">
        <v>75.467391304347828</v>
      </c>
      <c r="F393" s="2">
        <v>5.2173913043478262</v>
      </c>
      <c r="G393" s="2">
        <v>1.1086956521739131</v>
      </c>
      <c r="H393" s="2">
        <v>0.38891304347826089</v>
      </c>
      <c r="I393" s="2">
        <v>2.2010869565217392</v>
      </c>
      <c r="J393" s="2">
        <v>0</v>
      </c>
      <c r="K393" s="2">
        <v>0.19565217391304349</v>
      </c>
      <c r="L393" s="2">
        <v>5.399565217391304</v>
      </c>
      <c r="M393" s="2">
        <v>4.9565217391304346</v>
      </c>
      <c r="N393" s="2">
        <v>0</v>
      </c>
      <c r="O393" s="2">
        <v>6.5677660953478323E-2</v>
      </c>
      <c r="P393" s="2">
        <v>0</v>
      </c>
      <c r="Q393" s="2">
        <v>2.3206521739130435</v>
      </c>
      <c r="R393" s="2">
        <v>3.0750396082385136E-2</v>
      </c>
      <c r="S393" s="2">
        <v>3.572717391304348</v>
      </c>
      <c r="T393" s="2">
        <v>5.4510869565217392</v>
      </c>
      <c r="U393" s="2">
        <v>0</v>
      </c>
      <c r="V393" s="2">
        <v>0.119572231024053</v>
      </c>
      <c r="W393" s="2">
        <v>4.1768478260869575</v>
      </c>
      <c r="X393" s="2">
        <v>0.14076086956521738</v>
      </c>
      <c r="Y393" s="2">
        <v>0</v>
      </c>
      <c r="Z393" s="2">
        <v>5.7211580008641807E-2</v>
      </c>
      <c r="AA393" s="2">
        <v>0</v>
      </c>
      <c r="AB393" s="2">
        <v>0</v>
      </c>
      <c r="AC393" s="2">
        <v>0</v>
      </c>
      <c r="AD393" s="2">
        <v>0</v>
      </c>
      <c r="AE393" s="2">
        <v>0</v>
      </c>
      <c r="AF393" s="2">
        <v>0</v>
      </c>
      <c r="AG393" s="2">
        <v>0</v>
      </c>
      <c r="AH393" t="s">
        <v>294</v>
      </c>
      <c r="AI393">
        <v>3</v>
      </c>
    </row>
    <row r="394" spans="1:35" x14ac:dyDescent="0.25">
      <c r="A394" t="s">
        <v>1777</v>
      </c>
      <c r="B394" t="s">
        <v>1104</v>
      </c>
      <c r="C394" t="s">
        <v>1357</v>
      </c>
      <c r="D394" t="s">
        <v>1674</v>
      </c>
      <c r="E394" s="2">
        <v>67.543478260869563</v>
      </c>
      <c r="F394" s="2">
        <v>5.0434782608695654</v>
      </c>
      <c r="G394" s="2">
        <v>0.95652173913043481</v>
      </c>
      <c r="H394" s="2">
        <v>0</v>
      </c>
      <c r="I394" s="2">
        <v>4.8152173913043477</v>
      </c>
      <c r="J394" s="2">
        <v>0</v>
      </c>
      <c r="K394" s="2">
        <v>0</v>
      </c>
      <c r="L394" s="2">
        <v>1.451086956521739</v>
      </c>
      <c r="M394" s="2">
        <v>5.0434782608695654</v>
      </c>
      <c r="N394" s="2">
        <v>0</v>
      </c>
      <c r="O394" s="2">
        <v>7.4670099774702292E-2</v>
      </c>
      <c r="P394" s="2">
        <v>0</v>
      </c>
      <c r="Q394" s="2">
        <v>0</v>
      </c>
      <c r="R394" s="2">
        <v>0</v>
      </c>
      <c r="S394" s="2">
        <v>3.3179347826086958</v>
      </c>
      <c r="T394" s="2">
        <v>5.8342391304347823</v>
      </c>
      <c r="U394" s="2">
        <v>0</v>
      </c>
      <c r="V394" s="2">
        <v>0.13550048278081753</v>
      </c>
      <c r="W394" s="2">
        <v>8.7092391304347831</v>
      </c>
      <c r="X394" s="2">
        <v>10.845108695652174</v>
      </c>
      <c r="Y394" s="2">
        <v>0</v>
      </c>
      <c r="Z394" s="2">
        <v>0.28950756356614099</v>
      </c>
      <c r="AA394" s="2">
        <v>0</v>
      </c>
      <c r="AB394" s="2">
        <v>0</v>
      </c>
      <c r="AC394" s="2">
        <v>0</v>
      </c>
      <c r="AD394" s="2">
        <v>0</v>
      </c>
      <c r="AE394" s="2">
        <v>0</v>
      </c>
      <c r="AF394" s="2">
        <v>0</v>
      </c>
      <c r="AG394" s="2">
        <v>0</v>
      </c>
      <c r="AH394" t="s">
        <v>424</v>
      </c>
      <c r="AI394">
        <v>3</v>
      </c>
    </row>
    <row r="395" spans="1:35" x14ac:dyDescent="0.25">
      <c r="A395" t="s">
        <v>1777</v>
      </c>
      <c r="B395" t="s">
        <v>916</v>
      </c>
      <c r="C395" t="s">
        <v>1559</v>
      </c>
      <c r="D395" t="s">
        <v>1673</v>
      </c>
      <c r="E395" s="2">
        <v>244.31521739130434</v>
      </c>
      <c r="F395" s="2">
        <v>10.086956521739131</v>
      </c>
      <c r="G395" s="2">
        <v>0</v>
      </c>
      <c r="H395" s="2">
        <v>0</v>
      </c>
      <c r="I395" s="2">
        <v>9.996739130434781</v>
      </c>
      <c r="J395" s="2">
        <v>0</v>
      </c>
      <c r="K395" s="2">
        <v>0</v>
      </c>
      <c r="L395" s="2">
        <v>9.2836956521739129</v>
      </c>
      <c r="M395" s="2">
        <v>10.434782608695652</v>
      </c>
      <c r="N395" s="2">
        <v>0</v>
      </c>
      <c r="O395" s="2">
        <v>4.271032611113583E-2</v>
      </c>
      <c r="P395" s="2">
        <v>3.7391304347826089</v>
      </c>
      <c r="Q395" s="2">
        <v>31.760869565217373</v>
      </c>
      <c r="R395" s="2">
        <v>0.1453040886239266</v>
      </c>
      <c r="S395" s="2">
        <v>10.750217391304348</v>
      </c>
      <c r="T395" s="2">
        <v>23.07423913043479</v>
      </c>
      <c r="U395" s="2">
        <v>0</v>
      </c>
      <c r="V395" s="2">
        <v>0.13844596698847714</v>
      </c>
      <c r="W395" s="2">
        <v>14.602282608695653</v>
      </c>
      <c r="X395" s="2">
        <v>16.095434782608692</v>
      </c>
      <c r="Y395" s="2">
        <v>5.6360869565217389</v>
      </c>
      <c r="Z395" s="2">
        <v>0.1487169106197446</v>
      </c>
      <c r="AA395" s="2">
        <v>0</v>
      </c>
      <c r="AB395" s="2">
        <v>0</v>
      </c>
      <c r="AC395" s="2">
        <v>0</v>
      </c>
      <c r="AD395" s="2">
        <v>0</v>
      </c>
      <c r="AE395" s="2">
        <v>0</v>
      </c>
      <c r="AF395" s="2">
        <v>0</v>
      </c>
      <c r="AG395" s="2">
        <v>0</v>
      </c>
      <c r="AH395" t="s">
        <v>230</v>
      </c>
      <c r="AI395">
        <v>3</v>
      </c>
    </row>
    <row r="396" spans="1:35" x14ac:dyDescent="0.25">
      <c r="A396" t="s">
        <v>1777</v>
      </c>
      <c r="B396" t="s">
        <v>688</v>
      </c>
      <c r="C396" t="s">
        <v>1444</v>
      </c>
      <c r="D396" t="s">
        <v>1679</v>
      </c>
      <c r="E396" s="2">
        <v>96.402173913043484</v>
      </c>
      <c r="F396" s="2">
        <v>10.608695652173912</v>
      </c>
      <c r="G396" s="2">
        <v>0.71739130434782605</v>
      </c>
      <c r="H396" s="2">
        <v>0.10869565217391304</v>
      </c>
      <c r="I396" s="2">
        <v>5.4782608695652177</v>
      </c>
      <c r="J396" s="2">
        <v>0</v>
      </c>
      <c r="K396" s="2">
        <v>0</v>
      </c>
      <c r="L396" s="2">
        <v>9.8902173913043452</v>
      </c>
      <c r="M396" s="2">
        <v>0</v>
      </c>
      <c r="N396" s="2">
        <v>13.168478260869563</v>
      </c>
      <c r="O396" s="2">
        <v>0.1365993911376705</v>
      </c>
      <c r="P396" s="2">
        <v>0</v>
      </c>
      <c r="Q396" s="2">
        <v>23.392391304347825</v>
      </c>
      <c r="R396" s="2">
        <v>0.24265418874732211</v>
      </c>
      <c r="S396" s="2">
        <v>5.5184782608695659</v>
      </c>
      <c r="T396" s="2">
        <v>9.4467391304347785</v>
      </c>
      <c r="U396" s="2">
        <v>0</v>
      </c>
      <c r="V396" s="2">
        <v>0.15523734355620697</v>
      </c>
      <c r="W396" s="2">
        <v>4.7173913043478271</v>
      </c>
      <c r="X396" s="2">
        <v>7.4967391304347819</v>
      </c>
      <c r="Y396" s="2">
        <v>0</v>
      </c>
      <c r="Z396" s="2">
        <v>0.12669974066974857</v>
      </c>
      <c r="AA396" s="2">
        <v>0</v>
      </c>
      <c r="AB396" s="2">
        <v>0</v>
      </c>
      <c r="AC396" s="2">
        <v>0</v>
      </c>
      <c r="AD396" s="2">
        <v>0</v>
      </c>
      <c r="AE396" s="2">
        <v>0</v>
      </c>
      <c r="AF396" s="2">
        <v>0</v>
      </c>
      <c r="AG396" s="2">
        <v>0</v>
      </c>
      <c r="AH396" t="s">
        <v>0</v>
      </c>
      <c r="AI396">
        <v>3</v>
      </c>
    </row>
    <row r="397" spans="1:35" x14ac:dyDescent="0.25">
      <c r="A397" t="s">
        <v>1777</v>
      </c>
      <c r="B397" t="s">
        <v>1183</v>
      </c>
      <c r="C397" t="s">
        <v>1407</v>
      </c>
      <c r="D397" t="s">
        <v>1697</v>
      </c>
      <c r="E397" s="2">
        <v>64.25</v>
      </c>
      <c r="F397" s="2">
        <v>7.8423913043478262</v>
      </c>
      <c r="G397" s="2">
        <v>0</v>
      </c>
      <c r="H397" s="2">
        <v>0</v>
      </c>
      <c r="I397" s="2">
        <v>0</v>
      </c>
      <c r="J397" s="2">
        <v>0</v>
      </c>
      <c r="K397" s="2">
        <v>0</v>
      </c>
      <c r="L397" s="2">
        <v>4.8496739130434783</v>
      </c>
      <c r="M397" s="2">
        <v>1.5029347826086961</v>
      </c>
      <c r="N397" s="2">
        <v>0</v>
      </c>
      <c r="O397" s="2">
        <v>2.3391981052275426E-2</v>
      </c>
      <c r="P397" s="2">
        <v>2.6086956521739131</v>
      </c>
      <c r="Q397" s="2">
        <v>14.818586956521736</v>
      </c>
      <c r="R397" s="2">
        <v>0.27124175266452372</v>
      </c>
      <c r="S397" s="2">
        <v>2.5455434782608708</v>
      </c>
      <c r="T397" s="2">
        <v>4.4554347826086937</v>
      </c>
      <c r="U397" s="2">
        <v>0</v>
      </c>
      <c r="V397" s="2">
        <v>0.1089646421925224</v>
      </c>
      <c r="W397" s="2">
        <v>2.8696739130434783</v>
      </c>
      <c r="X397" s="2">
        <v>7.8168478260869563</v>
      </c>
      <c r="Y397" s="2">
        <v>0</v>
      </c>
      <c r="Z397" s="2">
        <v>0.1663271866012519</v>
      </c>
      <c r="AA397" s="2">
        <v>0</v>
      </c>
      <c r="AB397" s="2">
        <v>0</v>
      </c>
      <c r="AC397" s="2">
        <v>0</v>
      </c>
      <c r="AD397" s="2">
        <v>0</v>
      </c>
      <c r="AE397" s="2">
        <v>0</v>
      </c>
      <c r="AF397" s="2">
        <v>0</v>
      </c>
      <c r="AG397" s="2">
        <v>0</v>
      </c>
      <c r="AH397" t="s">
        <v>505</v>
      </c>
      <c r="AI397">
        <v>3</v>
      </c>
    </row>
    <row r="398" spans="1:35" x14ac:dyDescent="0.25">
      <c r="A398" t="s">
        <v>1777</v>
      </c>
      <c r="B398" t="s">
        <v>1115</v>
      </c>
      <c r="C398" t="s">
        <v>1429</v>
      </c>
      <c r="D398" t="s">
        <v>1711</v>
      </c>
      <c r="E398" s="2">
        <v>101.47826086956522</v>
      </c>
      <c r="F398" s="2">
        <v>5.8532608695652177</v>
      </c>
      <c r="G398" s="2">
        <v>0.52173913043478259</v>
      </c>
      <c r="H398" s="2">
        <v>0.375</v>
      </c>
      <c r="I398" s="2">
        <v>7.5</v>
      </c>
      <c r="J398" s="2">
        <v>0</v>
      </c>
      <c r="K398" s="2">
        <v>10.190217391304348</v>
      </c>
      <c r="L398" s="2">
        <v>4.2984782608695653</v>
      </c>
      <c r="M398" s="2">
        <v>4.8532608695652177</v>
      </c>
      <c r="N398" s="2">
        <v>4.7282608695652177</v>
      </c>
      <c r="O398" s="2">
        <v>9.4419451585261355E-2</v>
      </c>
      <c r="P398" s="2">
        <v>4.5358695652173902</v>
      </c>
      <c r="Q398" s="2">
        <v>0</v>
      </c>
      <c r="R398" s="2">
        <v>4.4697943444730062E-2</v>
      </c>
      <c r="S398" s="2">
        <v>5.9417391304347849</v>
      </c>
      <c r="T398" s="2">
        <v>9.1421739130434769</v>
      </c>
      <c r="U398" s="2">
        <v>0</v>
      </c>
      <c r="V398" s="2">
        <v>0.14864181662382178</v>
      </c>
      <c r="W398" s="2">
        <v>9.8684782608695656</v>
      </c>
      <c r="X398" s="2">
        <v>8.5682608695652167</v>
      </c>
      <c r="Y398" s="2">
        <v>0</v>
      </c>
      <c r="Z398" s="2">
        <v>0.18168166238217651</v>
      </c>
      <c r="AA398" s="2">
        <v>0</v>
      </c>
      <c r="AB398" s="2">
        <v>26.003260869565224</v>
      </c>
      <c r="AC398" s="2">
        <v>0</v>
      </c>
      <c r="AD398" s="2">
        <v>0</v>
      </c>
      <c r="AE398" s="2">
        <v>0</v>
      </c>
      <c r="AF398" s="2">
        <v>0</v>
      </c>
      <c r="AG398" s="2">
        <v>0</v>
      </c>
      <c r="AH398" t="s">
        <v>435</v>
      </c>
      <c r="AI398">
        <v>3</v>
      </c>
    </row>
    <row r="399" spans="1:35" x14ac:dyDescent="0.25">
      <c r="A399" t="s">
        <v>1777</v>
      </c>
      <c r="B399" t="s">
        <v>847</v>
      </c>
      <c r="C399" t="s">
        <v>1418</v>
      </c>
      <c r="D399" t="s">
        <v>1729</v>
      </c>
      <c r="E399" s="2">
        <v>69.902173913043484</v>
      </c>
      <c r="F399" s="2">
        <v>5.3043478260869561</v>
      </c>
      <c r="G399" s="2">
        <v>0.14130434782608695</v>
      </c>
      <c r="H399" s="2">
        <v>0</v>
      </c>
      <c r="I399" s="2">
        <v>3.1304347826086958</v>
      </c>
      <c r="J399" s="2">
        <v>0</v>
      </c>
      <c r="K399" s="2">
        <v>0</v>
      </c>
      <c r="L399" s="2">
        <v>4.7445652173913047</v>
      </c>
      <c r="M399" s="2">
        <v>4.7309782608695654</v>
      </c>
      <c r="N399" s="2">
        <v>0</v>
      </c>
      <c r="O399" s="2">
        <v>6.7679987560255006E-2</v>
      </c>
      <c r="P399" s="2">
        <v>0</v>
      </c>
      <c r="Q399" s="2">
        <v>4.4375</v>
      </c>
      <c r="R399" s="2">
        <v>6.3481573627740623E-2</v>
      </c>
      <c r="S399" s="2">
        <v>4.3016304347826084</v>
      </c>
      <c r="T399" s="2">
        <v>5.0733695652173916</v>
      </c>
      <c r="U399" s="2">
        <v>0</v>
      </c>
      <c r="V399" s="2">
        <v>0.13411600062198725</v>
      </c>
      <c r="W399" s="2">
        <v>2.2418478260869565</v>
      </c>
      <c r="X399" s="2">
        <v>5.2880434782608692</v>
      </c>
      <c r="Y399" s="2">
        <v>0</v>
      </c>
      <c r="Z399" s="2">
        <v>0.10772041673145699</v>
      </c>
      <c r="AA399" s="2">
        <v>0</v>
      </c>
      <c r="AB399" s="2">
        <v>0</v>
      </c>
      <c r="AC399" s="2">
        <v>0</v>
      </c>
      <c r="AD399" s="2">
        <v>0</v>
      </c>
      <c r="AE399" s="2">
        <v>0</v>
      </c>
      <c r="AF399" s="2">
        <v>0</v>
      </c>
      <c r="AG399" s="2">
        <v>0</v>
      </c>
      <c r="AH399" t="s">
        <v>161</v>
      </c>
      <c r="AI399">
        <v>3</v>
      </c>
    </row>
    <row r="400" spans="1:35" x14ac:dyDescent="0.25">
      <c r="A400" t="s">
        <v>1777</v>
      </c>
      <c r="B400" t="s">
        <v>792</v>
      </c>
      <c r="C400" t="s">
        <v>1498</v>
      </c>
      <c r="D400" t="s">
        <v>1715</v>
      </c>
      <c r="E400" s="2">
        <v>86.652173913043484</v>
      </c>
      <c r="F400" s="2">
        <v>5.3043478260869561</v>
      </c>
      <c r="G400" s="2">
        <v>3.3043478260869565</v>
      </c>
      <c r="H400" s="2">
        <v>0.33804347826086956</v>
      </c>
      <c r="I400" s="2">
        <v>3.125</v>
      </c>
      <c r="J400" s="2">
        <v>0</v>
      </c>
      <c r="K400" s="2">
        <v>0</v>
      </c>
      <c r="L400" s="2">
        <v>4.6770652173913048</v>
      </c>
      <c r="M400" s="2">
        <v>0</v>
      </c>
      <c r="N400" s="2">
        <v>5.2894565217391305</v>
      </c>
      <c r="O400" s="2">
        <v>6.1042398394380325E-2</v>
      </c>
      <c r="P400" s="2">
        <v>5.4335869565217392</v>
      </c>
      <c r="Q400" s="2">
        <v>4.9973913043478273</v>
      </c>
      <c r="R400" s="2">
        <v>0.12037757150025087</v>
      </c>
      <c r="S400" s="2">
        <v>2.8769565217391304</v>
      </c>
      <c r="T400" s="2">
        <v>5.9934782608695638</v>
      </c>
      <c r="U400" s="2">
        <v>0</v>
      </c>
      <c r="V400" s="2">
        <v>0.10236828901154037</v>
      </c>
      <c r="W400" s="2">
        <v>6.139456521739131</v>
      </c>
      <c r="X400" s="2">
        <v>7.3414130434782594</v>
      </c>
      <c r="Y400" s="2">
        <v>0</v>
      </c>
      <c r="Z400" s="2">
        <v>0.15557451078775711</v>
      </c>
      <c r="AA400" s="2">
        <v>0</v>
      </c>
      <c r="AB400" s="2">
        <v>0</v>
      </c>
      <c r="AC400" s="2">
        <v>0</v>
      </c>
      <c r="AD400" s="2">
        <v>0</v>
      </c>
      <c r="AE400" s="2">
        <v>2.2630434782608693</v>
      </c>
      <c r="AF400" s="2">
        <v>0</v>
      </c>
      <c r="AG400" s="2">
        <v>0</v>
      </c>
      <c r="AH400" t="s">
        <v>104</v>
      </c>
      <c r="AI400">
        <v>3</v>
      </c>
    </row>
    <row r="401" spans="1:35" x14ac:dyDescent="0.25">
      <c r="A401" t="s">
        <v>1777</v>
      </c>
      <c r="B401" t="s">
        <v>1037</v>
      </c>
      <c r="C401" t="s">
        <v>1395</v>
      </c>
      <c r="D401" t="s">
        <v>1672</v>
      </c>
      <c r="E401" s="2">
        <v>98.065217391304344</v>
      </c>
      <c r="F401" s="2">
        <v>0</v>
      </c>
      <c r="G401" s="2">
        <v>0.15217391304347827</v>
      </c>
      <c r="H401" s="2">
        <v>0.47826086956521741</v>
      </c>
      <c r="I401" s="2">
        <v>3.464673913043478</v>
      </c>
      <c r="J401" s="2">
        <v>0</v>
      </c>
      <c r="K401" s="2">
        <v>0</v>
      </c>
      <c r="L401" s="2">
        <v>4.9076086956521738</v>
      </c>
      <c r="M401" s="2">
        <v>4.8097826086956523</v>
      </c>
      <c r="N401" s="2">
        <v>0</v>
      </c>
      <c r="O401" s="2">
        <v>4.9046774551097322E-2</v>
      </c>
      <c r="P401" s="2">
        <v>4.9728260869565215</v>
      </c>
      <c r="Q401" s="2">
        <v>14.880434782608695</v>
      </c>
      <c r="R401" s="2">
        <v>0.20244956772334297</v>
      </c>
      <c r="S401" s="2">
        <v>3.1280434782608699</v>
      </c>
      <c r="T401" s="2">
        <v>10.548913043478262</v>
      </c>
      <c r="U401" s="2">
        <v>0</v>
      </c>
      <c r="V401" s="2">
        <v>0.13946796719131016</v>
      </c>
      <c r="W401" s="2">
        <v>3.3586956521739131</v>
      </c>
      <c r="X401" s="2">
        <v>9.4320652173913047</v>
      </c>
      <c r="Y401" s="2">
        <v>0</v>
      </c>
      <c r="Z401" s="2">
        <v>0.13043116825537576</v>
      </c>
      <c r="AA401" s="2">
        <v>0</v>
      </c>
      <c r="AB401" s="2">
        <v>0</v>
      </c>
      <c r="AC401" s="2">
        <v>0</v>
      </c>
      <c r="AD401" s="2">
        <v>0</v>
      </c>
      <c r="AE401" s="2">
        <v>0</v>
      </c>
      <c r="AF401" s="2">
        <v>0</v>
      </c>
      <c r="AG401" s="2">
        <v>0</v>
      </c>
      <c r="AH401" t="s">
        <v>355</v>
      </c>
      <c r="AI401">
        <v>3</v>
      </c>
    </row>
    <row r="402" spans="1:35" x14ac:dyDescent="0.25">
      <c r="A402" t="s">
        <v>1777</v>
      </c>
      <c r="B402" t="s">
        <v>1332</v>
      </c>
      <c r="C402" t="s">
        <v>1669</v>
      </c>
      <c r="D402" t="s">
        <v>1714</v>
      </c>
      <c r="E402" s="2">
        <v>17.021739130434781</v>
      </c>
      <c r="F402" s="2">
        <v>5.7391304347826084</v>
      </c>
      <c r="G402" s="2">
        <v>1.2717391304347827</v>
      </c>
      <c r="H402" s="2">
        <v>2.8695652173913042</v>
      </c>
      <c r="I402" s="2">
        <v>1.4673913043478262</v>
      </c>
      <c r="J402" s="2">
        <v>4.0434782608695654</v>
      </c>
      <c r="K402" s="2">
        <v>0</v>
      </c>
      <c r="L402" s="2">
        <v>1.4347826086956521</v>
      </c>
      <c r="M402" s="2">
        <v>5.7391304347826084</v>
      </c>
      <c r="N402" s="2">
        <v>0</v>
      </c>
      <c r="O402" s="2">
        <v>0.33716475095785442</v>
      </c>
      <c r="P402" s="2">
        <v>0</v>
      </c>
      <c r="Q402" s="2">
        <v>5.7391304347826084</v>
      </c>
      <c r="R402" s="2">
        <v>0.33716475095785442</v>
      </c>
      <c r="S402" s="2">
        <v>11.478260869565217</v>
      </c>
      <c r="T402" s="2">
        <v>5.7391304347826084</v>
      </c>
      <c r="U402" s="2">
        <v>0</v>
      </c>
      <c r="V402" s="2">
        <v>1.0114942528735631</v>
      </c>
      <c r="W402" s="2">
        <v>5.7391304347826084</v>
      </c>
      <c r="X402" s="2">
        <v>11.478260869565217</v>
      </c>
      <c r="Y402" s="2">
        <v>0</v>
      </c>
      <c r="Z402" s="2">
        <v>1.0114942528735631</v>
      </c>
      <c r="AA402" s="2">
        <v>0</v>
      </c>
      <c r="AB402" s="2">
        <v>0</v>
      </c>
      <c r="AC402" s="2">
        <v>0</v>
      </c>
      <c r="AD402" s="2">
        <v>0</v>
      </c>
      <c r="AE402" s="2">
        <v>0</v>
      </c>
      <c r="AF402" s="2">
        <v>0</v>
      </c>
      <c r="AG402" s="2">
        <v>0</v>
      </c>
      <c r="AH402" t="s">
        <v>657</v>
      </c>
      <c r="AI402">
        <v>3</v>
      </c>
    </row>
    <row r="403" spans="1:35" x14ac:dyDescent="0.25">
      <c r="A403" t="s">
        <v>1777</v>
      </c>
      <c r="B403" t="s">
        <v>894</v>
      </c>
      <c r="C403" t="s">
        <v>1414</v>
      </c>
      <c r="D403" t="s">
        <v>1720</v>
      </c>
      <c r="E403" s="2">
        <v>106.84782608695652</v>
      </c>
      <c r="F403" s="2">
        <v>4.8260869565217392</v>
      </c>
      <c r="G403" s="2">
        <v>8.6956521739130474E-2</v>
      </c>
      <c r="H403" s="2">
        <v>0.44293478260869568</v>
      </c>
      <c r="I403" s="2">
        <v>0</v>
      </c>
      <c r="J403" s="2">
        <v>0</v>
      </c>
      <c r="K403" s="2">
        <v>0</v>
      </c>
      <c r="L403" s="2">
        <v>0.70163043478260867</v>
      </c>
      <c r="M403" s="2">
        <v>5.6521739130434785</v>
      </c>
      <c r="N403" s="2">
        <v>5.2701086956521745</v>
      </c>
      <c r="O403" s="2">
        <v>0.10222278738555444</v>
      </c>
      <c r="P403" s="2">
        <v>5.8705434782608714</v>
      </c>
      <c r="Q403" s="2">
        <v>9.3473913043478252</v>
      </c>
      <c r="R403" s="2">
        <v>0.14242624618514754</v>
      </c>
      <c r="S403" s="2">
        <v>3.2553260869565213</v>
      </c>
      <c r="T403" s="2">
        <v>9.5421739130434755</v>
      </c>
      <c r="U403" s="2">
        <v>0</v>
      </c>
      <c r="V403" s="2">
        <v>0.11977314343845367</v>
      </c>
      <c r="W403" s="2">
        <v>2.0403260869565223</v>
      </c>
      <c r="X403" s="2">
        <v>7.3533695652173909</v>
      </c>
      <c r="Y403" s="2">
        <v>0</v>
      </c>
      <c r="Z403" s="2">
        <v>8.7916581892166848E-2</v>
      </c>
      <c r="AA403" s="2">
        <v>0</v>
      </c>
      <c r="AB403" s="2">
        <v>0</v>
      </c>
      <c r="AC403" s="2">
        <v>0</v>
      </c>
      <c r="AD403" s="2">
        <v>0</v>
      </c>
      <c r="AE403" s="2">
        <v>2.3361956521739131</v>
      </c>
      <c r="AF403" s="2">
        <v>0</v>
      </c>
      <c r="AG403" s="2">
        <v>0</v>
      </c>
      <c r="AH403" t="s">
        <v>208</v>
      </c>
      <c r="AI403">
        <v>3</v>
      </c>
    </row>
    <row r="404" spans="1:35" x14ac:dyDescent="0.25">
      <c r="A404" t="s">
        <v>1777</v>
      </c>
      <c r="B404" t="s">
        <v>984</v>
      </c>
      <c r="C404" t="s">
        <v>1584</v>
      </c>
      <c r="D404" t="s">
        <v>1673</v>
      </c>
      <c r="E404" s="2">
        <v>110.1304347826087</v>
      </c>
      <c r="F404" s="2">
        <v>4.6956521739130439</v>
      </c>
      <c r="G404" s="2">
        <v>0.52173913043478259</v>
      </c>
      <c r="H404" s="2">
        <v>0.49945652173913069</v>
      </c>
      <c r="I404" s="2">
        <v>2.0869565217391304</v>
      </c>
      <c r="J404" s="2">
        <v>0</v>
      </c>
      <c r="K404" s="2">
        <v>0</v>
      </c>
      <c r="L404" s="2">
        <v>4.1105434782608716</v>
      </c>
      <c r="M404" s="2">
        <v>6.3363043478260863</v>
      </c>
      <c r="N404" s="2">
        <v>0</v>
      </c>
      <c r="O404" s="2">
        <v>5.7534544018949856E-2</v>
      </c>
      <c r="P404" s="2">
        <v>0</v>
      </c>
      <c r="Q404" s="2">
        <v>13.722065217391309</v>
      </c>
      <c r="R404" s="2">
        <v>0.12459830240821164</v>
      </c>
      <c r="S404" s="2">
        <v>4.3681521739130442</v>
      </c>
      <c r="T404" s="2">
        <v>7.9089130434782611</v>
      </c>
      <c r="U404" s="2">
        <v>0</v>
      </c>
      <c r="V404" s="2">
        <v>0.11147749703908409</v>
      </c>
      <c r="W404" s="2">
        <v>4.6311956521739139</v>
      </c>
      <c r="X404" s="2">
        <v>10.445760869565218</v>
      </c>
      <c r="Y404" s="2">
        <v>0</v>
      </c>
      <c r="Z404" s="2">
        <v>0.1369009080142124</v>
      </c>
      <c r="AA404" s="2">
        <v>0</v>
      </c>
      <c r="AB404" s="2">
        <v>5.7403260869565234</v>
      </c>
      <c r="AC404" s="2">
        <v>0</v>
      </c>
      <c r="AD404" s="2">
        <v>0</v>
      </c>
      <c r="AE404" s="2">
        <v>8.1521739130434784E-2</v>
      </c>
      <c r="AF404" s="2">
        <v>0</v>
      </c>
      <c r="AG404" s="2">
        <v>0</v>
      </c>
      <c r="AH404" t="s">
        <v>299</v>
      </c>
      <c r="AI404">
        <v>3</v>
      </c>
    </row>
    <row r="405" spans="1:35" x14ac:dyDescent="0.25">
      <c r="A405" t="s">
        <v>1777</v>
      </c>
      <c r="B405" t="s">
        <v>930</v>
      </c>
      <c r="C405" t="s">
        <v>1375</v>
      </c>
      <c r="D405" t="s">
        <v>1705</v>
      </c>
      <c r="E405" s="2">
        <v>33.021739130434781</v>
      </c>
      <c r="F405" s="2">
        <v>5.0434782608695654</v>
      </c>
      <c r="G405" s="2">
        <v>0.77717391304347827</v>
      </c>
      <c r="H405" s="2">
        <v>0.20108695652173914</v>
      </c>
      <c r="I405" s="2">
        <v>1.3641304347826086</v>
      </c>
      <c r="J405" s="2">
        <v>0</v>
      </c>
      <c r="K405" s="2">
        <v>0</v>
      </c>
      <c r="L405" s="2">
        <v>2.5496739130434789</v>
      </c>
      <c r="M405" s="2">
        <v>2.9755434782608696</v>
      </c>
      <c r="N405" s="2">
        <v>0</v>
      </c>
      <c r="O405" s="2">
        <v>9.0108624094799208E-2</v>
      </c>
      <c r="P405" s="2">
        <v>4.6086956521739131</v>
      </c>
      <c r="Q405" s="2">
        <v>11.013586956521738</v>
      </c>
      <c r="R405" s="2">
        <v>0.473090849242923</v>
      </c>
      <c r="S405" s="2">
        <v>4.2871739130434774</v>
      </c>
      <c r="T405" s="2">
        <v>0.10956521739130434</v>
      </c>
      <c r="U405" s="2">
        <v>0</v>
      </c>
      <c r="V405" s="2">
        <v>0.13314680710994073</v>
      </c>
      <c r="W405" s="2">
        <v>2.3086956521739133</v>
      </c>
      <c r="X405" s="2">
        <v>0</v>
      </c>
      <c r="Y405" s="2">
        <v>0</v>
      </c>
      <c r="Z405" s="2">
        <v>6.9914417379855182E-2</v>
      </c>
      <c r="AA405" s="2">
        <v>0</v>
      </c>
      <c r="AB405" s="2">
        <v>0</v>
      </c>
      <c r="AC405" s="2">
        <v>0</v>
      </c>
      <c r="AD405" s="2">
        <v>0</v>
      </c>
      <c r="AE405" s="2">
        <v>0</v>
      </c>
      <c r="AF405" s="2">
        <v>0</v>
      </c>
      <c r="AG405" s="2">
        <v>0</v>
      </c>
      <c r="AH405" t="s">
        <v>244</v>
      </c>
      <c r="AI405">
        <v>3</v>
      </c>
    </row>
    <row r="406" spans="1:35" x14ac:dyDescent="0.25">
      <c r="A406" t="s">
        <v>1777</v>
      </c>
      <c r="B406" t="s">
        <v>1344</v>
      </c>
      <c r="C406" t="s">
        <v>1456</v>
      </c>
      <c r="D406" t="s">
        <v>1701</v>
      </c>
      <c r="E406" s="2">
        <v>81.576086956521735</v>
      </c>
      <c r="F406" s="2">
        <v>18.282826086956522</v>
      </c>
      <c r="G406" s="2">
        <v>0</v>
      </c>
      <c r="H406" s="2">
        <v>5.2589130434782607</v>
      </c>
      <c r="I406" s="2">
        <v>10.760869565217391</v>
      </c>
      <c r="J406" s="2">
        <v>0</v>
      </c>
      <c r="K406" s="2">
        <v>0</v>
      </c>
      <c r="L406" s="2">
        <v>0</v>
      </c>
      <c r="M406" s="2">
        <v>11.622608695652174</v>
      </c>
      <c r="N406" s="2">
        <v>0</v>
      </c>
      <c r="O406" s="2">
        <v>0.14247568287808129</v>
      </c>
      <c r="P406" s="2">
        <v>0</v>
      </c>
      <c r="Q406" s="2">
        <v>0</v>
      </c>
      <c r="R406" s="2">
        <v>0</v>
      </c>
      <c r="S406" s="2">
        <v>0</v>
      </c>
      <c r="T406" s="2">
        <v>0</v>
      </c>
      <c r="U406" s="2">
        <v>0</v>
      </c>
      <c r="V406" s="2">
        <v>0</v>
      </c>
      <c r="W406" s="2">
        <v>0</v>
      </c>
      <c r="X406" s="2">
        <v>0</v>
      </c>
      <c r="Y406" s="2">
        <v>0</v>
      </c>
      <c r="Z406" s="2">
        <v>0</v>
      </c>
      <c r="AA406" s="2">
        <v>0</v>
      </c>
      <c r="AB406" s="2">
        <v>0</v>
      </c>
      <c r="AC406" s="2">
        <v>0</v>
      </c>
      <c r="AD406" s="2">
        <v>137.48717391304351</v>
      </c>
      <c r="AE406" s="2">
        <v>0</v>
      </c>
      <c r="AF406" s="2">
        <v>0</v>
      </c>
      <c r="AG406" s="2">
        <v>1.3478260869565217</v>
      </c>
      <c r="AH406" t="s">
        <v>669</v>
      </c>
      <c r="AI406">
        <v>3</v>
      </c>
    </row>
    <row r="407" spans="1:35" x14ac:dyDescent="0.25">
      <c r="A407" t="s">
        <v>1777</v>
      </c>
      <c r="B407" t="s">
        <v>1213</v>
      </c>
      <c r="C407" t="s">
        <v>1452</v>
      </c>
      <c r="D407" t="s">
        <v>1706</v>
      </c>
      <c r="E407" s="2">
        <v>90.554347826086953</v>
      </c>
      <c r="F407" s="2">
        <v>7.3043478260869561</v>
      </c>
      <c r="G407" s="2">
        <v>0</v>
      </c>
      <c r="H407" s="2">
        <v>0</v>
      </c>
      <c r="I407" s="2">
        <v>3.4878260869565225</v>
      </c>
      <c r="J407" s="2">
        <v>0</v>
      </c>
      <c r="K407" s="2">
        <v>0</v>
      </c>
      <c r="L407" s="2">
        <v>5.3759782608695659</v>
      </c>
      <c r="M407" s="2">
        <v>0</v>
      </c>
      <c r="N407" s="2">
        <v>4.1739130434782608</v>
      </c>
      <c r="O407" s="2">
        <v>4.6092906013683835E-2</v>
      </c>
      <c r="P407" s="2">
        <v>5.1739130434782608</v>
      </c>
      <c r="Q407" s="2">
        <v>9.1572826086956542</v>
      </c>
      <c r="R407" s="2">
        <v>0.15826071299963992</v>
      </c>
      <c r="S407" s="2">
        <v>5.8486956521739124</v>
      </c>
      <c r="T407" s="2">
        <v>4.62</v>
      </c>
      <c r="U407" s="2">
        <v>0</v>
      </c>
      <c r="V407" s="2">
        <v>0.11560676989557077</v>
      </c>
      <c r="W407" s="2">
        <v>5.276521739130434</v>
      </c>
      <c r="X407" s="2">
        <v>2.3732608695652178</v>
      </c>
      <c r="Y407" s="2">
        <v>0</v>
      </c>
      <c r="Z407" s="2">
        <v>8.4477253631016685E-2</v>
      </c>
      <c r="AA407" s="2">
        <v>0</v>
      </c>
      <c r="AB407" s="2">
        <v>0</v>
      </c>
      <c r="AC407" s="2">
        <v>0</v>
      </c>
      <c r="AD407" s="2">
        <v>0</v>
      </c>
      <c r="AE407" s="2">
        <v>0</v>
      </c>
      <c r="AF407" s="2">
        <v>0</v>
      </c>
      <c r="AG407" s="2">
        <v>0</v>
      </c>
      <c r="AH407" t="s">
        <v>535</v>
      </c>
      <c r="AI407">
        <v>3</v>
      </c>
    </row>
    <row r="408" spans="1:35" x14ac:dyDescent="0.25">
      <c r="A408" t="s">
        <v>1777</v>
      </c>
      <c r="B408" t="s">
        <v>737</v>
      </c>
      <c r="C408" t="s">
        <v>1429</v>
      </c>
      <c r="D408" t="s">
        <v>1711</v>
      </c>
      <c r="E408" s="2">
        <v>47.260869565217391</v>
      </c>
      <c r="F408" s="2">
        <v>4.7826086956521738</v>
      </c>
      <c r="G408" s="2">
        <v>0.13043478260869565</v>
      </c>
      <c r="H408" s="2">
        <v>0.28163043478260869</v>
      </c>
      <c r="I408" s="2">
        <v>2.3369565217391304</v>
      </c>
      <c r="J408" s="2">
        <v>0</v>
      </c>
      <c r="K408" s="2">
        <v>0</v>
      </c>
      <c r="L408" s="2">
        <v>5.1258695652173909</v>
      </c>
      <c r="M408" s="2">
        <v>3.7527173913043477</v>
      </c>
      <c r="N408" s="2">
        <v>0</v>
      </c>
      <c r="O408" s="2">
        <v>7.9404323827046916E-2</v>
      </c>
      <c r="P408" s="2">
        <v>0</v>
      </c>
      <c r="Q408" s="2">
        <v>3.1983695652173911</v>
      </c>
      <c r="R408" s="2">
        <v>6.7674793008279666E-2</v>
      </c>
      <c r="S408" s="2">
        <v>5.5247826086956522</v>
      </c>
      <c r="T408" s="2">
        <v>1.9127173913043471</v>
      </c>
      <c r="U408" s="2">
        <v>0</v>
      </c>
      <c r="V408" s="2">
        <v>0.15737120515179392</v>
      </c>
      <c r="W408" s="2">
        <v>4.5003260869565205</v>
      </c>
      <c r="X408" s="2">
        <v>2.704456521739131</v>
      </c>
      <c r="Y408" s="2">
        <v>0</v>
      </c>
      <c r="Z408" s="2">
        <v>0.15244710211591536</v>
      </c>
      <c r="AA408" s="2">
        <v>0</v>
      </c>
      <c r="AB408" s="2">
        <v>0</v>
      </c>
      <c r="AC408" s="2">
        <v>0</v>
      </c>
      <c r="AD408" s="2">
        <v>0</v>
      </c>
      <c r="AE408" s="2">
        <v>0</v>
      </c>
      <c r="AF408" s="2">
        <v>0</v>
      </c>
      <c r="AG408" s="2">
        <v>0</v>
      </c>
      <c r="AH408" t="s">
        <v>49</v>
      </c>
      <c r="AI408">
        <v>3</v>
      </c>
    </row>
    <row r="409" spans="1:35" x14ac:dyDescent="0.25">
      <c r="A409" t="s">
        <v>1777</v>
      </c>
      <c r="B409" t="s">
        <v>1053</v>
      </c>
      <c r="C409" t="s">
        <v>1607</v>
      </c>
      <c r="D409" t="s">
        <v>1673</v>
      </c>
      <c r="E409" s="2">
        <v>54.326086956521742</v>
      </c>
      <c r="F409" s="2">
        <v>4.8695652173913047</v>
      </c>
      <c r="G409" s="2">
        <v>0</v>
      </c>
      <c r="H409" s="2">
        <v>0</v>
      </c>
      <c r="I409" s="2">
        <v>2.1222826086956523</v>
      </c>
      <c r="J409" s="2">
        <v>0</v>
      </c>
      <c r="K409" s="2">
        <v>0</v>
      </c>
      <c r="L409" s="2">
        <v>1.8125</v>
      </c>
      <c r="M409" s="2">
        <v>2.7472826086956523</v>
      </c>
      <c r="N409" s="2">
        <v>0</v>
      </c>
      <c r="O409" s="2">
        <v>5.0570228091236492E-2</v>
      </c>
      <c r="P409" s="2">
        <v>22.364130434782609</v>
      </c>
      <c r="Q409" s="2">
        <v>0</v>
      </c>
      <c r="R409" s="2">
        <v>0.41166466586634654</v>
      </c>
      <c r="S409" s="2">
        <v>5.0652173913043477</v>
      </c>
      <c r="T409" s="2">
        <v>2.4538043478260869</v>
      </c>
      <c r="U409" s="2">
        <v>0</v>
      </c>
      <c r="V409" s="2">
        <v>0.13840536214485794</v>
      </c>
      <c r="W409" s="2">
        <v>5.5108695652173916</v>
      </c>
      <c r="X409" s="2">
        <v>10.114130434782609</v>
      </c>
      <c r="Y409" s="2">
        <v>0</v>
      </c>
      <c r="Z409" s="2">
        <v>0.28761504601840737</v>
      </c>
      <c r="AA409" s="2">
        <v>0</v>
      </c>
      <c r="AB409" s="2">
        <v>0</v>
      </c>
      <c r="AC409" s="2">
        <v>0</v>
      </c>
      <c r="AD409" s="2">
        <v>64.845108695652172</v>
      </c>
      <c r="AE409" s="2">
        <v>2.9929347826086961</v>
      </c>
      <c r="AF409" s="2">
        <v>0</v>
      </c>
      <c r="AG409" s="2">
        <v>0</v>
      </c>
      <c r="AH409" t="s">
        <v>371</v>
      </c>
      <c r="AI409">
        <v>3</v>
      </c>
    </row>
    <row r="410" spans="1:35" x14ac:dyDescent="0.25">
      <c r="A410" t="s">
        <v>1777</v>
      </c>
      <c r="B410" t="s">
        <v>935</v>
      </c>
      <c r="C410" t="s">
        <v>1429</v>
      </c>
      <c r="D410" t="s">
        <v>1711</v>
      </c>
      <c r="E410" s="2">
        <v>263.07608695652175</v>
      </c>
      <c r="F410" s="2">
        <v>10.260869565217391</v>
      </c>
      <c r="G410" s="2">
        <v>2.8260869565217392</v>
      </c>
      <c r="H410" s="2">
        <v>0</v>
      </c>
      <c r="I410" s="2">
        <v>10</v>
      </c>
      <c r="J410" s="2">
        <v>6.9619565217391344</v>
      </c>
      <c r="K410" s="2">
        <v>0</v>
      </c>
      <c r="L410" s="2">
        <v>5.6603260869565215</v>
      </c>
      <c r="M410" s="2">
        <v>25.902173913043477</v>
      </c>
      <c r="N410" s="2">
        <v>0</v>
      </c>
      <c r="O410" s="2">
        <v>9.8458868735280744E-2</v>
      </c>
      <c r="P410" s="2">
        <v>0</v>
      </c>
      <c r="Q410" s="2">
        <v>27.051630434782609</v>
      </c>
      <c r="R410" s="2">
        <v>0.10282816179812419</v>
      </c>
      <c r="S410" s="2">
        <v>10</v>
      </c>
      <c r="T410" s="2">
        <v>9.3233695652173907</v>
      </c>
      <c r="U410" s="2">
        <v>0</v>
      </c>
      <c r="V410" s="2">
        <v>7.3451638226666116E-2</v>
      </c>
      <c r="W410" s="2">
        <v>9.6548913043478262</v>
      </c>
      <c r="X410" s="2">
        <v>0</v>
      </c>
      <c r="Y410" s="2">
        <v>0</v>
      </c>
      <c r="Z410" s="2">
        <v>3.6699995868280794E-2</v>
      </c>
      <c r="AA410" s="2">
        <v>0</v>
      </c>
      <c r="AB410" s="2">
        <v>23.190217391304348</v>
      </c>
      <c r="AC410" s="2">
        <v>0</v>
      </c>
      <c r="AD410" s="2">
        <v>0</v>
      </c>
      <c r="AE410" s="2">
        <v>1.423913043478261</v>
      </c>
      <c r="AF410" s="2">
        <v>0</v>
      </c>
      <c r="AG410" s="2">
        <v>4.0543478260869543</v>
      </c>
      <c r="AH410" t="s">
        <v>249</v>
      </c>
      <c r="AI410">
        <v>3</v>
      </c>
    </row>
    <row r="411" spans="1:35" x14ac:dyDescent="0.25">
      <c r="A411" t="s">
        <v>1777</v>
      </c>
      <c r="B411" t="s">
        <v>1254</v>
      </c>
      <c r="C411" t="s">
        <v>1429</v>
      </c>
      <c r="D411" t="s">
        <v>1711</v>
      </c>
      <c r="E411" s="2">
        <v>94.652173913043484</v>
      </c>
      <c r="F411" s="2">
        <v>13.407608695652174</v>
      </c>
      <c r="G411" s="2">
        <v>0.3858695652173913</v>
      </c>
      <c r="H411" s="2">
        <v>0.66576086956521741</v>
      </c>
      <c r="I411" s="2">
        <v>4.8478260869565215</v>
      </c>
      <c r="J411" s="2">
        <v>0</v>
      </c>
      <c r="K411" s="2">
        <v>0</v>
      </c>
      <c r="L411" s="2">
        <v>2.5592391304347823</v>
      </c>
      <c r="M411" s="2">
        <v>9.1304347826086953</v>
      </c>
      <c r="N411" s="2">
        <v>0</v>
      </c>
      <c r="O411" s="2">
        <v>9.6463022508038579E-2</v>
      </c>
      <c r="P411" s="2">
        <v>7.2255434782608692</v>
      </c>
      <c r="Q411" s="2">
        <v>0</v>
      </c>
      <c r="R411" s="2">
        <v>7.633785025264124E-2</v>
      </c>
      <c r="S411" s="2">
        <v>10.455000000000002</v>
      </c>
      <c r="T411" s="2">
        <v>5.4067391304347829</v>
      </c>
      <c r="U411" s="2">
        <v>0</v>
      </c>
      <c r="V411" s="2">
        <v>0.16757923748277448</v>
      </c>
      <c r="W411" s="2">
        <v>11.151304347826088</v>
      </c>
      <c r="X411" s="2">
        <v>5.9059782608695643</v>
      </c>
      <c r="Y411" s="2">
        <v>4.8238043478260861</v>
      </c>
      <c r="Z411" s="2">
        <v>0.23117363344051445</v>
      </c>
      <c r="AA411" s="2">
        <v>0</v>
      </c>
      <c r="AB411" s="2">
        <v>8.8695652173913047</v>
      </c>
      <c r="AC411" s="2">
        <v>0</v>
      </c>
      <c r="AD411" s="2">
        <v>0</v>
      </c>
      <c r="AE411" s="2">
        <v>0</v>
      </c>
      <c r="AF411" s="2">
        <v>0</v>
      </c>
      <c r="AG411" s="2">
        <v>0</v>
      </c>
      <c r="AH411" t="s">
        <v>576</v>
      </c>
      <c r="AI411">
        <v>3</v>
      </c>
    </row>
    <row r="412" spans="1:35" x14ac:dyDescent="0.25">
      <c r="A412" t="s">
        <v>1777</v>
      </c>
      <c r="B412" t="s">
        <v>720</v>
      </c>
      <c r="C412" t="s">
        <v>1450</v>
      </c>
      <c r="D412" t="s">
        <v>1707</v>
      </c>
      <c r="E412" s="2">
        <v>246.80434782608697</v>
      </c>
      <c r="F412" s="2">
        <v>75.7420652173913</v>
      </c>
      <c r="G412" s="2">
        <v>1.3586956521739131</v>
      </c>
      <c r="H412" s="2">
        <v>1.3369565217391304</v>
      </c>
      <c r="I412" s="2">
        <v>9.1576086956521738</v>
      </c>
      <c r="J412" s="2">
        <v>0</v>
      </c>
      <c r="K412" s="2">
        <v>0</v>
      </c>
      <c r="L412" s="2">
        <v>14.606413043478261</v>
      </c>
      <c r="M412" s="2">
        <v>12.206521739130435</v>
      </c>
      <c r="N412" s="2">
        <v>12.402717391304348</v>
      </c>
      <c r="O412" s="2">
        <v>9.9711529992072584E-2</v>
      </c>
      <c r="P412" s="2">
        <v>41.116847826086953</v>
      </c>
      <c r="Q412" s="2">
        <v>3.6141304347826089</v>
      </c>
      <c r="R412" s="2">
        <v>0.18124064124020081</v>
      </c>
      <c r="S412" s="2">
        <v>18.580652173913045</v>
      </c>
      <c r="T412" s="2">
        <v>10.760869565217391</v>
      </c>
      <c r="U412" s="2">
        <v>0</v>
      </c>
      <c r="V412" s="2">
        <v>0.11888575706861622</v>
      </c>
      <c r="W412" s="2">
        <v>27.997934782608699</v>
      </c>
      <c r="X412" s="2">
        <v>4.5516304347826084</v>
      </c>
      <c r="Y412" s="2">
        <v>0.95380434782608692</v>
      </c>
      <c r="Z412" s="2">
        <v>0.13574870078393375</v>
      </c>
      <c r="AA412" s="2">
        <v>0</v>
      </c>
      <c r="AB412" s="2">
        <v>0</v>
      </c>
      <c r="AC412" s="2">
        <v>0</v>
      </c>
      <c r="AD412" s="2">
        <v>0</v>
      </c>
      <c r="AE412" s="2">
        <v>1.423913043478261</v>
      </c>
      <c r="AF412" s="2">
        <v>0</v>
      </c>
      <c r="AG412" s="2">
        <v>0</v>
      </c>
      <c r="AH412" t="s">
        <v>32</v>
      </c>
      <c r="AI412">
        <v>3</v>
      </c>
    </row>
    <row r="413" spans="1:35" x14ac:dyDescent="0.25">
      <c r="A413" t="s">
        <v>1777</v>
      </c>
      <c r="B413" t="s">
        <v>1210</v>
      </c>
      <c r="C413" t="s">
        <v>1649</v>
      </c>
      <c r="D413" t="s">
        <v>1713</v>
      </c>
      <c r="E413" s="2">
        <v>96.510869565217391</v>
      </c>
      <c r="F413" s="2">
        <v>34.353260869565219</v>
      </c>
      <c r="G413" s="2">
        <v>0.69565217391304346</v>
      </c>
      <c r="H413" s="2">
        <v>0.52173913043478259</v>
      </c>
      <c r="I413" s="2">
        <v>0.2608695652173913</v>
      </c>
      <c r="J413" s="2">
        <v>0</v>
      </c>
      <c r="K413" s="2">
        <v>0</v>
      </c>
      <c r="L413" s="2">
        <v>3.6331521739130435</v>
      </c>
      <c r="M413" s="2">
        <v>5.5733695652173916</v>
      </c>
      <c r="N413" s="2">
        <v>5.1032608695652177</v>
      </c>
      <c r="O413" s="2">
        <v>0.1106261966437662</v>
      </c>
      <c r="P413" s="2">
        <v>16.9375</v>
      </c>
      <c r="Q413" s="2">
        <v>15.029891304347826</v>
      </c>
      <c r="R413" s="2">
        <v>0.33123099448136051</v>
      </c>
      <c r="S413" s="2">
        <v>3.0298913043478262</v>
      </c>
      <c r="T413" s="2">
        <v>9.5</v>
      </c>
      <c r="U413" s="2">
        <v>0</v>
      </c>
      <c r="V413" s="2">
        <v>0.12982880955062506</v>
      </c>
      <c r="W413" s="2">
        <v>9.1684782608695645</v>
      </c>
      <c r="X413" s="2">
        <v>5.1521739130434785</v>
      </c>
      <c r="Y413" s="2">
        <v>0</v>
      </c>
      <c r="Z413" s="2">
        <v>0.1483838270075459</v>
      </c>
      <c r="AA413" s="2">
        <v>0</v>
      </c>
      <c r="AB413" s="2">
        <v>0</v>
      </c>
      <c r="AC413" s="2">
        <v>0</v>
      </c>
      <c r="AD413" s="2">
        <v>1.4483695652173914</v>
      </c>
      <c r="AE413" s="2">
        <v>0.18478260869565216</v>
      </c>
      <c r="AF413" s="2">
        <v>0</v>
      </c>
      <c r="AG413" s="2">
        <v>0</v>
      </c>
      <c r="AH413" t="s">
        <v>532</v>
      </c>
      <c r="AI413">
        <v>3</v>
      </c>
    </row>
    <row r="414" spans="1:35" x14ac:dyDescent="0.25">
      <c r="A414" t="s">
        <v>1777</v>
      </c>
      <c r="B414" t="s">
        <v>700</v>
      </c>
      <c r="C414" t="s">
        <v>1453</v>
      </c>
      <c r="D414" t="s">
        <v>1705</v>
      </c>
      <c r="E414" s="2">
        <v>114.95652173913044</v>
      </c>
      <c r="F414" s="2">
        <v>40.303369565217395</v>
      </c>
      <c r="G414" s="2">
        <v>0.21195652173913043</v>
      </c>
      <c r="H414" s="2">
        <v>0.1875</v>
      </c>
      <c r="I414" s="2">
        <v>3.9456521739130435</v>
      </c>
      <c r="J414" s="2">
        <v>0</v>
      </c>
      <c r="K414" s="2">
        <v>0</v>
      </c>
      <c r="L414" s="2">
        <v>4.7717391304347823</v>
      </c>
      <c r="M414" s="2">
        <v>4.9211956521739131</v>
      </c>
      <c r="N414" s="2">
        <v>5.1277173913043477</v>
      </c>
      <c r="O414" s="2">
        <v>8.7414901664145242E-2</v>
      </c>
      <c r="P414" s="2">
        <v>25.731956521739132</v>
      </c>
      <c r="Q414" s="2">
        <v>3.0072826086956517</v>
      </c>
      <c r="R414" s="2">
        <v>0.25000094553706503</v>
      </c>
      <c r="S414" s="2">
        <v>4.4040217391304353</v>
      </c>
      <c r="T414" s="2">
        <v>9.5353260869565215</v>
      </c>
      <c r="U414" s="2">
        <v>0</v>
      </c>
      <c r="V414" s="2">
        <v>0.12125756429652042</v>
      </c>
      <c r="W414" s="2">
        <v>7.7897826086956528</v>
      </c>
      <c r="X414" s="2">
        <v>6.8586956521739131</v>
      </c>
      <c r="Y414" s="2">
        <v>0.10869565217391304</v>
      </c>
      <c r="Z414" s="2">
        <v>0.12837178517397882</v>
      </c>
      <c r="AA414" s="2">
        <v>0</v>
      </c>
      <c r="AB414" s="2">
        <v>0</v>
      </c>
      <c r="AC414" s="2">
        <v>0</v>
      </c>
      <c r="AD414" s="2">
        <v>0</v>
      </c>
      <c r="AE414" s="2">
        <v>0.53804347826086951</v>
      </c>
      <c r="AF414" s="2">
        <v>0</v>
      </c>
      <c r="AG414" s="2">
        <v>0</v>
      </c>
      <c r="AH414" t="s">
        <v>12</v>
      </c>
      <c r="AI414">
        <v>3</v>
      </c>
    </row>
    <row r="415" spans="1:35" x14ac:dyDescent="0.25">
      <c r="A415" t="s">
        <v>1777</v>
      </c>
      <c r="B415" t="s">
        <v>1322</v>
      </c>
      <c r="C415" t="s">
        <v>1526</v>
      </c>
      <c r="D415" t="s">
        <v>1673</v>
      </c>
      <c r="E415" s="2">
        <v>37.565217391304351</v>
      </c>
      <c r="F415" s="2">
        <v>16.71032608695652</v>
      </c>
      <c r="G415" s="2">
        <v>0.56521739130434778</v>
      </c>
      <c r="H415" s="2">
        <v>0.29076086956521741</v>
      </c>
      <c r="I415" s="2">
        <v>1.9266304347826086</v>
      </c>
      <c r="J415" s="2">
        <v>0</v>
      </c>
      <c r="K415" s="2">
        <v>0</v>
      </c>
      <c r="L415" s="2">
        <v>2.8125</v>
      </c>
      <c r="M415" s="2">
        <v>5.1657608695652177</v>
      </c>
      <c r="N415" s="2">
        <v>0</v>
      </c>
      <c r="O415" s="2">
        <v>0.13751446759259259</v>
      </c>
      <c r="P415" s="2">
        <v>5.4782608695652177</v>
      </c>
      <c r="Q415" s="2">
        <v>12.434782608695652</v>
      </c>
      <c r="R415" s="2">
        <v>0.47685185185185186</v>
      </c>
      <c r="S415" s="2">
        <v>4.3097826086956523</v>
      </c>
      <c r="T415" s="2">
        <v>0</v>
      </c>
      <c r="U415" s="2">
        <v>0</v>
      </c>
      <c r="V415" s="2">
        <v>0.11472800925925926</v>
      </c>
      <c r="W415" s="2">
        <v>5.3913043478260869</v>
      </c>
      <c r="X415" s="2">
        <v>0.83423913043478259</v>
      </c>
      <c r="Y415" s="2">
        <v>0</v>
      </c>
      <c r="Z415" s="2">
        <v>0.16572627314814811</v>
      </c>
      <c r="AA415" s="2">
        <v>0</v>
      </c>
      <c r="AB415" s="2">
        <v>0</v>
      </c>
      <c r="AC415" s="2">
        <v>0</v>
      </c>
      <c r="AD415" s="2">
        <v>0</v>
      </c>
      <c r="AE415" s="2">
        <v>0.11684782608695653</v>
      </c>
      <c r="AF415" s="2">
        <v>0</v>
      </c>
      <c r="AG415" s="2">
        <v>0</v>
      </c>
      <c r="AH415" t="s">
        <v>647</v>
      </c>
      <c r="AI415">
        <v>3</v>
      </c>
    </row>
    <row r="416" spans="1:35" x14ac:dyDescent="0.25">
      <c r="A416" t="s">
        <v>1777</v>
      </c>
      <c r="B416" t="s">
        <v>801</v>
      </c>
      <c r="C416" t="s">
        <v>1503</v>
      </c>
      <c r="D416" t="s">
        <v>1716</v>
      </c>
      <c r="E416" s="2">
        <v>89.815217391304344</v>
      </c>
      <c r="F416" s="2">
        <v>8.2065217391304355</v>
      </c>
      <c r="G416" s="2">
        <v>0.34782608695652173</v>
      </c>
      <c r="H416" s="2">
        <v>0.63043478260869568</v>
      </c>
      <c r="I416" s="2">
        <v>2.8532608695652173</v>
      </c>
      <c r="J416" s="2">
        <v>0</v>
      </c>
      <c r="K416" s="2">
        <v>0</v>
      </c>
      <c r="L416" s="2">
        <v>5.0597826086956523</v>
      </c>
      <c r="M416" s="2">
        <v>5.3777173913043477</v>
      </c>
      <c r="N416" s="2">
        <v>0</v>
      </c>
      <c r="O416" s="2">
        <v>5.9875347936584777E-2</v>
      </c>
      <c r="P416" s="2">
        <v>5.2554347826086953</v>
      </c>
      <c r="Q416" s="2">
        <v>5.3777173913043477</v>
      </c>
      <c r="R416" s="2">
        <v>0.1183892048892654</v>
      </c>
      <c r="S416" s="2">
        <v>5.2826086956521738</v>
      </c>
      <c r="T416" s="2">
        <v>0</v>
      </c>
      <c r="U416" s="2">
        <v>7.6711956521739131</v>
      </c>
      <c r="V416" s="2">
        <v>0.14422727822824641</v>
      </c>
      <c r="W416" s="2">
        <v>1.5298913043478262</v>
      </c>
      <c r="X416" s="2">
        <v>0</v>
      </c>
      <c r="Y416" s="2">
        <v>4.8233695652173916</v>
      </c>
      <c r="Z416" s="2">
        <v>7.073702045262012E-2</v>
      </c>
      <c r="AA416" s="2">
        <v>0</v>
      </c>
      <c r="AB416" s="2">
        <v>0</v>
      </c>
      <c r="AC416" s="2">
        <v>0</v>
      </c>
      <c r="AD416" s="2">
        <v>0</v>
      </c>
      <c r="AE416" s="2">
        <v>4.1331521739130439</v>
      </c>
      <c r="AF416" s="2">
        <v>0</v>
      </c>
      <c r="AG416" s="2">
        <v>0</v>
      </c>
      <c r="AH416" t="s">
        <v>114</v>
      </c>
      <c r="AI416">
        <v>3</v>
      </c>
    </row>
    <row r="417" spans="1:35" x14ac:dyDescent="0.25">
      <c r="A417" t="s">
        <v>1777</v>
      </c>
      <c r="B417" t="s">
        <v>1018</v>
      </c>
      <c r="C417" t="s">
        <v>1375</v>
      </c>
      <c r="D417" t="s">
        <v>1705</v>
      </c>
      <c r="E417" s="2">
        <v>29.130434782608695</v>
      </c>
      <c r="F417" s="2">
        <v>9.0489130434782616</v>
      </c>
      <c r="G417" s="2">
        <v>0</v>
      </c>
      <c r="H417" s="2">
        <v>0</v>
      </c>
      <c r="I417" s="2">
        <v>8.6956521739130432E-2</v>
      </c>
      <c r="J417" s="2">
        <v>0</v>
      </c>
      <c r="K417" s="2">
        <v>0.18478260869565216</v>
      </c>
      <c r="L417" s="2">
        <v>1.7863043478260869</v>
      </c>
      <c r="M417" s="2">
        <v>0</v>
      </c>
      <c r="N417" s="2">
        <v>4.5652173913043477</v>
      </c>
      <c r="O417" s="2">
        <v>0.15671641791044777</v>
      </c>
      <c r="P417" s="2">
        <v>13.654891304347826</v>
      </c>
      <c r="Q417" s="2">
        <v>4.2391304347826084</v>
      </c>
      <c r="R417" s="2">
        <v>0.61427238805970141</v>
      </c>
      <c r="S417" s="2">
        <v>3.4535869565217401</v>
      </c>
      <c r="T417" s="2">
        <v>3.3249999999999993</v>
      </c>
      <c r="U417" s="2">
        <v>0</v>
      </c>
      <c r="V417" s="2">
        <v>0.23269776119402985</v>
      </c>
      <c r="W417" s="2">
        <v>4.1266304347826095</v>
      </c>
      <c r="X417" s="2">
        <v>2.4583695652173914</v>
      </c>
      <c r="Y417" s="2">
        <v>0</v>
      </c>
      <c r="Z417" s="2">
        <v>0.22605223880597017</v>
      </c>
      <c r="AA417" s="2">
        <v>0</v>
      </c>
      <c r="AB417" s="2">
        <v>0</v>
      </c>
      <c r="AC417" s="2">
        <v>0</v>
      </c>
      <c r="AD417" s="2">
        <v>33.904891304347828</v>
      </c>
      <c r="AE417" s="2">
        <v>0</v>
      </c>
      <c r="AF417" s="2">
        <v>0</v>
      </c>
      <c r="AG417" s="2">
        <v>0.5</v>
      </c>
      <c r="AH417" t="s">
        <v>334</v>
      </c>
      <c r="AI417">
        <v>3</v>
      </c>
    </row>
    <row r="418" spans="1:35" x14ac:dyDescent="0.25">
      <c r="A418" t="s">
        <v>1777</v>
      </c>
      <c r="B418" t="s">
        <v>856</v>
      </c>
      <c r="C418" t="s">
        <v>1440</v>
      </c>
      <c r="D418" t="s">
        <v>1705</v>
      </c>
      <c r="E418" s="2">
        <v>76.978260869565219</v>
      </c>
      <c r="F418" s="2">
        <v>4.8097826086956523</v>
      </c>
      <c r="G418" s="2">
        <v>0.89130434782608692</v>
      </c>
      <c r="H418" s="2">
        <v>1.2292391304347821</v>
      </c>
      <c r="I418" s="2">
        <v>9.7010869565217384</v>
      </c>
      <c r="J418" s="2">
        <v>0</v>
      </c>
      <c r="K418" s="2">
        <v>4.7282608695652177</v>
      </c>
      <c r="L418" s="2">
        <v>1.5934782608695655</v>
      </c>
      <c r="M418" s="2">
        <v>8.429347826086957</v>
      </c>
      <c r="N418" s="2">
        <v>0</v>
      </c>
      <c r="O418" s="2">
        <v>0.10950296526404971</v>
      </c>
      <c r="P418" s="2">
        <v>4.7282608695652177</v>
      </c>
      <c r="Q418" s="2">
        <v>12.570652173913043</v>
      </c>
      <c r="R418" s="2">
        <v>0.22472465405252753</v>
      </c>
      <c r="S418" s="2">
        <v>4.6857608695652182</v>
      </c>
      <c r="T418" s="2">
        <v>8.4145652173913046</v>
      </c>
      <c r="U418" s="2">
        <v>0</v>
      </c>
      <c r="V418" s="2">
        <v>0.1701821519344818</v>
      </c>
      <c r="W418" s="2">
        <v>11.347391304347827</v>
      </c>
      <c r="X418" s="2">
        <v>6.8453260869565229</v>
      </c>
      <c r="Y418" s="2">
        <v>0</v>
      </c>
      <c r="Z418" s="2">
        <v>0.23633578085286644</v>
      </c>
      <c r="AA418" s="2">
        <v>0</v>
      </c>
      <c r="AB418" s="2">
        <v>0</v>
      </c>
      <c r="AC418" s="2">
        <v>0</v>
      </c>
      <c r="AD418" s="2">
        <v>0</v>
      </c>
      <c r="AE418" s="2">
        <v>0</v>
      </c>
      <c r="AF418" s="2">
        <v>0</v>
      </c>
      <c r="AG418" s="2">
        <v>0</v>
      </c>
      <c r="AH418" t="s">
        <v>170</v>
      </c>
      <c r="AI418">
        <v>3</v>
      </c>
    </row>
    <row r="419" spans="1:35" x14ac:dyDescent="0.25">
      <c r="A419" t="s">
        <v>1777</v>
      </c>
      <c r="B419" t="s">
        <v>677</v>
      </c>
      <c r="C419" t="s">
        <v>1405</v>
      </c>
      <c r="D419" t="s">
        <v>1723</v>
      </c>
      <c r="E419" s="2">
        <v>102.22826086956522</v>
      </c>
      <c r="F419" s="2">
        <v>4.9565217391304346</v>
      </c>
      <c r="G419" s="2">
        <v>3.5543478260869565</v>
      </c>
      <c r="H419" s="2">
        <v>1.0434782608695652</v>
      </c>
      <c r="I419" s="2">
        <v>4.4347826086956523</v>
      </c>
      <c r="J419" s="2">
        <v>0</v>
      </c>
      <c r="K419" s="2">
        <v>0</v>
      </c>
      <c r="L419" s="2">
        <v>6.5570652173913047</v>
      </c>
      <c r="M419" s="2">
        <v>8.0869565217391273</v>
      </c>
      <c r="N419" s="2">
        <v>0</v>
      </c>
      <c r="O419" s="2">
        <v>7.9106858054226445E-2</v>
      </c>
      <c r="P419" s="2">
        <v>3.6576086956521738</v>
      </c>
      <c r="Q419" s="2">
        <v>13.673913043478263</v>
      </c>
      <c r="R419" s="2">
        <v>0.16953748006379588</v>
      </c>
      <c r="S419" s="2">
        <v>4.75</v>
      </c>
      <c r="T419" s="2">
        <v>5.0173913043478278</v>
      </c>
      <c r="U419" s="2">
        <v>0</v>
      </c>
      <c r="V419" s="2">
        <v>9.5544922913343988E-2</v>
      </c>
      <c r="W419" s="2">
        <v>4.1902173913043477</v>
      </c>
      <c r="X419" s="2">
        <v>10.108478260869569</v>
      </c>
      <c r="Y419" s="2">
        <v>3.321195652173913</v>
      </c>
      <c r="Z419" s="2">
        <v>0.17235832004253063</v>
      </c>
      <c r="AA419" s="2">
        <v>0</v>
      </c>
      <c r="AB419" s="2">
        <v>0</v>
      </c>
      <c r="AC419" s="2">
        <v>0</v>
      </c>
      <c r="AD419" s="2">
        <v>0</v>
      </c>
      <c r="AE419" s="2">
        <v>0</v>
      </c>
      <c r="AF419" s="2">
        <v>0</v>
      </c>
      <c r="AG419" s="2">
        <v>0</v>
      </c>
      <c r="AH419" t="s">
        <v>111</v>
      </c>
      <c r="AI419">
        <v>3</v>
      </c>
    </row>
    <row r="420" spans="1:35" x14ac:dyDescent="0.25">
      <c r="A420" t="s">
        <v>1777</v>
      </c>
      <c r="B420" t="s">
        <v>692</v>
      </c>
      <c r="C420" t="s">
        <v>1447</v>
      </c>
      <c r="D420" t="s">
        <v>1706</v>
      </c>
      <c r="E420" s="2">
        <v>86.706521739130437</v>
      </c>
      <c r="F420" s="2">
        <v>4.7282608695652177</v>
      </c>
      <c r="G420" s="2">
        <v>0.60869565217391308</v>
      </c>
      <c r="H420" s="2">
        <v>0.30434782608695654</v>
      </c>
      <c r="I420" s="2">
        <v>3.2663043478260869</v>
      </c>
      <c r="J420" s="2">
        <v>0</v>
      </c>
      <c r="K420" s="2">
        <v>0</v>
      </c>
      <c r="L420" s="2">
        <v>4.3804347826086953</v>
      </c>
      <c r="M420" s="2">
        <v>4.6847826086956523</v>
      </c>
      <c r="N420" s="2">
        <v>4.1576086956521738</v>
      </c>
      <c r="O420" s="2">
        <v>0.10198069449667795</v>
      </c>
      <c r="P420" s="2">
        <v>4.6184782608695647</v>
      </c>
      <c r="Q420" s="2">
        <v>4.7391304347826084</v>
      </c>
      <c r="R420" s="2">
        <v>0.10792277798671178</v>
      </c>
      <c r="S420" s="2">
        <v>3.1331521739130435</v>
      </c>
      <c r="T420" s="2">
        <v>2.1277173913043477</v>
      </c>
      <c r="U420" s="2">
        <v>0</v>
      </c>
      <c r="V420" s="2">
        <v>6.067443901215995E-2</v>
      </c>
      <c r="W420" s="2">
        <v>0.5</v>
      </c>
      <c r="X420" s="2">
        <v>3.8152173913043477</v>
      </c>
      <c r="Y420" s="2">
        <v>0</v>
      </c>
      <c r="Z420" s="2">
        <v>4.9768083239313018E-2</v>
      </c>
      <c r="AA420" s="2">
        <v>0</v>
      </c>
      <c r="AB420" s="2">
        <v>0</v>
      </c>
      <c r="AC420" s="2">
        <v>0</v>
      </c>
      <c r="AD420" s="2">
        <v>0</v>
      </c>
      <c r="AE420" s="2">
        <v>0</v>
      </c>
      <c r="AF420" s="2">
        <v>0</v>
      </c>
      <c r="AG420" s="2">
        <v>0</v>
      </c>
      <c r="AH420" t="s">
        <v>4</v>
      </c>
      <c r="AI420">
        <v>3</v>
      </c>
    </row>
    <row r="421" spans="1:35" x14ac:dyDescent="0.25">
      <c r="A421" t="s">
        <v>1777</v>
      </c>
      <c r="B421" t="s">
        <v>806</v>
      </c>
      <c r="C421" t="s">
        <v>1350</v>
      </c>
      <c r="D421" t="s">
        <v>1696</v>
      </c>
      <c r="E421" s="2">
        <v>322.22826086956519</v>
      </c>
      <c r="F421" s="2">
        <v>14.708913043478262</v>
      </c>
      <c r="G421" s="2">
        <v>1.0326086956521738</v>
      </c>
      <c r="H421" s="2">
        <v>3.8260869565217392</v>
      </c>
      <c r="I421" s="2">
        <v>13.826086956521738</v>
      </c>
      <c r="J421" s="2">
        <v>0</v>
      </c>
      <c r="K421" s="2">
        <v>0</v>
      </c>
      <c r="L421" s="2">
        <v>8.2160869565217389</v>
      </c>
      <c r="M421" s="2">
        <v>24.959782608695651</v>
      </c>
      <c r="N421" s="2">
        <v>0</v>
      </c>
      <c r="O421" s="2">
        <v>7.7459942654747857E-2</v>
      </c>
      <c r="P421" s="2">
        <v>0</v>
      </c>
      <c r="Q421" s="2">
        <v>25.888804347826095</v>
      </c>
      <c r="R421" s="2">
        <v>8.0343059537864761E-2</v>
      </c>
      <c r="S421" s="2">
        <v>16.140108695652174</v>
      </c>
      <c r="T421" s="2">
        <v>0</v>
      </c>
      <c r="U421" s="2">
        <v>22.668152173913036</v>
      </c>
      <c r="V421" s="2">
        <v>0.12043717321639398</v>
      </c>
      <c r="W421" s="2">
        <v>10.215652173913044</v>
      </c>
      <c r="X421" s="2">
        <v>3.9018478260869562</v>
      </c>
      <c r="Y421" s="2">
        <v>18.779239130434782</v>
      </c>
      <c r="Z421" s="2">
        <v>0.10209141507842807</v>
      </c>
      <c r="AA421" s="2">
        <v>0</v>
      </c>
      <c r="AB421" s="2">
        <v>5.2391304347826084</v>
      </c>
      <c r="AC421" s="2">
        <v>0</v>
      </c>
      <c r="AD421" s="2">
        <v>0</v>
      </c>
      <c r="AE421" s="2">
        <v>0.30076086956521741</v>
      </c>
      <c r="AF421" s="2">
        <v>0</v>
      </c>
      <c r="AG421" s="2">
        <v>0</v>
      </c>
      <c r="AH421" t="s">
        <v>119</v>
      </c>
      <c r="AI421">
        <v>3</v>
      </c>
    </row>
    <row r="422" spans="1:35" x14ac:dyDescent="0.25">
      <c r="A422" t="s">
        <v>1777</v>
      </c>
      <c r="B422" t="s">
        <v>852</v>
      </c>
      <c r="C422" t="s">
        <v>1404</v>
      </c>
      <c r="D422" t="s">
        <v>1701</v>
      </c>
      <c r="E422" s="2">
        <v>193.38043478260869</v>
      </c>
      <c r="F422" s="2">
        <v>2.097826086956522</v>
      </c>
      <c r="G422" s="2">
        <v>1.0597826086956521</v>
      </c>
      <c r="H422" s="2">
        <v>8.1847826086956523</v>
      </c>
      <c r="I422" s="2">
        <v>6.8641304347826084</v>
      </c>
      <c r="J422" s="2">
        <v>0</v>
      </c>
      <c r="K422" s="2">
        <v>0</v>
      </c>
      <c r="L422" s="2">
        <v>8.8559782608695645</v>
      </c>
      <c r="M422" s="2">
        <v>19.619565217391305</v>
      </c>
      <c r="N422" s="2">
        <v>4.2445652173913047</v>
      </c>
      <c r="O422" s="2">
        <v>0.12340509246248103</v>
      </c>
      <c r="P422" s="2">
        <v>4.5135869565217392</v>
      </c>
      <c r="Q422" s="2">
        <v>37.960434782608694</v>
      </c>
      <c r="R422" s="2">
        <v>0.21963970546905739</v>
      </c>
      <c r="S422" s="2">
        <v>4.6684782608695654</v>
      </c>
      <c r="T422" s="2">
        <v>4.8722826086956523</v>
      </c>
      <c r="U422" s="2">
        <v>0</v>
      </c>
      <c r="V422" s="2">
        <v>4.9336743297172733E-2</v>
      </c>
      <c r="W422" s="2">
        <v>8.7228260869565215</v>
      </c>
      <c r="X422" s="2">
        <v>4.9429347826086953</v>
      </c>
      <c r="Y422" s="2">
        <v>0</v>
      </c>
      <c r="Z422" s="2">
        <v>7.0667753358439667E-2</v>
      </c>
      <c r="AA422" s="2">
        <v>0</v>
      </c>
      <c r="AB422" s="2">
        <v>4.1059782608695654</v>
      </c>
      <c r="AC422" s="2">
        <v>0</v>
      </c>
      <c r="AD422" s="2">
        <v>0</v>
      </c>
      <c r="AE422" s="2">
        <v>0</v>
      </c>
      <c r="AF422" s="2">
        <v>0</v>
      </c>
      <c r="AG422" s="2">
        <v>0</v>
      </c>
      <c r="AH422" t="s">
        <v>166</v>
      </c>
      <c r="AI422">
        <v>3</v>
      </c>
    </row>
    <row r="423" spans="1:35" x14ac:dyDescent="0.25">
      <c r="A423" t="s">
        <v>1777</v>
      </c>
      <c r="B423" t="s">
        <v>944</v>
      </c>
      <c r="C423" t="s">
        <v>1570</v>
      </c>
      <c r="D423" t="s">
        <v>1681</v>
      </c>
      <c r="E423" s="2">
        <v>84.956521739130437</v>
      </c>
      <c r="F423" s="2">
        <v>5.1521739130434785</v>
      </c>
      <c r="G423" s="2">
        <v>0.70652173913043481</v>
      </c>
      <c r="H423" s="2">
        <v>0.70652173913043481</v>
      </c>
      <c r="I423" s="2">
        <v>4.5027173913043477</v>
      </c>
      <c r="J423" s="2">
        <v>0</v>
      </c>
      <c r="K423" s="2">
        <v>4.3532608695652177</v>
      </c>
      <c r="L423" s="2">
        <v>8.0034782608695654</v>
      </c>
      <c r="M423" s="2">
        <v>0</v>
      </c>
      <c r="N423" s="2">
        <v>13.298913043478262</v>
      </c>
      <c r="O423" s="2">
        <v>0.15653787103377687</v>
      </c>
      <c r="P423" s="2">
        <v>0</v>
      </c>
      <c r="Q423" s="2">
        <v>0</v>
      </c>
      <c r="R423" s="2">
        <v>0</v>
      </c>
      <c r="S423" s="2">
        <v>5.2771739130434794</v>
      </c>
      <c r="T423" s="2">
        <v>10.897717391304349</v>
      </c>
      <c r="U423" s="2">
        <v>0</v>
      </c>
      <c r="V423" s="2">
        <v>0.19039022517911977</v>
      </c>
      <c r="W423" s="2">
        <v>9.9266304347826093</v>
      </c>
      <c r="X423" s="2">
        <v>9.3577173913043481</v>
      </c>
      <c r="Y423" s="2">
        <v>0</v>
      </c>
      <c r="Z423" s="2">
        <v>0.22699078812691914</v>
      </c>
      <c r="AA423" s="2">
        <v>0.98913043478260865</v>
      </c>
      <c r="AB423" s="2">
        <v>27.391304347826086</v>
      </c>
      <c r="AC423" s="2">
        <v>0</v>
      </c>
      <c r="AD423" s="2">
        <v>0</v>
      </c>
      <c r="AE423" s="2">
        <v>0</v>
      </c>
      <c r="AF423" s="2">
        <v>0</v>
      </c>
      <c r="AG423" s="2">
        <v>0.76086956521739135</v>
      </c>
      <c r="AH423" t="s">
        <v>258</v>
      </c>
      <c r="AI423">
        <v>3</v>
      </c>
    </row>
    <row r="424" spans="1:35" x14ac:dyDescent="0.25">
      <c r="A424" t="s">
        <v>1777</v>
      </c>
      <c r="B424" t="s">
        <v>1148</v>
      </c>
      <c r="C424" t="s">
        <v>1626</v>
      </c>
      <c r="D424" t="s">
        <v>1699</v>
      </c>
      <c r="E424" s="2">
        <v>79.423913043478265</v>
      </c>
      <c r="F424" s="2">
        <v>0</v>
      </c>
      <c r="G424" s="2">
        <v>8.4239130434782608E-2</v>
      </c>
      <c r="H424" s="2">
        <v>0</v>
      </c>
      <c r="I424" s="2">
        <v>1.125</v>
      </c>
      <c r="J424" s="2">
        <v>0</v>
      </c>
      <c r="K424" s="2">
        <v>0</v>
      </c>
      <c r="L424" s="2">
        <v>4.5401086956521741</v>
      </c>
      <c r="M424" s="2">
        <v>10.608695652173912</v>
      </c>
      <c r="N424" s="2">
        <v>0</v>
      </c>
      <c r="O424" s="2">
        <v>0.13357054878883262</v>
      </c>
      <c r="P424" s="2">
        <v>0</v>
      </c>
      <c r="Q424" s="2">
        <v>0</v>
      </c>
      <c r="R424" s="2">
        <v>0</v>
      </c>
      <c r="S424" s="2">
        <v>5.7223913043478261</v>
      </c>
      <c r="T424" s="2">
        <v>4.2696739130434773</v>
      </c>
      <c r="U424" s="2">
        <v>0</v>
      </c>
      <c r="V424" s="2">
        <v>0.12580676064048171</v>
      </c>
      <c r="W424" s="2">
        <v>7.1204347826086947</v>
      </c>
      <c r="X424" s="2">
        <v>6.1119565217391303</v>
      </c>
      <c r="Y424" s="2">
        <v>0</v>
      </c>
      <c r="Z424" s="2">
        <v>0.16660462570138221</v>
      </c>
      <c r="AA424" s="2">
        <v>0</v>
      </c>
      <c r="AB424" s="2">
        <v>32.518369565217377</v>
      </c>
      <c r="AC424" s="2">
        <v>0</v>
      </c>
      <c r="AD424" s="2">
        <v>0</v>
      </c>
      <c r="AE424" s="2">
        <v>0</v>
      </c>
      <c r="AF424" s="2">
        <v>0</v>
      </c>
      <c r="AG424" s="2">
        <v>0</v>
      </c>
      <c r="AH424" t="s">
        <v>469</v>
      </c>
      <c r="AI424">
        <v>3</v>
      </c>
    </row>
    <row r="425" spans="1:35" x14ac:dyDescent="0.25">
      <c r="A425" t="s">
        <v>1777</v>
      </c>
      <c r="B425" t="s">
        <v>868</v>
      </c>
      <c r="C425" t="s">
        <v>1442</v>
      </c>
      <c r="D425" t="s">
        <v>1716</v>
      </c>
      <c r="E425" s="2">
        <v>175.16304347826087</v>
      </c>
      <c r="F425" s="2">
        <v>0</v>
      </c>
      <c r="G425" s="2">
        <v>0</v>
      </c>
      <c r="H425" s="2">
        <v>0</v>
      </c>
      <c r="I425" s="2">
        <v>0</v>
      </c>
      <c r="J425" s="2">
        <v>0</v>
      </c>
      <c r="K425" s="2">
        <v>0</v>
      </c>
      <c r="L425" s="2">
        <v>10.401195652173914</v>
      </c>
      <c r="M425" s="2">
        <v>0</v>
      </c>
      <c r="N425" s="2">
        <v>0</v>
      </c>
      <c r="O425" s="2">
        <v>0</v>
      </c>
      <c r="P425" s="2">
        <v>0</v>
      </c>
      <c r="Q425" s="2">
        <v>0</v>
      </c>
      <c r="R425" s="2">
        <v>0</v>
      </c>
      <c r="S425" s="2">
        <v>11.465760869565216</v>
      </c>
      <c r="T425" s="2">
        <v>13.620869565217388</v>
      </c>
      <c r="U425" s="2">
        <v>0</v>
      </c>
      <c r="V425" s="2">
        <v>0.14321874030406451</v>
      </c>
      <c r="W425" s="2">
        <v>13.737717391304347</v>
      </c>
      <c r="X425" s="2">
        <v>15.368913043478258</v>
      </c>
      <c r="Y425" s="2">
        <v>0</v>
      </c>
      <c r="Z425" s="2">
        <v>0.16616878684455474</v>
      </c>
      <c r="AA425" s="2">
        <v>0</v>
      </c>
      <c r="AB425" s="2">
        <v>0</v>
      </c>
      <c r="AC425" s="2">
        <v>0</v>
      </c>
      <c r="AD425" s="2">
        <v>0</v>
      </c>
      <c r="AE425" s="2">
        <v>0</v>
      </c>
      <c r="AF425" s="2">
        <v>0</v>
      </c>
      <c r="AG425" s="2">
        <v>0</v>
      </c>
      <c r="AH425" t="s">
        <v>182</v>
      </c>
      <c r="AI425">
        <v>3</v>
      </c>
    </row>
    <row r="426" spans="1:35" x14ac:dyDescent="0.25">
      <c r="A426" t="s">
        <v>1777</v>
      </c>
      <c r="B426" t="s">
        <v>837</v>
      </c>
      <c r="C426" t="s">
        <v>1494</v>
      </c>
      <c r="D426" t="s">
        <v>1722</v>
      </c>
      <c r="E426" s="2">
        <v>84.782608695652172</v>
      </c>
      <c r="F426" s="2">
        <v>1.6521739130434783</v>
      </c>
      <c r="G426" s="2">
        <v>0</v>
      </c>
      <c r="H426" s="2">
        <v>0</v>
      </c>
      <c r="I426" s="2">
        <v>0</v>
      </c>
      <c r="J426" s="2">
        <v>0</v>
      </c>
      <c r="K426" s="2">
        <v>0</v>
      </c>
      <c r="L426" s="2">
        <v>1.6163043478260872</v>
      </c>
      <c r="M426" s="2">
        <v>5.0706521739130439</v>
      </c>
      <c r="N426" s="2">
        <v>0</v>
      </c>
      <c r="O426" s="2">
        <v>5.9807692307692312E-2</v>
      </c>
      <c r="P426" s="2">
        <v>1.5652173913043479</v>
      </c>
      <c r="Q426" s="2">
        <v>6.7228260869565242</v>
      </c>
      <c r="R426" s="2">
        <v>9.7756410256410298E-2</v>
      </c>
      <c r="S426" s="2">
        <v>7.8565217391304332</v>
      </c>
      <c r="T426" s="2">
        <v>0.31195652173913041</v>
      </c>
      <c r="U426" s="2">
        <v>0</v>
      </c>
      <c r="V426" s="2">
        <v>9.6346153846153818E-2</v>
      </c>
      <c r="W426" s="2">
        <v>2.1720652173913049</v>
      </c>
      <c r="X426" s="2">
        <v>4.2801086956521734</v>
      </c>
      <c r="Y426" s="2">
        <v>0</v>
      </c>
      <c r="Z426" s="2">
        <v>7.6102564102564108E-2</v>
      </c>
      <c r="AA426" s="2">
        <v>0</v>
      </c>
      <c r="AB426" s="2">
        <v>0</v>
      </c>
      <c r="AC426" s="2">
        <v>0</v>
      </c>
      <c r="AD426" s="2">
        <v>0</v>
      </c>
      <c r="AE426" s="2">
        <v>0</v>
      </c>
      <c r="AF426" s="2">
        <v>0</v>
      </c>
      <c r="AG426" s="2">
        <v>0</v>
      </c>
      <c r="AH426" t="s">
        <v>151</v>
      </c>
      <c r="AI426">
        <v>3</v>
      </c>
    </row>
    <row r="427" spans="1:35" x14ac:dyDescent="0.25">
      <c r="A427" t="s">
        <v>1777</v>
      </c>
      <c r="B427" t="s">
        <v>897</v>
      </c>
      <c r="C427" t="s">
        <v>1551</v>
      </c>
      <c r="D427" t="s">
        <v>1675</v>
      </c>
      <c r="E427" s="2">
        <v>82.641304347826093</v>
      </c>
      <c r="F427" s="2">
        <v>4.8695652173913047</v>
      </c>
      <c r="G427" s="2">
        <v>1</v>
      </c>
      <c r="H427" s="2">
        <v>0.34782608695652173</v>
      </c>
      <c r="I427" s="2">
        <v>0.78260869565217395</v>
      </c>
      <c r="J427" s="2">
        <v>0</v>
      </c>
      <c r="K427" s="2">
        <v>0</v>
      </c>
      <c r="L427" s="2">
        <v>1.2853260869565217</v>
      </c>
      <c r="M427" s="2">
        <v>0</v>
      </c>
      <c r="N427" s="2">
        <v>3.4429347826086958</v>
      </c>
      <c r="O427" s="2">
        <v>4.1661186373799813E-2</v>
      </c>
      <c r="P427" s="2">
        <v>2.7119565217391304</v>
      </c>
      <c r="Q427" s="2">
        <v>4.9375</v>
      </c>
      <c r="R427" s="2">
        <v>9.2562146521110084E-2</v>
      </c>
      <c r="S427" s="2">
        <v>4.8614130434782608</v>
      </c>
      <c r="T427" s="2">
        <v>10.516304347826088</v>
      </c>
      <c r="U427" s="2">
        <v>0</v>
      </c>
      <c r="V427" s="2">
        <v>0.1860778640010522</v>
      </c>
      <c r="W427" s="2">
        <v>3.1005434782608696</v>
      </c>
      <c r="X427" s="2">
        <v>6.7146739130434785</v>
      </c>
      <c r="Y427" s="2">
        <v>0</v>
      </c>
      <c r="Z427" s="2">
        <v>0.11876890701039063</v>
      </c>
      <c r="AA427" s="2">
        <v>0</v>
      </c>
      <c r="AB427" s="2">
        <v>0</v>
      </c>
      <c r="AC427" s="2">
        <v>0</v>
      </c>
      <c r="AD427" s="2">
        <v>0</v>
      </c>
      <c r="AE427" s="2">
        <v>0.79891304347826086</v>
      </c>
      <c r="AF427" s="2">
        <v>0</v>
      </c>
      <c r="AG427" s="2">
        <v>0</v>
      </c>
      <c r="AH427" t="s">
        <v>211</v>
      </c>
      <c r="AI427">
        <v>3</v>
      </c>
    </row>
    <row r="428" spans="1:35" x14ac:dyDescent="0.25">
      <c r="A428" t="s">
        <v>1777</v>
      </c>
      <c r="B428" t="s">
        <v>1002</v>
      </c>
      <c r="C428" t="s">
        <v>1378</v>
      </c>
      <c r="D428" t="s">
        <v>1676</v>
      </c>
      <c r="E428" s="2">
        <v>217.86956521739131</v>
      </c>
      <c r="F428" s="2">
        <v>9.8260869565217384</v>
      </c>
      <c r="G428" s="2">
        <v>0.46739130434782611</v>
      </c>
      <c r="H428" s="2">
        <v>0.93478260869565222</v>
      </c>
      <c r="I428" s="2">
        <v>10.869565217391305</v>
      </c>
      <c r="J428" s="2">
        <v>0</v>
      </c>
      <c r="K428" s="2">
        <v>0</v>
      </c>
      <c r="L428" s="2">
        <v>9.083369565217394</v>
      </c>
      <c r="M428" s="2">
        <v>5.2173913043478262</v>
      </c>
      <c r="N428" s="2">
        <v>9.3095652173913042</v>
      </c>
      <c r="O428" s="2">
        <v>6.6677309918179994E-2</v>
      </c>
      <c r="P428" s="2">
        <v>4.6086956521739131</v>
      </c>
      <c r="Q428" s="2">
        <v>37.919565217391302</v>
      </c>
      <c r="R428" s="2">
        <v>0.19520055877070444</v>
      </c>
      <c r="S428" s="2">
        <v>8.8719565217391292</v>
      </c>
      <c r="T428" s="2">
        <v>11.4125</v>
      </c>
      <c r="U428" s="2">
        <v>0</v>
      </c>
      <c r="V428" s="2">
        <v>9.3103671921772102E-2</v>
      </c>
      <c r="W428" s="2">
        <v>15.36315217391304</v>
      </c>
      <c r="X428" s="2">
        <v>21.941739130434772</v>
      </c>
      <c r="Y428" s="2">
        <v>0</v>
      </c>
      <c r="Z428" s="2">
        <v>0.17122580323288758</v>
      </c>
      <c r="AA428" s="2">
        <v>0</v>
      </c>
      <c r="AB428" s="2">
        <v>0</v>
      </c>
      <c r="AC428" s="2">
        <v>0</v>
      </c>
      <c r="AD428" s="2">
        <v>0</v>
      </c>
      <c r="AE428" s="2">
        <v>0</v>
      </c>
      <c r="AF428" s="2">
        <v>0</v>
      </c>
      <c r="AG428" s="2">
        <v>0</v>
      </c>
      <c r="AH428" t="s">
        <v>318</v>
      </c>
      <c r="AI428">
        <v>3</v>
      </c>
    </row>
    <row r="429" spans="1:35" x14ac:dyDescent="0.25">
      <c r="A429" t="s">
        <v>1777</v>
      </c>
      <c r="B429" t="s">
        <v>1122</v>
      </c>
      <c r="C429" t="s">
        <v>1429</v>
      </c>
      <c r="D429" t="s">
        <v>1711</v>
      </c>
      <c r="E429" s="2">
        <v>14.880434782608695</v>
      </c>
      <c r="F429" s="2">
        <v>0</v>
      </c>
      <c r="G429" s="2">
        <v>0</v>
      </c>
      <c r="H429" s="2">
        <v>0.47641304347826102</v>
      </c>
      <c r="I429" s="2">
        <v>0</v>
      </c>
      <c r="J429" s="2">
        <v>0</v>
      </c>
      <c r="K429" s="2">
        <v>0</v>
      </c>
      <c r="L429" s="2">
        <v>0</v>
      </c>
      <c r="M429" s="2">
        <v>5.0434782608695654</v>
      </c>
      <c r="N429" s="2">
        <v>0</v>
      </c>
      <c r="O429" s="2">
        <v>0.33893352812271732</v>
      </c>
      <c r="P429" s="2">
        <v>2.652173913043478</v>
      </c>
      <c r="Q429" s="2">
        <v>0</v>
      </c>
      <c r="R429" s="2">
        <v>0.17823228634039442</v>
      </c>
      <c r="S429" s="2">
        <v>0</v>
      </c>
      <c r="T429" s="2">
        <v>0</v>
      </c>
      <c r="U429" s="2">
        <v>0</v>
      </c>
      <c r="V429" s="2">
        <v>0</v>
      </c>
      <c r="W429" s="2">
        <v>0</v>
      </c>
      <c r="X429" s="2">
        <v>0</v>
      </c>
      <c r="Y429" s="2">
        <v>0</v>
      </c>
      <c r="Z429" s="2">
        <v>0</v>
      </c>
      <c r="AA429" s="2">
        <v>0</v>
      </c>
      <c r="AB429" s="2">
        <v>0</v>
      </c>
      <c r="AC429" s="2">
        <v>0</v>
      </c>
      <c r="AD429" s="2">
        <v>0</v>
      </c>
      <c r="AE429" s="2">
        <v>0</v>
      </c>
      <c r="AF429" s="2">
        <v>0</v>
      </c>
      <c r="AG429" s="2">
        <v>0</v>
      </c>
      <c r="AH429" t="s">
        <v>442</v>
      </c>
      <c r="AI429">
        <v>3</v>
      </c>
    </row>
    <row r="430" spans="1:35" x14ac:dyDescent="0.25">
      <c r="A430" t="s">
        <v>1777</v>
      </c>
      <c r="B430" t="s">
        <v>969</v>
      </c>
      <c r="C430" t="s">
        <v>1459</v>
      </c>
      <c r="D430" t="s">
        <v>1709</v>
      </c>
      <c r="E430" s="2">
        <v>61.608695652173914</v>
      </c>
      <c r="F430" s="2">
        <v>4.8695652173913047</v>
      </c>
      <c r="G430" s="2">
        <v>0</v>
      </c>
      <c r="H430" s="2">
        <v>0</v>
      </c>
      <c r="I430" s="2">
        <v>3.2065217391304346</v>
      </c>
      <c r="J430" s="2">
        <v>0</v>
      </c>
      <c r="K430" s="2">
        <v>0</v>
      </c>
      <c r="L430" s="2">
        <v>4.5741304347826102</v>
      </c>
      <c r="M430" s="2">
        <v>4.4347826086956523</v>
      </c>
      <c r="N430" s="2">
        <v>0</v>
      </c>
      <c r="O430" s="2">
        <v>7.1983062808750886E-2</v>
      </c>
      <c r="P430" s="2">
        <v>7.1358695652173916</v>
      </c>
      <c r="Q430" s="2">
        <v>4.9945652173913047</v>
      </c>
      <c r="R430" s="2">
        <v>0.19689484827099504</v>
      </c>
      <c r="S430" s="2">
        <v>8.0196739130434782</v>
      </c>
      <c r="T430" s="2">
        <v>11.857065217391305</v>
      </c>
      <c r="U430" s="2">
        <v>0</v>
      </c>
      <c r="V430" s="2">
        <v>0.32262879322512356</v>
      </c>
      <c r="W430" s="2">
        <v>8.8581521739130444</v>
      </c>
      <c r="X430" s="2">
        <v>12.662173913043482</v>
      </c>
      <c r="Y430" s="2">
        <v>2.0211956521739127</v>
      </c>
      <c r="Z430" s="2">
        <v>0.38211362032462953</v>
      </c>
      <c r="AA430" s="2">
        <v>0</v>
      </c>
      <c r="AB430" s="2">
        <v>0</v>
      </c>
      <c r="AC430" s="2">
        <v>0</v>
      </c>
      <c r="AD430" s="2">
        <v>0</v>
      </c>
      <c r="AE430" s="2">
        <v>0</v>
      </c>
      <c r="AF430" s="2">
        <v>0</v>
      </c>
      <c r="AG430" s="2">
        <v>0</v>
      </c>
      <c r="AH430" t="s">
        <v>283</v>
      </c>
      <c r="AI430">
        <v>3</v>
      </c>
    </row>
    <row r="431" spans="1:35" x14ac:dyDescent="0.25">
      <c r="A431" t="s">
        <v>1777</v>
      </c>
      <c r="B431" t="s">
        <v>1304</v>
      </c>
      <c r="C431" t="s">
        <v>1668</v>
      </c>
      <c r="D431" t="s">
        <v>1716</v>
      </c>
      <c r="E431" s="2">
        <v>27.228260869565219</v>
      </c>
      <c r="F431" s="2">
        <v>0</v>
      </c>
      <c r="G431" s="2">
        <v>1.6956521739130435</v>
      </c>
      <c r="H431" s="2">
        <v>0.13043478260869565</v>
      </c>
      <c r="I431" s="2">
        <v>1.0951086956521738</v>
      </c>
      <c r="J431" s="2">
        <v>0</v>
      </c>
      <c r="K431" s="2">
        <v>0</v>
      </c>
      <c r="L431" s="2">
        <v>0</v>
      </c>
      <c r="M431" s="2">
        <v>0</v>
      </c>
      <c r="N431" s="2">
        <v>0</v>
      </c>
      <c r="O431" s="2">
        <v>0</v>
      </c>
      <c r="P431" s="2">
        <v>0</v>
      </c>
      <c r="Q431" s="2">
        <v>14.353260869565217</v>
      </c>
      <c r="R431" s="2">
        <v>0.52714570858283427</v>
      </c>
      <c r="S431" s="2">
        <v>0</v>
      </c>
      <c r="T431" s="2">
        <v>0</v>
      </c>
      <c r="U431" s="2">
        <v>0</v>
      </c>
      <c r="V431" s="2">
        <v>0</v>
      </c>
      <c r="W431" s="2">
        <v>0</v>
      </c>
      <c r="X431" s="2">
        <v>0</v>
      </c>
      <c r="Y431" s="2">
        <v>0</v>
      </c>
      <c r="Z431" s="2">
        <v>0</v>
      </c>
      <c r="AA431" s="2">
        <v>0</v>
      </c>
      <c r="AB431" s="2">
        <v>0</v>
      </c>
      <c r="AC431" s="2">
        <v>0</v>
      </c>
      <c r="AD431" s="2">
        <v>0</v>
      </c>
      <c r="AE431" s="2">
        <v>0</v>
      </c>
      <c r="AF431" s="2">
        <v>0</v>
      </c>
      <c r="AG431" s="2">
        <v>0</v>
      </c>
      <c r="AH431" t="s">
        <v>628</v>
      </c>
      <c r="AI431">
        <v>3</v>
      </c>
    </row>
    <row r="432" spans="1:35" x14ac:dyDescent="0.25">
      <c r="A432" t="s">
        <v>1777</v>
      </c>
      <c r="B432" t="s">
        <v>1129</v>
      </c>
      <c r="C432" t="s">
        <v>1450</v>
      </c>
      <c r="D432" t="s">
        <v>1707</v>
      </c>
      <c r="E432" s="2">
        <v>131.43478260869566</v>
      </c>
      <c r="F432" s="2">
        <v>5.1304347826086953</v>
      </c>
      <c r="G432" s="2">
        <v>8.8043478260869557E-2</v>
      </c>
      <c r="H432" s="2">
        <v>0</v>
      </c>
      <c r="I432" s="2">
        <v>4.0528260869565225</v>
      </c>
      <c r="J432" s="2">
        <v>0</v>
      </c>
      <c r="K432" s="2">
        <v>0</v>
      </c>
      <c r="L432" s="2">
        <v>6.0795652173913046</v>
      </c>
      <c r="M432" s="2">
        <v>10.956521739130435</v>
      </c>
      <c r="N432" s="2">
        <v>0</v>
      </c>
      <c r="O432" s="2">
        <v>8.3360899768441951E-2</v>
      </c>
      <c r="P432" s="2">
        <v>0</v>
      </c>
      <c r="Q432" s="2">
        <v>14.213369565217389</v>
      </c>
      <c r="R432" s="2">
        <v>0.10814009262322195</v>
      </c>
      <c r="S432" s="2">
        <v>5.3070652173913038</v>
      </c>
      <c r="T432" s="2">
        <v>4.8514130434782601</v>
      </c>
      <c r="U432" s="2">
        <v>0</v>
      </c>
      <c r="V432" s="2">
        <v>7.7289116771419114E-2</v>
      </c>
      <c r="W432" s="2">
        <v>8.9898913043478306</v>
      </c>
      <c r="X432" s="2">
        <v>4.8755434782608695</v>
      </c>
      <c r="Y432" s="2">
        <v>0</v>
      </c>
      <c r="Z432" s="2">
        <v>0.10549288785974201</v>
      </c>
      <c r="AA432" s="2">
        <v>0</v>
      </c>
      <c r="AB432" s="2">
        <v>0</v>
      </c>
      <c r="AC432" s="2">
        <v>0</v>
      </c>
      <c r="AD432" s="2">
        <v>0</v>
      </c>
      <c r="AE432" s="2">
        <v>0</v>
      </c>
      <c r="AF432" s="2">
        <v>0</v>
      </c>
      <c r="AG432" s="2">
        <v>0</v>
      </c>
      <c r="AH432" t="s">
        <v>449</v>
      </c>
      <c r="AI432">
        <v>3</v>
      </c>
    </row>
    <row r="433" spans="1:35" x14ac:dyDescent="0.25">
      <c r="A433" t="s">
        <v>1777</v>
      </c>
      <c r="B433" t="s">
        <v>768</v>
      </c>
      <c r="C433" t="s">
        <v>1389</v>
      </c>
      <c r="D433" t="s">
        <v>1720</v>
      </c>
      <c r="E433" s="2">
        <v>59.217391304347828</v>
      </c>
      <c r="F433" s="2">
        <v>5.3260869565217392</v>
      </c>
      <c r="G433" s="2">
        <v>5.434782608695652E-2</v>
      </c>
      <c r="H433" s="2">
        <v>0</v>
      </c>
      <c r="I433" s="2">
        <v>2.0172826086956523</v>
      </c>
      <c r="J433" s="2">
        <v>0</v>
      </c>
      <c r="K433" s="2">
        <v>0</v>
      </c>
      <c r="L433" s="2">
        <v>5.4811956521739127</v>
      </c>
      <c r="M433" s="2">
        <v>0.13369565217391305</v>
      </c>
      <c r="N433" s="2">
        <v>4.2189130434782598</v>
      </c>
      <c r="O433" s="2">
        <v>7.3502202643171796E-2</v>
      </c>
      <c r="P433" s="2">
        <v>4.9489130434782611</v>
      </c>
      <c r="Q433" s="2">
        <v>8.1236956521739128</v>
      </c>
      <c r="R433" s="2">
        <v>0.22075624082232012</v>
      </c>
      <c r="S433" s="2">
        <v>5.1582608695652183</v>
      </c>
      <c r="T433" s="2">
        <v>3.8296739130434787</v>
      </c>
      <c r="U433" s="2">
        <v>0</v>
      </c>
      <c r="V433" s="2">
        <v>0.15177863436123351</v>
      </c>
      <c r="W433" s="2">
        <v>4.8668478260869552</v>
      </c>
      <c r="X433" s="2">
        <v>4.1688043478260877</v>
      </c>
      <c r="Y433" s="2">
        <v>0</v>
      </c>
      <c r="Z433" s="2">
        <v>0.15258443465491922</v>
      </c>
      <c r="AA433" s="2">
        <v>0</v>
      </c>
      <c r="AB433" s="2">
        <v>0</v>
      </c>
      <c r="AC433" s="2">
        <v>0</v>
      </c>
      <c r="AD433" s="2">
        <v>0</v>
      </c>
      <c r="AE433" s="2">
        <v>0</v>
      </c>
      <c r="AF433" s="2">
        <v>0</v>
      </c>
      <c r="AG433" s="2">
        <v>0</v>
      </c>
      <c r="AH433" t="s">
        <v>80</v>
      </c>
      <c r="AI433">
        <v>3</v>
      </c>
    </row>
    <row r="434" spans="1:35" x14ac:dyDescent="0.25">
      <c r="A434" t="s">
        <v>1777</v>
      </c>
      <c r="B434" t="s">
        <v>1110</v>
      </c>
      <c r="C434" t="s">
        <v>1616</v>
      </c>
      <c r="D434" t="s">
        <v>1706</v>
      </c>
      <c r="E434" s="2">
        <v>139.63043478260869</v>
      </c>
      <c r="F434" s="2">
        <v>5.5652173913043477</v>
      </c>
      <c r="G434" s="2">
        <v>0.34782608695652173</v>
      </c>
      <c r="H434" s="2">
        <v>0</v>
      </c>
      <c r="I434" s="2">
        <v>4.7707608695652191</v>
      </c>
      <c r="J434" s="2">
        <v>0</v>
      </c>
      <c r="K434" s="2">
        <v>0</v>
      </c>
      <c r="L434" s="2">
        <v>4.1501086956521736</v>
      </c>
      <c r="M434" s="2">
        <v>4.2608695652173916</v>
      </c>
      <c r="N434" s="2">
        <v>5.3238043478260879</v>
      </c>
      <c r="O434" s="2">
        <v>6.8643157403082689E-2</v>
      </c>
      <c r="P434" s="2">
        <v>0</v>
      </c>
      <c r="Q434" s="2">
        <v>17.9175</v>
      </c>
      <c r="R434" s="2">
        <v>0.12832087809434845</v>
      </c>
      <c r="S434" s="2">
        <v>8.6077173913043445</v>
      </c>
      <c r="T434" s="2">
        <v>4.4232608695652189</v>
      </c>
      <c r="U434" s="2">
        <v>0</v>
      </c>
      <c r="V434" s="2">
        <v>9.3324770356531209E-2</v>
      </c>
      <c r="W434" s="2">
        <v>8.9722826086956484</v>
      </c>
      <c r="X434" s="2">
        <v>1.0229347826086959</v>
      </c>
      <c r="Y434" s="2">
        <v>4.2663043478260878</v>
      </c>
      <c r="Z434" s="2">
        <v>0.10213763039078311</v>
      </c>
      <c r="AA434" s="2">
        <v>0</v>
      </c>
      <c r="AB434" s="2">
        <v>0</v>
      </c>
      <c r="AC434" s="2">
        <v>0</v>
      </c>
      <c r="AD434" s="2">
        <v>0</v>
      </c>
      <c r="AE434" s="2">
        <v>0</v>
      </c>
      <c r="AF434" s="2">
        <v>0</v>
      </c>
      <c r="AG434" s="2">
        <v>0</v>
      </c>
      <c r="AH434" t="s">
        <v>430</v>
      </c>
      <c r="AI434">
        <v>3</v>
      </c>
    </row>
    <row r="435" spans="1:35" x14ac:dyDescent="0.25">
      <c r="A435" t="s">
        <v>1777</v>
      </c>
      <c r="B435" t="s">
        <v>968</v>
      </c>
      <c r="C435" t="s">
        <v>1493</v>
      </c>
      <c r="D435" t="s">
        <v>1707</v>
      </c>
      <c r="E435" s="2">
        <v>137.92391304347825</v>
      </c>
      <c r="F435" s="2">
        <v>5.1304347826086953</v>
      </c>
      <c r="G435" s="2">
        <v>0.30434782608695654</v>
      </c>
      <c r="H435" s="2">
        <v>0</v>
      </c>
      <c r="I435" s="2">
        <v>4.1654347826086955</v>
      </c>
      <c r="J435" s="2">
        <v>0</v>
      </c>
      <c r="K435" s="2">
        <v>0</v>
      </c>
      <c r="L435" s="2">
        <v>4.3414130434782621</v>
      </c>
      <c r="M435" s="2">
        <v>4.8695652173913047</v>
      </c>
      <c r="N435" s="2">
        <v>4.6531521739130453</v>
      </c>
      <c r="O435" s="2">
        <v>6.9043265820789693E-2</v>
      </c>
      <c r="P435" s="2">
        <v>0</v>
      </c>
      <c r="Q435" s="2">
        <v>13.963478260869566</v>
      </c>
      <c r="R435" s="2">
        <v>0.10124044447947042</v>
      </c>
      <c r="S435" s="2">
        <v>5.2932608695652155</v>
      </c>
      <c r="T435" s="2">
        <v>3.2193478260869566</v>
      </c>
      <c r="U435" s="2">
        <v>0</v>
      </c>
      <c r="V435" s="2">
        <v>6.171959965324296E-2</v>
      </c>
      <c r="W435" s="2">
        <v>7.3924999999999974</v>
      </c>
      <c r="X435" s="2">
        <v>3.4232608695652185</v>
      </c>
      <c r="Y435" s="2">
        <v>0</v>
      </c>
      <c r="Z435" s="2">
        <v>7.8418315076050113E-2</v>
      </c>
      <c r="AA435" s="2">
        <v>0.21739130434782608</v>
      </c>
      <c r="AB435" s="2">
        <v>0</v>
      </c>
      <c r="AC435" s="2">
        <v>0</v>
      </c>
      <c r="AD435" s="2">
        <v>0</v>
      </c>
      <c r="AE435" s="2">
        <v>0</v>
      </c>
      <c r="AF435" s="2">
        <v>0</v>
      </c>
      <c r="AG435" s="2">
        <v>0</v>
      </c>
      <c r="AH435" t="s">
        <v>282</v>
      </c>
      <c r="AI435">
        <v>3</v>
      </c>
    </row>
    <row r="436" spans="1:35" x14ac:dyDescent="0.25">
      <c r="A436" t="s">
        <v>1777</v>
      </c>
      <c r="B436" t="s">
        <v>899</v>
      </c>
      <c r="C436" t="s">
        <v>1493</v>
      </c>
      <c r="D436" t="s">
        <v>1707</v>
      </c>
      <c r="E436" s="2">
        <v>164.95652173913044</v>
      </c>
      <c r="F436" s="2">
        <v>6.3043478260869561</v>
      </c>
      <c r="G436" s="2">
        <v>0.18565217391304345</v>
      </c>
      <c r="H436" s="2">
        <v>0</v>
      </c>
      <c r="I436" s="2">
        <v>3.2030434782608697</v>
      </c>
      <c r="J436" s="2">
        <v>0</v>
      </c>
      <c r="K436" s="2">
        <v>0</v>
      </c>
      <c r="L436" s="2">
        <v>4.7755434782608717</v>
      </c>
      <c r="M436" s="2">
        <v>5.3043478260869561</v>
      </c>
      <c r="N436" s="2">
        <v>4.5510869565217398</v>
      </c>
      <c r="O436" s="2">
        <v>5.9745651027938856E-2</v>
      </c>
      <c r="P436" s="2">
        <v>0</v>
      </c>
      <c r="Q436" s="2">
        <v>13.682608695652174</v>
      </c>
      <c r="R436" s="2">
        <v>8.2946758039008958E-2</v>
      </c>
      <c r="S436" s="2">
        <v>5.004021739130434</v>
      </c>
      <c r="T436" s="2">
        <v>3.9130434782608714</v>
      </c>
      <c r="U436" s="2">
        <v>0</v>
      </c>
      <c r="V436" s="2">
        <v>5.4057063784923573E-2</v>
      </c>
      <c r="W436" s="2">
        <v>7.6005434782608718</v>
      </c>
      <c r="X436" s="2">
        <v>3.796521739130434</v>
      </c>
      <c r="Y436" s="2">
        <v>0</v>
      </c>
      <c r="Z436" s="2">
        <v>6.909132841328415E-2</v>
      </c>
      <c r="AA436" s="2">
        <v>0.22826086956521738</v>
      </c>
      <c r="AB436" s="2">
        <v>0</v>
      </c>
      <c r="AC436" s="2">
        <v>0</v>
      </c>
      <c r="AD436" s="2">
        <v>0</v>
      </c>
      <c r="AE436" s="2">
        <v>0</v>
      </c>
      <c r="AF436" s="2">
        <v>0</v>
      </c>
      <c r="AG436" s="2">
        <v>0</v>
      </c>
      <c r="AH436" t="s">
        <v>213</v>
      </c>
      <c r="AI436">
        <v>3</v>
      </c>
    </row>
    <row r="437" spans="1:35" x14ac:dyDescent="0.25">
      <c r="A437" t="s">
        <v>1777</v>
      </c>
      <c r="B437" t="s">
        <v>909</v>
      </c>
      <c r="C437" t="s">
        <v>1472</v>
      </c>
      <c r="D437" t="s">
        <v>1693</v>
      </c>
      <c r="E437" s="2">
        <v>98.597826086956516</v>
      </c>
      <c r="F437" s="2">
        <v>5.0434782608695654</v>
      </c>
      <c r="G437" s="2">
        <v>0.15402173913043479</v>
      </c>
      <c r="H437" s="2">
        <v>0</v>
      </c>
      <c r="I437" s="2">
        <v>0</v>
      </c>
      <c r="J437" s="2">
        <v>0</v>
      </c>
      <c r="K437" s="2">
        <v>0</v>
      </c>
      <c r="L437" s="2">
        <v>3.3891304347826088</v>
      </c>
      <c r="M437" s="2">
        <v>0</v>
      </c>
      <c r="N437" s="2">
        <v>7.0073913043478253</v>
      </c>
      <c r="O437" s="2">
        <v>7.1070444272957778E-2</v>
      </c>
      <c r="P437" s="2">
        <v>0</v>
      </c>
      <c r="Q437" s="2">
        <v>10.551086956521738</v>
      </c>
      <c r="R437" s="2">
        <v>0.10701135486715907</v>
      </c>
      <c r="S437" s="2">
        <v>13.013586956521738</v>
      </c>
      <c r="T437" s="2">
        <v>0</v>
      </c>
      <c r="U437" s="2">
        <v>0</v>
      </c>
      <c r="V437" s="2">
        <v>0.13198655054569508</v>
      </c>
      <c r="W437" s="2">
        <v>6.1940217391304353</v>
      </c>
      <c r="X437" s="2">
        <v>4.9001086956521762</v>
      </c>
      <c r="Y437" s="2">
        <v>0</v>
      </c>
      <c r="Z437" s="2">
        <v>0.11251901664645578</v>
      </c>
      <c r="AA437" s="2">
        <v>0</v>
      </c>
      <c r="AB437" s="2">
        <v>0</v>
      </c>
      <c r="AC437" s="2">
        <v>0</v>
      </c>
      <c r="AD437" s="2">
        <v>0</v>
      </c>
      <c r="AE437" s="2">
        <v>4.8152173913043474E-2</v>
      </c>
      <c r="AF437" s="2">
        <v>0</v>
      </c>
      <c r="AG437" s="2">
        <v>0</v>
      </c>
      <c r="AH437" t="s">
        <v>223</v>
      </c>
      <c r="AI437">
        <v>3</v>
      </c>
    </row>
    <row r="438" spans="1:35" x14ac:dyDescent="0.25">
      <c r="A438" t="s">
        <v>1777</v>
      </c>
      <c r="B438" t="s">
        <v>1121</v>
      </c>
      <c r="C438" t="s">
        <v>1361</v>
      </c>
      <c r="D438" t="s">
        <v>1693</v>
      </c>
      <c r="E438" s="2">
        <v>117.34782608695652</v>
      </c>
      <c r="F438" s="2">
        <v>5.6521739130434785</v>
      </c>
      <c r="G438" s="2">
        <v>4.3478260869565216E-2</v>
      </c>
      <c r="H438" s="2">
        <v>0</v>
      </c>
      <c r="I438" s="2">
        <v>5.6686956521739127</v>
      </c>
      <c r="J438" s="2">
        <v>0</v>
      </c>
      <c r="K438" s="2">
        <v>0</v>
      </c>
      <c r="L438" s="2">
        <v>3.600869565217391</v>
      </c>
      <c r="M438" s="2">
        <v>0</v>
      </c>
      <c r="N438" s="2">
        <v>8.5645652173913049</v>
      </c>
      <c r="O438" s="2">
        <v>7.2984438680992969E-2</v>
      </c>
      <c r="P438" s="2">
        <v>0</v>
      </c>
      <c r="Q438" s="2">
        <v>14.118586956521737</v>
      </c>
      <c r="R438" s="2">
        <v>0.12031400518710632</v>
      </c>
      <c r="S438" s="2">
        <v>6.6661956521739114</v>
      </c>
      <c r="T438" s="2">
        <v>4.1361956521739121</v>
      </c>
      <c r="U438" s="2">
        <v>0</v>
      </c>
      <c r="V438" s="2">
        <v>9.2054464616524626E-2</v>
      </c>
      <c r="W438" s="2">
        <v>13.335543478260869</v>
      </c>
      <c r="X438" s="2">
        <v>5.4991304347826073</v>
      </c>
      <c r="Y438" s="2">
        <v>0</v>
      </c>
      <c r="Z438" s="2">
        <v>0.16050296406076323</v>
      </c>
      <c r="AA438" s="2">
        <v>0</v>
      </c>
      <c r="AB438" s="2">
        <v>0</v>
      </c>
      <c r="AC438" s="2">
        <v>0</v>
      </c>
      <c r="AD438" s="2">
        <v>0</v>
      </c>
      <c r="AE438" s="2">
        <v>0</v>
      </c>
      <c r="AF438" s="2">
        <v>0</v>
      </c>
      <c r="AG438" s="2">
        <v>0</v>
      </c>
      <c r="AH438" t="s">
        <v>441</v>
      </c>
      <c r="AI438">
        <v>3</v>
      </c>
    </row>
    <row r="439" spans="1:35" x14ac:dyDescent="0.25">
      <c r="A439" t="s">
        <v>1777</v>
      </c>
      <c r="B439" t="s">
        <v>841</v>
      </c>
      <c r="C439" t="s">
        <v>1448</v>
      </c>
      <c r="D439" t="s">
        <v>1674</v>
      </c>
      <c r="E439" s="2">
        <v>136.20652173913044</v>
      </c>
      <c r="F439" s="2">
        <v>5.3913043478260869</v>
      </c>
      <c r="G439" s="2">
        <v>0.17391304347826086</v>
      </c>
      <c r="H439" s="2">
        <v>0</v>
      </c>
      <c r="I439" s="2">
        <v>5.2465217391304364</v>
      </c>
      <c r="J439" s="2">
        <v>0</v>
      </c>
      <c r="K439" s="2">
        <v>0</v>
      </c>
      <c r="L439" s="2">
        <v>3.4785869565217387</v>
      </c>
      <c r="M439" s="2">
        <v>0</v>
      </c>
      <c r="N439" s="2">
        <v>9.6316304347826094</v>
      </c>
      <c r="O439" s="2">
        <v>7.0713430691884127E-2</v>
      </c>
      <c r="P439" s="2">
        <v>3.3236956521739129</v>
      </c>
      <c r="Q439" s="2">
        <v>30.676195652173909</v>
      </c>
      <c r="R439" s="2">
        <v>0.24962014204772159</v>
      </c>
      <c r="S439" s="2">
        <v>6.7056521739130446</v>
      </c>
      <c r="T439" s="2">
        <v>2.9445652173913048</v>
      </c>
      <c r="U439" s="2">
        <v>0</v>
      </c>
      <c r="V439" s="2">
        <v>7.0849892267177403E-2</v>
      </c>
      <c r="W439" s="2">
        <v>5.6263043478260899</v>
      </c>
      <c r="X439" s="2">
        <v>4.2528260869565218</v>
      </c>
      <c r="Y439" s="2">
        <v>0</v>
      </c>
      <c r="Z439" s="2">
        <v>7.2530524299736679E-2</v>
      </c>
      <c r="AA439" s="2">
        <v>0</v>
      </c>
      <c r="AB439" s="2">
        <v>0</v>
      </c>
      <c r="AC439" s="2">
        <v>0</v>
      </c>
      <c r="AD439" s="2">
        <v>0</v>
      </c>
      <c r="AE439" s="2">
        <v>0</v>
      </c>
      <c r="AF439" s="2">
        <v>0</v>
      </c>
      <c r="AG439" s="2">
        <v>0</v>
      </c>
      <c r="AH439" t="s">
        <v>155</v>
      </c>
      <c r="AI439">
        <v>3</v>
      </c>
    </row>
    <row r="440" spans="1:35" x14ac:dyDescent="0.25">
      <c r="A440" t="s">
        <v>1777</v>
      </c>
      <c r="B440" t="s">
        <v>915</v>
      </c>
      <c r="C440" t="s">
        <v>1558</v>
      </c>
      <c r="D440" t="s">
        <v>1696</v>
      </c>
      <c r="E440" s="2">
        <v>144.84782608695653</v>
      </c>
      <c r="F440" s="2">
        <v>5.0434782608695654</v>
      </c>
      <c r="G440" s="2">
        <v>0.27717391304347827</v>
      </c>
      <c r="H440" s="2">
        <v>0</v>
      </c>
      <c r="I440" s="2">
        <v>4.4203260869565213</v>
      </c>
      <c r="J440" s="2">
        <v>0</v>
      </c>
      <c r="K440" s="2">
        <v>0</v>
      </c>
      <c r="L440" s="2">
        <v>2.2861956521739124</v>
      </c>
      <c r="M440" s="2">
        <v>0</v>
      </c>
      <c r="N440" s="2">
        <v>7.4090217391304369</v>
      </c>
      <c r="O440" s="2">
        <v>5.1150382710490779E-2</v>
      </c>
      <c r="P440" s="2">
        <v>0</v>
      </c>
      <c r="Q440" s="2">
        <v>23.138586956521728</v>
      </c>
      <c r="R440" s="2">
        <v>0.15974410926009297</v>
      </c>
      <c r="S440" s="2">
        <v>10.340217391304348</v>
      </c>
      <c r="T440" s="2">
        <v>0.70630434782608686</v>
      </c>
      <c r="U440" s="2">
        <v>0</v>
      </c>
      <c r="V440" s="2">
        <v>7.6262944619540751E-2</v>
      </c>
      <c r="W440" s="2">
        <v>4.7022826086956524</v>
      </c>
      <c r="X440" s="2">
        <v>3.6245652173913046</v>
      </c>
      <c r="Y440" s="2">
        <v>0</v>
      </c>
      <c r="Z440" s="2">
        <v>5.748686777727751E-2</v>
      </c>
      <c r="AA440" s="2">
        <v>0</v>
      </c>
      <c r="AB440" s="2">
        <v>0</v>
      </c>
      <c r="AC440" s="2">
        <v>0</v>
      </c>
      <c r="AD440" s="2">
        <v>0</v>
      </c>
      <c r="AE440" s="2">
        <v>0.43804347826086953</v>
      </c>
      <c r="AF440" s="2">
        <v>0</v>
      </c>
      <c r="AG440" s="2">
        <v>0</v>
      </c>
      <c r="AH440" t="s">
        <v>229</v>
      </c>
      <c r="AI440">
        <v>3</v>
      </c>
    </row>
    <row r="441" spans="1:35" x14ac:dyDescent="0.25">
      <c r="A441" t="s">
        <v>1777</v>
      </c>
      <c r="B441" t="s">
        <v>976</v>
      </c>
      <c r="C441" t="s">
        <v>1402</v>
      </c>
      <c r="D441" t="s">
        <v>1703</v>
      </c>
      <c r="E441" s="2">
        <v>184.5108695652174</v>
      </c>
      <c r="F441" s="2">
        <v>5.5380434782608692</v>
      </c>
      <c r="G441" s="2">
        <v>0.28260869565217389</v>
      </c>
      <c r="H441" s="2">
        <v>0</v>
      </c>
      <c r="I441" s="2">
        <v>4.5364130434782606</v>
      </c>
      <c r="J441" s="2">
        <v>0</v>
      </c>
      <c r="K441" s="2">
        <v>0</v>
      </c>
      <c r="L441" s="2">
        <v>8.6996739130434797</v>
      </c>
      <c r="M441" s="2">
        <v>0</v>
      </c>
      <c r="N441" s="2">
        <v>10.069565217391302</v>
      </c>
      <c r="O441" s="2">
        <v>5.4574374079528705E-2</v>
      </c>
      <c r="P441" s="2">
        <v>0</v>
      </c>
      <c r="Q441" s="2">
        <v>20.646413043478258</v>
      </c>
      <c r="R441" s="2">
        <v>0.11189808541973488</v>
      </c>
      <c r="S441" s="2">
        <v>5.4218478260869558</v>
      </c>
      <c r="T441" s="2">
        <v>8.0889130434782661</v>
      </c>
      <c r="U441" s="2">
        <v>0</v>
      </c>
      <c r="V441" s="2">
        <v>7.3224742268041251E-2</v>
      </c>
      <c r="W441" s="2">
        <v>12.275217391304347</v>
      </c>
      <c r="X441" s="2">
        <v>4.248804347826086</v>
      </c>
      <c r="Y441" s="2">
        <v>0</v>
      </c>
      <c r="Z441" s="2">
        <v>8.9555817378497771E-2</v>
      </c>
      <c r="AA441" s="2">
        <v>0</v>
      </c>
      <c r="AB441" s="2">
        <v>0</v>
      </c>
      <c r="AC441" s="2">
        <v>0</v>
      </c>
      <c r="AD441" s="2">
        <v>0</v>
      </c>
      <c r="AE441" s="2">
        <v>0</v>
      </c>
      <c r="AF441" s="2">
        <v>0</v>
      </c>
      <c r="AG441" s="2">
        <v>0</v>
      </c>
      <c r="AH441" t="s">
        <v>291</v>
      </c>
      <c r="AI441">
        <v>3</v>
      </c>
    </row>
    <row r="442" spans="1:35" x14ac:dyDescent="0.25">
      <c r="A442" t="s">
        <v>1777</v>
      </c>
      <c r="B442" t="s">
        <v>1119</v>
      </c>
      <c r="C442" t="s">
        <v>1452</v>
      </c>
      <c r="D442" t="s">
        <v>1706</v>
      </c>
      <c r="E442" s="2">
        <v>148.65217391304347</v>
      </c>
      <c r="F442" s="2">
        <v>4.7826086956521738</v>
      </c>
      <c r="G442" s="2">
        <v>0.45108695652173914</v>
      </c>
      <c r="H442" s="2">
        <v>0</v>
      </c>
      <c r="I442" s="2">
        <v>1.8939130434782607</v>
      </c>
      <c r="J442" s="2">
        <v>0</v>
      </c>
      <c r="K442" s="2">
        <v>0</v>
      </c>
      <c r="L442" s="2">
        <v>4.2615217391304352</v>
      </c>
      <c r="M442" s="2">
        <v>0</v>
      </c>
      <c r="N442" s="2">
        <v>10.942391304347829</v>
      </c>
      <c r="O442" s="2">
        <v>7.3610704884469164E-2</v>
      </c>
      <c r="P442" s="2">
        <v>4.918152173913044</v>
      </c>
      <c r="Q442" s="2">
        <v>5.2851086956521733</v>
      </c>
      <c r="R442" s="2">
        <v>6.8638490786779763E-2</v>
      </c>
      <c r="S442" s="2">
        <v>10.323804347826089</v>
      </c>
      <c r="T442" s="2">
        <v>7.3117391304347805</v>
      </c>
      <c r="U442" s="2">
        <v>0</v>
      </c>
      <c r="V442" s="2">
        <v>0.11863629716291314</v>
      </c>
      <c r="W442" s="2">
        <v>17.236739130434785</v>
      </c>
      <c r="X442" s="2">
        <v>9.9979347826086951</v>
      </c>
      <c r="Y442" s="2">
        <v>0</v>
      </c>
      <c r="Z442" s="2">
        <v>0.18321073413278738</v>
      </c>
      <c r="AA442" s="2">
        <v>0</v>
      </c>
      <c r="AB442" s="2">
        <v>0</v>
      </c>
      <c r="AC442" s="2">
        <v>0</v>
      </c>
      <c r="AD442" s="2">
        <v>0</v>
      </c>
      <c r="AE442" s="2">
        <v>0</v>
      </c>
      <c r="AF442" s="2">
        <v>0</v>
      </c>
      <c r="AG442" s="2">
        <v>0</v>
      </c>
      <c r="AH442" t="s">
        <v>439</v>
      </c>
      <c r="AI442">
        <v>3</v>
      </c>
    </row>
    <row r="443" spans="1:35" x14ac:dyDescent="0.25">
      <c r="A443" t="s">
        <v>1777</v>
      </c>
      <c r="B443" t="s">
        <v>1233</v>
      </c>
      <c r="C443" t="s">
        <v>1653</v>
      </c>
      <c r="D443" t="s">
        <v>1673</v>
      </c>
      <c r="E443" s="2">
        <v>96.880434782608702</v>
      </c>
      <c r="F443" s="2">
        <v>5.6521739130434785</v>
      </c>
      <c r="G443" s="2">
        <v>0.14130434782608695</v>
      </c>
      <c r="H443" s="2">
        <v>0</v>
      </c>
      <c r="I443" s="2">
        <v>0</v>
      </c>
      <c r="J443" s="2">
        <v>0</v>
      </c>
      <c r="K443" s="2">
        <v>0</v>
      </c>
      <c r="L443" s="2">
        <v>5.4278260869565216</v>
      </c>
      <c r="M443" s="2">
        <v>0</v>
      </c>
      <c r="N443" s="2">
        <v>6.8350000000000017</v>
      </c>
      <c r="O443" s="2">
        <v>7.0550880736003602E-2</v>
      </c>
      <c r="P443" s="2">
        <v>0</v>
      </c>
      <c r="Q443" s="2">
        <v>9.6159782608695643</v>
      </c>
      <c r="R443" s="2">
        <v>9.9256142712891265E-2</v>
      </c>
      <c r="S443" s="2">
        <v>4.7497826086956527</v>
      </c>
      <c r="T443" s="2">
        <v>3.3181521739130431</v>
      </c>
      <c r="U443" s="2">
        <v>0</v>
      </c>
      <c r="V443" s="2">
        <v>8.3277235498709745E-2</v>
      </c>
      <c r="W443" s="2">
        <v>4.3416304347826085</v>
      </c>
      <c r="X443" s="2">
        <v>4.3522826086956545</v>
      </c>
      <c r="Y443" s="2">
        <v>0</v>
      </c>
      <c r="Z443" s="2">
        <v>8.9738584090654119E-2</v>
      </c>
      <c r="AA443" s="2">
        <v>0</v>
      </c>
      <c r="AB443" s="2">
        <v>0</v>
      </c>
      <c r="AC443" s="2">
        <v>0</v>
      </c>
      <c r="AD443" s="2">
        <v>0</v>
      </c>
      <c r="AE443" s="2">
        <v>0</v>
      </c>
      <c r="AF443" s="2">
        <v>0</v>
      </c>
      <c r="AG443" s="2">
        <v>0</v>
      </c>
      <c r="AH443" t="s">
        <v>555</v>
      </c>
      <c r="AI443">
        <v>3</v>
      </c>
    </row>
    <row r="444" spans="1:35" x14ac:dyDescent="0.25">
      <c r="A444" t="s">
        <v>1777</v>
      </c>
      <c r="B444" t="s">
        <v>850</v>
      </c>
      <c r="C444" t="s">
        <v>1533</v>
      </c>
      <c r="D444" t="s">
        <v>1731</v>
      </c>
      <c r="E444" s="2">
        <v>87.445652173913047</v>
      </c>
      <c r="F444" s="2">
        <v>4.7065217391304346</v>
      </c>
      <c r="G444" s="2">
        <v>6.8804347826086951E-2</v>
      </c>
      <c r="H444" s="2">
        <v>0</v>
      </c>
      <c r="I444" s="2">
        <v>0.64880434782608698</v>
      </c>
      <c r="J444" s="2">
        <v>0</v>
      </c>
      <c r="K444" s="2">
        <v>0</v>
      </c>
      <c r="L444" s="2">
        <v>1.9216304347826085</v>
      </c>
      <c r="M444" s="2">
        <v>0</v>
      </c>
      <c r="N444" s="2">
        <v>5.513369565217392</v>
      </c>
      <c r="O444" s="2">
        <v>6.3049098819142335E-2</v>
      </c>
      <c r="P444" s="2">
        <v>4.5516304347826093</v>
      </c>
      <c r="Q444" s="2">
        <v>13.148260869565224</v>
      </c>
      <c r="R444" s="2">
        <v>0.2024101926662524</v>
      </c>
      <c r="S444" s="2">
        <v>5.3578260869565231</v>
      </c>
      <c r="T444" s="2">
        <v>6.0954347826086943</v>
      </c>
      <c r="U444" s="2">
        <v>0</v>
      </c>
      <c r="V444" s="2">
        <v>0.1309757613424487</v>
      </c>
      <c r="W444" s="2">
        <v>9.9175000000000004</v>
      </c>
      <c r="X444" s="2">
        <v>2.5229347826086963</v>
      </c>
      <c r="Y444" s="2">
        <v>0</v>
      </c>
      <c r="Z444" s="2">
        <v>0.14226476072094471</v>
      </c>
      <c r="AA444" s="2">
        <v>7.880434782608696E-2</v>
      </c>
      <c r="AB444" s="2">
        <v>0</v>
      </c>
      <c r="AC444" s="2">
        <v>0</v>
      </c>
      <c r="AD444" s="2">
        <v>0</v>
      </c>
      <c r="AE444" s="2">
        <v>0</v>
      </c>
      <c r="AF444" s="2">
        <v>0</v>
      </c>
      <c r="AG444" s="2">
        <v>0</v>
      </c>
      <c r="AH444" t="s">
        <v>164</v>
      </c>
      <c r="AI444">
        <v>3</v>
      </c>
    </row>
    <row r="445" spans="1:35" x14ac:dyDescent="0.25">
      <c r="A445" t="s">
        <v>1777</v>
      </c>
      <c r="B445" t="s">
        <v>1181</v>
      </c>
      <c r="C445" t="s">
        <v>1639</v>
      </c>
      <c r="D445" t="s">
        <v>1673</v>
      </c>
      <c r="E445" s="2">
        <v>118.01086956521739</v>
      </c>
      <c r="F445" s="2">
        <v>10.086956521739131</v>
      </c>
      <c r="G445" s="2">
        <v>4.3478260869565216E-2</v>
      </c>
      <c r="H445" s="2">
        <v>0</v>
      </c>
      <c r="I445" s="2">
        <v>4.2759782608695645</v>
      </c>
      <c r="J445" s="2">
        <v>0</v>
      </c>
      <c r="K445" s="2">
        <v>0</v>
      </c>
      <c r="L445" s="2">
        <v>6.3911956521739128</v>
      </c>
      <c r="M445" s="2">
        <v>2.1664130434782609</v>
      </c>
      <c r="N445" s="2">
        <v>5.4839130434782613</v>
      </c>
      <c r="O445" s="2">
        <v>6.4827300359215259E-2</v>
      </c>
      <c r="P445" s="2">
        <v>0</v>
      </c>
      <c r="Q445" s="2">
        <v>14.644130434782614</v>
      </c>
      <c r="R445" s="2">
        <v>0.12409136962328456</v>
      </c>
      <c r="S445" s="2">
        <v>6.3373913043478245</v>
      </c>
      <c r="T445" s="2">
        <v>8.2680434782608714</v>
      </c>
      <c r="U445" s="2">
        <v>0</v>
      </c>
      <c r="V445" s="2">
        <v>0.12376347057198123</v>
      </c>
      <c r="W445" s="2">
        <v>6.7440217391304369</v>
      </c>
      <c r="X445" s="2">
        <v>8.6213043478260847</v>
      </c>
      <c r="Y445" s="2">
        <v>0</v>
      </c>
      <c r="Z445" s="2">
        <v>0.13020263424518744</v>
      </c>
      <c r="AA445" s="2">
        <v>0</v>
      </c>
      <c r="AB445" s="2">
        <v>0</v>
      </c>
      <c r="AC445" s="2">
        <v>0</v>
      </c>
      <c r="AD445" s="2">
        <v>0</v>
      </c>
      <c r="AE445" s="2">
        <v>0</v>
      </c>
      <c r="AF445" s="2">
        <v>0</v>
      </c>
      <c r="AG445" s="2">
        <v>0</v>
      </c>
      <c r="AH445" t="s">
        <v>503</v>
      </c>
      <c r="AI445">
        <v>3</v>
      </c>
    </row>
    <row r="446" spans="1:35" x14ac:dyDescent="0.25">
      <c r="A446" t="s">
        <v>1777</v>
      </c>
      <c r="B446" t="s">
        <v>705</v>
      </c>
      <c r="C446" t="s">
        <v>1350</v>
      </c>
      <c r="D446" t="s">
        <v>1696</v>
      </c>
      <c r="E446" s="2">
        <v>129.07608695652175</v>
      </c>
      <c r="F446" s="2">
        <v>5.5652173913043477</v>
      </c>
      <c r="G446" s="2">
        <v>0.2608695652173913</v>
      </c>
      <c r="H446" s="2">
        <v>0</v>
      </c>
      <c r="I446" s="2">
        <v>5.5151086956521747</v>
      </c>
      <c r="J446" s="2">
        <v>0</v>
      </c>
      <c r="K446" s="2">
        <v>0</v>
      </c>
      <c r="L446" s="2">
        <v>1.538913043478261</v>
      </c>
      <c r="M446" s="2">
        <v>0</v>
      </c>
      <c r="N446" s="2">
        <v>9.9561956521739123</v>
      </c>
      <c r="O446" s="2">
        <v>7.7134315789473676E-2</v>
      </c>
      <c r="P446" s="2">
        <v>3.1494565217391304</v>
      </c>
      <c r="Q446" s="2">
        <v>9.4455434782608716</v>
      </c>
      <c r="R446" s="2">
        <v>9.757810526315791E-2</v>
      </c>
      <c r="S446" s="2">
        <v>5.1675000000000013</v>
      </c>
      <c r="T446" s="2">
        <v>4.4897826086956547</v>
      </c>
      <c r="U446" s="2">
        <v>0</v>
      </c>
      <c r="V446" s="2">
        <v>7.4818526315789502E-2</v>
      </c>
      <c r="W446" s="2">
        <v>9.7686956521739177</v>
      </c>
      <c r="X446" s="2">
        <v>4.120978260869566</v>
      </c>
      <c r="Y446" s="2">
        <v>0</v>
      </c>
      <c r="Z446" s="2">
        <v>0.10760842105263162</v>
      </c>
      <c r="AA446" s="2">
        <v>0</v>
      </c>
      <c r="AB446" s="2">
        <v>0</v>
      </c>
      <c r="AC446" s="2">
        <v>0</v>
      </c>
      <c r="AD446" s="2">
        <v>0</v>
      </c>
      <c r="AE446" s="2">
        <v>0</v>
      </c>
      <c r="AF446" s="2">
        <v>0</v>
      </c>
      <c r="AG446" s="2">
        <v>0</v>
      </c>
      <c r="AH446" t="s">
        <v>17</v>
      </c>
      <c r="AI446">
        <v>3</v>
      </c>
    </row>
    <row r="447" spans="1:35" x14ac:dyDescent="0.25">
      <c r="A447" t="s">
        <v>1777</v>
      </c>
      <c r="B447" t="s">
        <v>760</v>
      </c>
      <c r="C447" t="s">
        <v>1366</v>
      </c>
      <c r="D447" t="s">
        <v>1699</v>
      </c>
      <c r="E447" s="2">
        <v>122.75</v>
      </c>
      <c r="F447" s="2">
        <v>5.4782608695652177</v>
      </c>
      <c r="G447" s="2">
        <v>0.19565217391304349</v>
      </c>
      <c r="H447" s="2">
        <v>0</v>
      </c>
      <c r="I447" s="2">
        <v>4.2947826086956535</v>
      </c>
      <c r="J447" s="2">
        <v>0</v>
      </c>
      <c r="K447" s="2">
        <v>0</v>
      </c>
      <c r="L447" s="2">
        <v>3.7049999999999996</v>
      </c>
      <c r="M447" s="2">
        <v>0</v>
      </c>
      <c r="N447" s="2">
        <v>6.8506521739130424</v>
      </c>
      <c r="O447" s="2">
        <v>5.5809793677499324E-2</v>
      </c>
      <c r="P447" s="2">
        <v>5.1560869565217384</v>
      </c>
      <c r="Q447" s="2">
        <v>6.0470652173913049</v>
      </c>
      <c r="R447" s="2">
        <v>9.1268042150004419E-2</v>
      </c>
      <c r="S447" s="2">
        <v>4.6298913043478276</v>
      </c>
      <c r="T447" s="2">
        <v>4.0941304347826089</v>
      </c>
      <c r="U447" s="2">
        <v>0</v>
      </c>
      <c r="V447" s="2">
        <v>7.1071460196581962E-2</v>
      </c>
      <c r="W447" s="2">
        <v>6.9744565217391301</v>
      </c>
      <c r="X447" s="2">
        <v>4.611521739130434</v>
      </c>
      <c r="Y447" s="2">
        <v>0</v>
      </c>
      <c r="Z447" s="2">
        <v>9.4386788275923117E-2</v>
      </c>
      <c r="AA447" s="2">
        <v>0</v>
      </c>
      <c r="AB447" s="2">
        <v>0</v>
      </c>
      <c r="AC447" s="2">
        <v>0</v>
      </c>
      <c r="AD447" s="2">
        <v>0</v>
      </c>
      <c r="AE447" s="2">
        <v>0</v>
      </c>
      <c r="AF447" s="2">
        <v>0</v>
      </c>
      <c r="AG447" s="2">
        <v>0</v>
      </c>
      <c r="AH447" t="s">
        <v>72</v>
      </c>
      <c r="AI447">
        <v>3</v>
      </c>
    </row>
    <row r="448" spans="1:35" x14ac:dyDescent="0.25">
      <c r="A448" t="s">
        <v>1777</v>
      </c>
      <c r="B448" t="s">
        <v>934</v>
      </c>
      <c r="C448" t="s">
        <v>1566</v>
      </c>
      <c r="D448" t="s">
        <v>1713</v>
      </c>
      <c r="E448" s="2">
        <v>154.82608695652175</v>
      </c>
      <c r="F448" s="2">
        <v>4.2173913043478262</v>
      </c>
      <c r="G448" s="2">
        <v>0.15760869565217392</v>
      </c>
      <c r="H448" s="2">
        <v>0</v>
      </c>
      <c r="I448" s="2">
        <v>0</v>
      </c>
      <c r="J448" s="2">
        <v>0</v>
      </c>
      <c r="K448" s="2">
        <v>0</v>
      </c>
      <c r="L448" s="2">
        <v>4.6404347826086942</v>
      </c>
      <c r="M448" s="2">
        <v>0</v>
      </c>
      <c r="N448" s="2">
        <v>10.302934782608693</v>
      </c>
      <c r="O448" s="2">
        <v>6.6545212019095731E-2</v>
      </c>
      <c r="P448" s="2">
        <v>0</v>
      </c>
      <c r="Q448" s="2">
        <v>21.19532608695652</v>
      </c>
      <c r="R448" s="2">
        <v>0.13689764111204716</v>
      </c>
      <c r="S448" s="2">
        <v>6.373804347826086</v>
      </c>
      <c r="T448" s="2">
        <v>5.5628260869565231</v>
      </c>
      <c r="U448" s="2">
        <v>0</v>
      </c>
      <c r="V448" s="2">
        <v>7.7097023308059537E-2</v>
      </c>
      <c r="W448" s="2">
        <v>11.668260869565218</v>
      </c>
      <c r="X448" s="2">
        <v>4.2609782608695648</v>
      </c>
      <c r="Y448" s="2">
        <v>0</v>
      </c>
      <c r="Z448" s="2">
        <v>0.10288472339230553</v>
      </c>
      <c r="AA448" s="2">
        <v>0</v>
      </c>
      <c r="AB448" s="2">
        <v>0</v>
      </c>
      <c r="AC448" s="2">
        <v>0</v>
      </c>
      <c r="AD448" s="2">
        <v>0</v>
      </c>
      <c r="AE448" s="2">
        <v>0</v>
      </c>
      <c r="AF448" s="2">
        <v>0</v>
      </c>
      <c r="AG448" s="2">
        <v>0</v>
      </c>
      <c r="AH448" t="s">
        <v>248</v>
      </c>
      <c r="AI448">
        <v>3</v>
      </c>
    </row>
    <row r="449" spans="1:35" x14ac:dyDescent="0.25">
      <c r="A449" t="s">
        <v>1777</v>
      </c>
      <c r="B449" t="s">
        <v>929</v>
      </c>
      <c r="C449" t="s">
        <v>1387</v>
      </c>
      <c r="D449" t="s">
        <v>1718</v>
      </c>
      <c r="E449" s="2">
        <v>120.64130434782609</v>
      </c>
      <c r="F449" s="2">
        <v>9.304347826086957</v>
      </c>
      <c r="G449" s="2">
        <v>0.35869565217391303</v>
      </c>
      <c r="H449" s="2">
        <v>0</v>
      </c>
      <c r="I449" s="2">
        <v>4.3630434782608702</v>
      </c>
      <c r="J449" s="2">
        <v>0</v>
      </c>
      <c r="K449" s="2">
        <v>0</v>
      </c>
      <c r="L449" s="2">
        <v>4.6840217391304328</v>
      </c>
      <c r="M449" s="2">
        <v>5.1304347826086953</v>
      </c>
      <c r="N449" s="2">
        <v>4.5848913043478268</v>
      </c>
      <c r="O449" s="2">
        <v>8.0530678439499057E-2</v>
      </c>
      <c r="P449" s="2">
        <v>5.8966304347826091</v>
      </c>
      <c r="Q449" s="2">
        <v>4.8270652173913051</v>
      </c>
      <c r="R449" s="2">
        <v>8.888908910712677E-2</v>
      </c>
      <c r="S449" s="2">
        <v>5.4722826086956529</v>
      </c>
      <c r="T449" s="2">
        <v>3.0488043478260862</v>
      </c>
      <c r="U449" s="2">
        <v>5.4521739130434783</v>
      </c>
      <c r="V449" s="2">
        <v>0.11582484908550318</v>
      </c>
      <c r="W449" s="2">
        <v>5.0331521739130434</v>
      </c>
      <c r="X449" s="2">
        <v>10.161304347826091</v>
      </c>
      <c r="Y449" s="2">
        <v>0</v>
      </c>
      <c r="Z449" s="2">
        <v>0.12594738264708535</v>
      </c>
      <c r="AA449" s="2">
        <v>0</v>
      </c>
      <c r="AB449" s="2">
        <v>0</v>
      </c>
      <c r="AC449" s="2">
        <v>0</v>
      </c>
      <c r="AD449" s="2">
        <v>0</v>
      </c>
      <c r="AE449" s="2">
        <v>0</v>
      </c>
      <c r="AF449" s="2">
        <v>0</v>
      </c>
      <c r="AG449" s="2">
        <v>0</v>
      </c>
      <c r="AH449" t="s">
        <v>243</v>
      </c>
      <c r="AI449">
        <v>3</v>
      </c>
    </row>
    <row r="450" spans="1:35" x14ac:dyDescent="0.25">
      <c r="A450" t="s">
        <v>1777</v>
      </c>
      <c r="B450" t="s">
        <v>1267</v>
      </c>
      <c r="C450" t="s">
        <v>1356</v>
      </c>
      <c r="D450" t="s">
        <v>1706</v>
      </c>
      <c r="E450" s="2">
        <v>104.08695652173913</v>
      </c>
      <c r="F450" s="2">
        <v>4.1739130434782608</v>
      </c>
      <c r="G450" s="2">
        <v>0.32608695652173914</v>
      </c>
      <c r="H450" s="2">
        <v>0</v>
      </c>
      <c r="I450" s="2">
        <v>4.2795652173913048</v>
      </c>
      <c r="J450" s="2">
        <v>0</v>
      </c>
      <c r="K450" s="2">
        <v>0</v>
      </c>
      <c r="L450" s="2">
        <v>8.1733695652173939</v>
      </c>
      <c r="M450" s="2">
        <v>5.6521739130434785</v>
      </c>
      <c r="N450" s="2">
        <v>5.1423913043478242</v>
      </c>
      <c r="O450" s="2">
        <v>0.10370718462823723</v>
      </c>
      <c r="P450" s="2">
        <v>0.77989130434782605</v>
      </c>
      <c r="Q450" s="2">
        <v>5.7875000000000014</v>
      </c>
      <c r="R450" s="2">
        <v>6.3095238095238107E-2</v>
      </c>
      <c r="S450" s="2">
        <v>7.5856521739130436</v>
      </c>
      <c r="T450" s="2">
        <v>5.2465217391304364</v>
      </c>
      <c r="U450" s="2">
        <v>0</v>
      </c>
      <c r="V450" s="2">
        <v>0.12328320802005015</v>
      </c>
      <c r="W450" s="2">
        <v>8.4346739130434756</v>
      </c>
      <c r="X450" s="2">
        <v>5.2678260869565214</v>
      </c>
      <c r="Y450" s="2">
        <v>0</v>
      </c>
      <c r="Z450" s="2">
        <v>0.13164473684210523</v>
      </c>
      <c r="AA450" s="2">
        <v>0</v>
      </c>
      <c r="AB450" s="2">
        <v>0</v>
      </c>
      <c r="AC450" s="2">
        <v>0</v>
      </c>
      <c r="AD450" s="2">
        <v>0</v>
      </c>
      <c r="AE450" s="2">
        <v>0</v>
      </c>
      <c r="AF450" s="2">
        <v>0</v>
      </c>
      <c r="AG450" s="2">
        <v>0</v>
      </c>
      <c r="AH450" t="s">
        <v>590</v>
      </c>
      <c r="AI450">
        <v>3</v>
      </c>
    </row>
    <row r="451" spans="1:35" x14ac:dyDescent="0.25">
      <c r="A451" t="s">
        <v>1777</v>
      </c>
      <c r="B451" t="s">
        <v>1155</v>
      </c>
      <c r="C451" t="s">
        <v>1628</v>
      </c>
      <c r="D451" t="s">
        <v>1673</v>
      </c>
      <c r="E451" s="2">
        <v>137.67391304347825</v>
      </c>
      <c r="F451" s="2">
        <v>11.217391304347826</v>
      </c>
      <c r="G451" s="2">
        <v>0.34782608695652173</v>
      </c>
      <c r="H451" s="2">
        <v>0</v>
      </c>
      <c r="I451" s="2">
        <v>4.2251086956521746</v>
      </c>
      <c r="J451" s="2">
        <v>0</v>
      </c>
      <c r="K451" s="2">
        <v>0</v>
      </c>
      <c r="L451" s="2">
        <v>4.8153260869565209</v>
      </c>
      <c r="M451" s="2">
        <v>0</v>
      </c>
      <c r="N451" s="2">
        <v>6.9568478260869577</v>
      </c>
      <c r="O451" s="2">
        <v>5.0531343754934482E-2</v>
      </c>
      <c r="P451" s="2">
        <v>0</v>
      </c>
      <c r="Q451" s="2">
        <v>12.950652173913044</v>
      </c>
      <c r="R451" s="2">
        <v>9.4067582504342342E-2</v>
      </c>
      <c r="S451" s="2">
        <v>11.056304347826083</v>
      </c>
      <c r="T451" s="2">
        <v>3.9602173913043468</v>
      </c>
      <c r="U451" s="2">
        <v>0</v>
      </c>
      <c r="V451" s="2">
        <v>0.10907310911100582</v>
      </c>
      <c r="W451" s="2">
        <v>8.3680434782608693</v>
      </c>
      <c r="X451" s="2">
        <v>5.4360869565217396</v>
      </c>
      <c r="Y451" s="2">
        <v>0</v>
      </c>
      <c r="Z451" s="2">
        <v>0.10026685615032371</v>
      </c>
      <c r="AA451" s="2">
        <v>0</v>
      </c>
      <c r="AB451" s="2">
        <v>0</v>
      </c>
      <c r="AC451" s="2">
        <v>0</v>
      </c>
      <c r="AD451" s="2">
        <v>0</v>
      </c>
      <c r="AE451" s="2">
        <v>0</v>
      </c>
      <c r="AF451" s="2">
        <v>0</v>
      </c>
      <c r="AG451" s="2">
        <v>0</v>
      </c>
      <c r="AH451" t="s">
        <v>477</v>
      </c>
      <c r="AI451">
        <v>3</v>
      </c>
    </row>
    <row r="452" spans="1:35" x14ac:dyDescent="0.25">
      <c r="A452" t="s">
        <v>1777</v>
      </c>
      <c r="B452" t="s">
        <v>1174</v>
      </c>
      <c r="C452" t="s">
        <v>1452</v>
      </c>
      <c r="D452" t="s">
        <v>1706</v>
      </c>
      <c r="E452" s="2">
        <v>159.44565217391303</v>
      </c>
      <c r="F452" s="2">
        <v>5.3913043478260869</v>
      </c>
      <c r="G452" s="2">
        <v>4.3478260869565216E-2</v>
      </c>
      <c r="H452" s="2">
        <v>0</v>
      </c>
      <c r="I452" s="2">
        <v>5.1940217391304353</v>
      </c>
      <c r="J452" s="2">
        <v>0</v>
      </c>
      <c r="K452" s="2">
        <v>0</v>
      </c>
      <c r="L452" s="2">
        <v>5.5274999999999999</v>
      </c>
      <c r="M452" s="2">
        <v>10.086956521739131</v>
      </c>
      <c r="N452" s="2">
        <v>0</v>
      </c>
      <c r="O452" s="2">
        <v>6.3262662758197571E-2</v>
      </c>
      <c r="P452" s="2">
        <v>0</v>
      </c>
      <c r="Q452" s="2">
        <v>15.669239130434788</v>
      </c>
      <c r="R452" s="2">
        <v>9.8273229258981562E-2</v>
      </c>
      <c r="S452" s="2">
        <v>16.887173913043476</v>
      </c>
      <c r="T452" s="2">
        <v>5.6938043478260862</v>
      </c>
      <c r="U452" s="2">
        <v>0</v>
      </c>
      <c r="V452" s="2">
        <v>0.14162178744290682</v>
      </c>
      <c r="W452" s="2">
        <v>16.208913043478258</v>
      </c>
      <c r="X452" s="2">
        <v>9.611739130434783</v>
      </c>
      <c r="Y452" s="2">
        <v>0</v>
      </c>
      <c r="Z452" s="2">
        <v>0.16194014588588176</v>
      </c>
      <c r="AA452" s="2">
        <v>0</v>
      </c>
      <c r="AB452" s="2">
        <v>0</v>
      </c>
      <c r="AC452" s="2">
        <v>0</v>
      </c>
      <c r="AD452" s="2">
        <v>0</v>
      </c>
      <c r="AE452" s="2">
        <v>0</v>
      </c>
      <c r="AF452" s="2">
        <v>0</v>
      </c>
      <c r="AG452" s="2">
        <v>0</v>
      </c>
      <c r="AH452" t="s">
        <v>496</v>
      </c>
      <c r="AI452">
        <v>3</v>
      </c>
    </row>
    <row r="453" spans="1:35" x14ac:dyDescent="0.25">
      <c r="A453" t="s">
        <v>1777</v>
      </c>
      <c r="B453" t="s">
        <v>1294</v>
      </c>
      <c r="C453" t="s">
        <v>1402</v>
      </c>
      <c r="D453" t="s">
        <v>1703</v>
      </c>
      <c r="E453" s="2">
        <v>141</v>
      </c>
      <c r="F453" s="2">
        <v>4.8695652173913047</v>
      </c>
      <c r="G453" s="2">
        <v>0.46739130434782611</v>
      </c>
      <c r="H453" s="2">
        <v>0</v>
      </c>
      <c r="I453" s="2">
        <v>4.9545652173913037</v>
      </c>
      <c r="J453" s="2">
        <v>0</v>
      </c>
      <c r="K453" s="2">
        <v>0</v>
      </c>
      <c r="L453" s="2">
        <v>10.243804347826091</v>
      </c>
      <c r="M453" s="2">
        <v>5.1304347826086953</v>
      </c>
      <c r="N453" s="2">
        <v>5.3179347826086945</v>
      </c>
      <c r="O453" s="2">
        <v>7.410191181005242E-2</v>
      </c>
      <c r="P453" s="2">
        <v>0</v>
      </c>
      <c r="Q453" s="2">
        <v>16.419456521739132</v>
      </c>
      <c r="R453" s="2">
        <v>0.11645004625346903</v>
      </c>
      <c r="S453" s="2">
        <v>9.9731521739130393</v>
      </c>
      <c r="T453" s="2">
        <v>10.056739130434782</v>
      </c>
      <c r="U453" s="2">
        <v>0</v>
      </c>
      <c r="V453" s="2">
        <v>0.14205596669750228</v>
      </c>
      <c r="W453" s="2">
        <v>11.455978260869562</v>
      </c>
      <c r="X453" s="2">
        <v>8.7593478260869535</v>
      </c>
      <c r="Y453" s="2">
        <v>0</v>
      </c>
      <c r="Z453" s="2">
        <v>0.14337110699969161</v>
      </c>
      <c r="AA453" s="2">
        <v>0</v>
      </c>
      <c r="AB453" s="2">
        <v>0</v>
      </c>
      <c r="AC453" s="2">
        <v>0</v>
      </c>
      <c r="AD453" s="2">
        <v>0</v>
      </c>
      <c r="AE453" s="2">
        <v>0</v>
      </c>
      <c r="AF453" s="2">
        <v>0</v>
      </c>
      <c r="AG453" s="2">
        <v>0</v>
      </c>
      <c r="AH453" t="s">
        <v>618</v>
      </c>
      <c r="AI453">
        <v>3</v>
      </c>
    </row>
    <row r="454" spans="1:35" x14ac:dyDescent="0.25">
      <c r="A454" t="s">
        <v>1777</v>
      </c>
      <c r="B454" t="s">
        <v>1167</v>
      </c>
      <c r="C454" t="s">
        <v>1635</v>
      </c>
      <c r="D454" t="s">
        <v>1705</v>
      </c>
      <c r="E454" s="2">
        <v>127.32608695652173</v>
      </c>
      <c r="F454" s="2">
        <v>5.6086956521739131</v>
      </c>
      <c r="G454" s="2">
        <v>2.1739130434782608E-2</v>
      </c>
      <c r="H454" s="2">
        <v>0</v>
      </c>
      <c r="I454" s="2">
        <v>5.0661956521739127</v>
      </c>
      <c r="J454" s="2">
        <v>0</v>
      </c>
      <c r="K454" s="2">
        <v>0</v>
      </c>
      <c r="L454" s="2">
        <v>5.0574999999999992</v>
      </c>
      <c r="M454" s="2">
        <v>3.7391304347826089</v>
      </c>
      <c r="N454" s="2">
        <v>5.567608695652174</v>
      </c>
      <c r="O454" s="2">
        <v>7.3093733993512044E-2</v>
      </c>
      <c r="P454" s="2">
        <v>0</v>
      </c>
      <c r="Q454" s="2">
        <v>17.4445652173913</v>
      </c>
      <c r="R454" s="2">
        <v>0.13700700017073583</v>
      </c>
      <c r="S454" s="2">
        <v>8.4928260869565175</v>
      </c>
      <c r="T454" s="2">
        <v>10.437499999999998</v>
      </c>
      <c r="U454" s="2">
        <v>0</v>
      </c>
      <c r="V454" s="2">
        <v>0.14867594331569059</v>
      </c>
      <c r="W454" s="2">
        <v>19.528260869565212</v>
      </c>
      <c r="X454" s="2">
        <v>8.7830434782608666</v>
      </c>
      <c r="Y454" s="2">
        <v>0</v>
      </c>
      <c r="Z454" s="2">
        <v>0.22235274031073923</v>
      </c>
      <c r="AA454" s="2">
        <v>0</v>
      </c>
      <c r="AB454" s="2">
        <v>0</v>
      </c>
      <c r="AC454" s="2">
        <v>0</v>
      </c>
      <c r="AD454" s="2">
        <v>0</v>
      </c>
      <c r="AE454" s="2">
        <v>0</v>
      </c>
      <c r="AF454" s="2">
        <v>0</v>
      </c>
      <c r="AG454" s="2">
        <v>0</v>
      </c>
      <c r="AH454" t="s">
        <v>489</v>
      </c>
      <c r="AI454">
        <v>3</v>
      </c>
    </row>
    <row r="455" spans="1:35" x14ac:dyDescent="0.25">
      <c r="A455" t="s">
        <v>1777</v>
      </c>
      <c r="B455" t="s">
        <v>1145</v>
      </c>
      <c r="C455" t="s">
        <v>1455</v>
      </c>
      <c r="D455" t="s">
        <v>1676</v>
      </c>
      <c r="E455" s="2">
        <v>98.847826086956516</v>
      </c>
      <c r="F455" s="2">
        <v>5.0434782608695654</v>
      </c>
      <c r="G455" s="2">
        <v>0.30434782608695654</v>
      </c>
      <c r="H455" s="2">
        <v>0</v>
      </c>
      <c r="I455" s="2">
        <v>4.0003260869565223</v>
      </c>
      <c r="J455" s="2">
        <v>0</v>
      </c>
      <c r="K455" s="2">
        <v>0</v>
      </c>
      <c r="L455" s="2">
        <v>3.0905434782608698</v>
      </c>
      <c r="M455" s="2">
        <v>0</v>
      </c>
      <c r="N455" s="2">
        <v>9.8133695652173909</v>
      </c>
      <c r="O455" s="2">
        <v>9.9277545634484279E-2</v>
      </c>
      <c r="P455" s="2">
        <v>5.3064130434782593</v>
      </c>
      <c r="Q455" s="2">
        <v>12.59358695652174</v>
      </c>
      <c r="R455" s="2">
        <v>0.18108643061359136</v>
      </c>
      <c r="S455" s="2">
        <v>12.049673913043478</v>
      </c>
      <c r="T455" s="2">
        <v>5.5002173913043473</v>
      </c>
      <c r="U455" s="2">
        <v>0</v>
      </c>
      <c r="V455" s="2">
        <v>0.17754453485814822</v>
      </c>
      <c r="W455" s="2">
        <v>10.141086956521741</v>
      </c>
      <c r="X455" s="2">
        <v>3.1369565217391311</v>
      </c>
      <c r="Y455" s="2">
        <v>5.0926086956521752</v>
      </c>
      <c r="Z455" s="2">
        <v>0.18584781174400708</v>
      </c>
      <c r="AA455" s="2">
        <v>0</v>
      </c>
      <c r="AB455" s="2">
        <v>0</v>
      </c>
      <c r="AC455" s="2">
        <v>0</v>
      </c>
      <c r="AD455" s="2">
        <v>0</v>
      </c>
      <c r="AE455" s="2">
        <v>0</v>
      </c>
      <c r="AF455" s="2">
        <v>0</v>
      </c>
      <c r="AG455" s="2">
        <v>0</v>
      </c>
      <c r="AH455" t="s">
        <v>466</v>
      </c>
      <c r="AI455">
        <v>3</v>
      </c>
    </row>
    <row r="456" spans="1:35" x14ac:dyDescent="0.25">
      <c r="A456" t="s">
        <v>1777</v>
      </c>
      <c r="B456" t="s">
        <v>716</v>
      </c>
      <c r="C456" t="s">
        <v>1452</v>
      </c>
      <c r="D456" t="s">
        <v>1706</v>
      </c>
      <c r="E456" s="2">
        <v>149.15217391304347</v>
      </c>
      <c r="F456" s="2">
        <v>9.2173913043478262</v>
      </c>
      <c r="G456" s="2">
        <v>7.2499999999999995E-2</v>
      </c>
      <c r="H456" s="2">
        <v>0</v>
      </c>
      <c r="I456" s="2">
        <v>4.621086956521741</v>
      </c>
      <c r="J456" s="2">
        <v>0</v>
      </c>
      <c r="K456" s="2">
        <v>0</v>
      </c>
      <c r="L456" s="2">
        <v>3.8346739130434786</v>
      </c>
      <c r="M456" s="2">
        <v>5.5652173913043477</v>
      </c>
      <c r="N456" s="2">
        <v>5.5869565217391326</v>
      </c>
      <c r="O456" s="2">
        <v>7.4770441626585069E-2</v>
      </c>
      <c r="P456" s="2">
        <v>1.6889130434782609</v>
      </c>
      <c r="Q456" s="2">
        <v>16.316195652173914</v>
      </c>
      <c r="R456" s="2">
        <v>0.12071636787640287</v>
      </c>
      <c r="S456" s="2">
        <v>7.7590217391304312</v>
      </c>
      <c r="T456" s="2">
        <v>4.8309782608695642</v>
      </c>
      <c r="U456" s="2">
        <v>0</v>
      </c>
      <c r="V456" s="2">
        <v>8.4410435796531097E-2</v>
      </c>
      <c r="W456" s="2">
        <v>10.27141304347826</v>
      </c>
      <c r="X456" s="2">
        <v>5.1283695652173904</v>
      </c>
      <c r="Y456" s="2">
        <v>0</v>
      </c>
      <c r="Z456" s="2">
        <v>0.10324879755137735</v>
      </c>
      <c r="AA456" s="2">
        <v>0</v>
      </c>
      <c r="AB456" s="2">
        <v>0</v>
      </c>
      <c r="AC456" s="2">
        <v>0</v>
      </c>
      <c r="AD456" s="2">
        <v>0</v>
      </c>
      <c r="AE456" s="2">
        <v>0</v>
      </c>
      <c r="AF456" s="2">
        <v>0</v>
      </c>
      <c r="AG456" s="2">
        <v>0</v>
      </c>
      <c r="AH456" t="s">
        <v>28</v>
      </c>
      <c r="AI456">
        <v>3</v>
      </c>
    </row>
    <row r="457" spans="1:35" x14ac:dyDescent="0.25">
      <c r="A457" t="s">
        <v>1777</v>
      </c>
      <c r="B457" t="s">
        <v>881</v>
      </c>
      <c r="C457" t="s">
        <v>1517</v>
      </c>
      <c r="D457" t="s">
        <v>1673</v>
      </c>
      <c r="E457" s="2">
        <v>106.53260869565217</v>
      </c>
      <c r="F457" s="2">
        <v>5.1304347826086953</v>
      </c>
      <c r="G457" s="2">
        <v>0</v>
      </c>
      <c r="H457" s="2">
        <v>0</v>
      </c>
      <c r="I457" s="2">
        <v>3.9742391304347824</v>
      </c>
      <c r="J457" s="2">
        <v>0</v>
      </c>
      <c r="K457" s="2">
        <v>0</v>
      </c>
      <c r="L457" s="2">
        <v>1.5429347826086959</v>
      </c>
      <c r="M457" s="2">
        <v>0</v>
      </c>
      <c r="N457" s="2">
        <v>5.8989130434782613</v>
      </c>
      <c r="O457" s="2">
        <v>5.5371900826446288E-2</v>
      </c>
      <c r="P457" s="2">
        <v>0</v>
      </c>
      <c r="Q457" s="2">
        <v>15.19347826086956</v>
      </c>
      <c r="R457" s="2">
        <v>0.14261810019385771</v>
      </c>
      <c r="S457" s="2">
        <v>5.8742391304347858</v>
      </c>
      <c r="T457" s="2">
        <v>3.8840217391304326</v>
      </c>
      <c r="U457" s="2">
        <v>0</v>
      </c>
      <c r="V457" s="2">
        <v>9.1598816447301307E-2</v>
      </c>
      <c r="W457" s="2">
        <v>10.180978260869566</v>
      </c>
      <c r="X457" s="2">
        <v>2.1447826086956523</v>
      </c>
      <c r="Y457" s="2">
        <v>0</v>
      </c>
      <c r="Z457" s="2">
        <v>0.11569941842669117</v>
      </c>
      <c r="AA457" s="2">
        <v>0</v>
      </c>
      <c r="AB457" s="2">
        <v>0</v>
      </c>
      <c r="AC457" s="2">
        <v>0</v>
      </c>
      <c r="AD457" s="2">
        <v>0</v>
      </c>
      <c r="AE457" s="2">
        <v>0</v>
      </c>
      <c r="AF457" s="2">
        <v>0</v>
      </c>
      <c r="AG457" s="2">
        <v>0</v>
      </c>
      <c r="AH457" t="s">
        <v>195</v>
      </c>
      <c r="AI457">
        <v>3</v>
      </c>
    </row>
    <row r="458" spans="1:35" x14ac:dyDescent="0.25">
      <c r="A458" t="s">
        <v>1777</v>
      </c>
      <c r="B458" t="s">
        <v>783</v>
      </c>
      <c r="C458" t="s">
        <v>1452</v>
      </c>
      <c r="D458" t="s">
        <v>1706</v>
      </c>
      <c r="E458" s="2">
        <v>118.52173913043478</v>
      </c>
      <c r="F458" s="2">
        <v>4.6956521739130439</v>
      </c>
      <c r="G458" s="2">
        <v>0.25</v>
      </c>
      <c r="H458" s="2">
        <v>0</v>
      </c>
      <c r="I458" s="2">
        <v>4.1220652173913024</v>
      </c>
      <c r="J458" s="2">
        <v>0</v>
      </c>
      <c r="K458" s="2">
        <v>0</v>
      </c>
      <c r="L458" s="2">
        <v>4.6283695652173913</v>
      </c>
      <c r="M458" s="2">
        <v>5.2173913043478262</v>
      </c>
      <c r="N458" s="2">
        <v>3.7777173913043494</v>
      </c>
      <c r="O458" s="2">
        <v>7.5894167278063113E-2</v>
      </c>
      <c r="P458" s="2">
        <v>5.5635869565217391</v>
      </c>
      <c r="Q458" s="2">
        <v>7.216195652173913</v>
      </c>
      <c r="R458" s="2">
        <v>0.10782648569332354</v>
      </c>
      <c r="S458" s="2">
        <v>13.995108695652178</v>
      </c>
      <c r="T458" s="2">
        <v>0</v>
      </c>
      <c r="U458" s="2">
        <v>0</v>
      </c>
      <c r="V458" s="2">
        <v>0.11808052090975792</v>
      </c>
      <c r="W458" s="2">
        <v>9.381304347826088</v>
      </c>
      <c r="X458" s="2">
        <v>2.0343478260869565</v>
      </c>
      <c r="Y458" s="2">
        <v>0</v>
      </c>
      <c r="Z458" s="2">
        <v>9.6316947909024231E-2</v>
      </c>
      <c r="AA458" s="2">
        <v>0</v>
      </c>
      <c r="AB458" s="2">
        <v>0</v>
      </c>
      <c r="AC458" s="2">
        <v>0</v>
      </c>
      <c r="AD458" s="2">
        <v>0</v>
      </c>
      <c r="AE458" s="2">
        <v>0</v>
      </c>
      <c r="AF458" s="2">
        <v>0</v>
      </c>
      <c r="AG458" s="2">
        <v>0</v>
      </c>
      <c r="AH458" t="s">
        <v>95</v>
      </c>
      <c r="AI458">
        <v>3</v>
      </c>
    </row>
    <row r="459" spans="1:35" x14ac:dyDescent="0.25">
      <c r="A459" t="s">
        <v>1777</v>
      </c>
      <c r="B459" t="s">
        <v>977</v>
      </c>
      <c r="C459" t="s">
        <v>1580</v>
      </c>
      <c r="D459" t="s">
        <v>1713</v>
      </c>
      <c r="E459" s="2">
        <v>160.81521739130434</v>
      </c>
      <c r="F459" s="2">
        <v>5.3913043478260869</v>
      </c>
      <c r="G459" s="2">
        <v>0.2608695652173913</v>
      </c>
      <c r="H459" s="2">
        <v>0</v>
      </c>
      <c r="I459" s="2">
        <v>5.3584782608695658</v>
      </c>
      <c r="J459" s="2">
        <v>0</v>
      </c>
      <c r="K459" s="2">
        <v>0</v>
      </c>
      <c r="L459" s="2">
        <v>4.981739130434784</v>
      </c>
      <c r="M459" s="2">
        <v>0</v>
      </c>
      <c r="N459" s="2">
        <v>11.876630434782607</v>
      </c>
      <c r="O459" s="2">
        <v>7.3852652923284884E-2</v>
      </c>
      <c r="P459" s="2">
        <v>0</v>
      </c>
      <c r="Q459" s="2">
        <v>19.802608695652172</v>
      </c>
      <c r="R459" s="2">
        <v>0.12313889827644474</v>
      </c>
      <c r="S459" s="2">
        <v>11.048586956521744</v>
      </c>
      <c r="T459" s="2">
        <v>6.3163043478260876</v>
      </c>
      <c r="U459" s="2">
        <v>0</v>
      </c>
      <c r="V459" s="2">
        <v>0.1079803987833728</v>
      </c>
      <c r="W459" s="2">
        <v>10.334673913043479</v>
      </c>
      <c r="X459" s="2">
        <v>6.5616304347826082</v>
      </c>
      <c r="Y459" s="2">
        <v>0</v>
      </c>
      <c r="Z459" s="2">
        <v>0.10506657654613046</v>
      </c>
      <c r="AA459" s="2">
        <v>0</v>
      </c>
      <c r="AB459" s="2">
        <v>0</v>
      </c>
      <c r="AC459" s="2">
        <v>0</v>
      </c>
      <c r="AD459" s="2">
        <v>0</v>
      </c>
      <c r="AE459" s="2">
        <v>0</v>
      </c>
      <c r="AF459" s="2">
        <v>0</v>
      </c>
      <c r="AG459" s="2">
        <v>0</v>
      </c>
      <c r="AH459" t="s">
        <v>292</v>
      </c>
      <c r="AI459">
        <v>3</v>
      </c>
    </row>
    <row r="460" spans="1:35" x14ac:dyDescent="0.25">
      <c r="A460" t="s">
        <v>1777</v>
      </c>
      <c r="B460" t="s">
        <v>959</v>
      </c>
      <c r="C460" t="s">
        <v>1441</v>
      </c>
      <c r="D460" t="s">
        <v>1708</v>
      </c>
      <c r="E460" s="2">
        <v>93.054347826086953</v>
      </c>
      <c r="F460" s="2">
        <v>5.3913043478260869</v>
      </c>
      <c r="G460" s="2">
        <v>9.0978260869565231E-2</v>
      </c>
      <c r="H460" s="2">
        <v>0</v>
      </c>
      <c r="I460" s="2">
        <v>3.5915217391304344</v>
      </c>
      <c r="J460" s="2">
        <v>0</v>
      </c>
      <c r="K460" s="2">
        <v>0</v>
      </c>
      <c r="L460" s="2">
        <v>1.6435869565217387</v>
      </c>
      <c r="M460" s="2">
        <v>5.3913043478260869</v>
      </c>
      <c r="N460" s="2">
        <v>8.2934782608695648E-2</v>
      </c>
      <c r="O460" s="2">
        <v>5.8828407896273804E-2</v>
      </c>
      <c r="P460" s="2">
        <v>0</v>
      </c>
      <c r="Q460" s="2">
        <v>17.423913043478262</v>
      </c>
      <c r="R460" s="2">
        <v>0.18724448078495504</v>
      </c>
      <c r="S460" s="2">
        <v>8.7223913043478252</v>
      </c>
      <c r="T460" s="2">
        <v>0.59750000000000003</v>
      </c>
      <c r="U460" s="2">
        <v>0</v>
      </c>
      <c r="V460" s="2">
        <v>0.10015535568274733</v>
      </c>
      <c r="W460" s="2">
        <v>5.2889130434782601</v>
      </c>
      <c r="X460" s="2">
        <v>0.87684782608695666</v>
      </c>
      <c r="Y460" s="2">
        <v>0</v>
      </c>
      <c r="Z460" s="2">
        <v>6.6259782735661715E-2</v>
      </c>
      <c r="AA460" s="2">
        <v>0</v>
      </c>
      <c r="AB460" s="2">
        <v>0</v>
      </c>
      <c r="AC460" s="2">
        <v>0</v>
      </c>
      <c r="AD460" s="2">
        <v>0</v>
      </c>
      <c r="AE460" s="2">
        <v>0</v>
      </c>
      <c r="AF460" s="2">
        <v>0</v>
      </c>
      <c r="AG460" s="2">
        <v>0</v>
      </c>
      <c r="AH460" t="s">
        <v>273</v>
      </c>
      <c r="AI460">
        <v>3</v>
      </c>
    </row>
    <row r="461" spans="1:35" x14ac:dyDescent="0.25">
      <c r="A461" t="s">
        <v>1777</v>
      </c>
      <c r="B461" t="s">
        <v>1076</v>
      </c>
      <c r="C461" t="s">
        <v>1371</v>
      </c>
      <c r="D461" t="s">
        <v>1694</v>
      </c>
      <c r="E461" s="2">
        <v>158.58695652173913</v>
      </c>
      <c r="F461" s="2">
        <v>8.7826086956521738</v>
      </c>
      <c r="G461" s="2">
        <v>0.46739130434782611</v>
      </c>
      <c r="H461" s="2">
        <v>0</v>
      </c>
      <c r="I461" s="2">
        <v>5.0498913043478266</v>
      </c>
      <c r="J461" s="2">
        <v>0</v>
      </c>
      <c r="K461" s="2">
        <v>0</v>
      </c>
      <c r="L461" s="2">
        <v>5.388369565217392</v>
      </c>
      <c r="M461" s="2">
        <v>5.1304347826086953</v>
      </c>
      <c r="N461" s="2">
        <v>5.0576086956521742</v>
      </c>
      <c r="O461" s="2">
        <v>6.4242631939684713E-2</v>
      </c>
      <c r="P461" s="2">
        <v>4.2474999999999996</v>
      </c>
      <c r="Q461" s="2">
        <v>13.103369565217388</v>
      </c>
      <c r="R461" s="2">
        <v>0.1094091843728581</v>
      </c>
      <c r="S461" s="2">
        <v>6.9757608695652156</v>
      </c>
      <c r="T461" s="2">
        <v>7.5220652173913063</v>
      </c>
      <c r="U461" s="2">
        <v>0</v>
      </c>
      <c r="V461" s="2">
        <v>9.1418779986291984E-2</v>
      </c>
      <c r="W461" s="2">
        <v>11.832608695652175</v>
      </c>
      <c r="X461" s="2">
        <v>4.803369565217392</v>
      </c>
      <c r="Y461" s="2">
        <v>0</v>
      </c>
      <c r="Z461" s="2">
        <v>0.10490130226182319</v>
      </c>
      <c r="AA461" s="2">
        <v>0</v>
      </c>
      <c r="AB461" s="2">
        <v>0</v>
      </c>
      <c r="AC461" s="2">
        <v>0</v>
      </c>
      <c r="AD461" s="2">
        <v>0</v>
      </c>
      <c r="AE461" s="2">
        <v>0</v>
      </c>
      <c r="AF461" s="2">
        <v>0</v>
      </c>
      <c r="AG461" s="2">
        <v>0</v>
      </c>
      <c r="AH461" t="s">
        <v>395</v>
      </c>
      <c r="AI461">
        <v>3</v>
      </c>
    </row>
    <row r="462" spans="1:35" x14ac:dyDescent="0.25">
      <c r="A462" t="s">
        <v>1777</v>
      </c>
      <c r="B462" t="s">
        <v>791</v>
      </c>
      <c r="C462" t="s">
        <v>1450</v>
      </c>
      <c r="D462" t="s">
        <v>1707</v>
      </c>
      <c r="E462" s="2">
        <v>125.45652173913044</v>
      </c>
      <c r="F462" s="2">
        <v>4.9130434782608692</v>
      </c>
      <c r="G462" s="2">
        <v>0.24456521739130435</v>
      </c>
      <c r="H462" s="2">
        <v>0</v>
      </c>
      <c r="I462" s="2">
        <v>1.4952173913043478</v>
      </c>
      <c r="J462" s="2">
        <v>0</v>
      </c>
      <c r="K462" s="2">
        <v>0</v>
      </c>
      <c r="L462" s="2">
        <v>5.3351086956521723</v>
      </c>
      <c r="M462" s="2">
        <v>5.3913043478260869</v>
      </c>
      <c r="N462" s="2">
        <v>5.1959782608695653</v>
      </c>
      <c r="O462" s="2">
        <v>8.4390053716860161E-2</v>
      </c>
      <c r="P462" s="2">
        <v>0</v>
      </c>
      <c r="Q462" s="2">
        <v>16.925760869565227</v>
      </c>
      <c r="R462" s="2">
        <v>0.13491335990296316</v>
      </c>
      <c r="S462" s="2">
        <v>4.7981521739130439</v>
      </c>
      <c r="T462" s="2">
        <v>4.1504347826086958</v>
      </c>
      <c r="U462" s="2">
        <v>0</v>
      </c>
      <c r="V462" s="2">
        <v>7.1328192687575814E-2</v>
      </c>
      <c r="W462" s="2">
        <v>5.5622826086956527</v>
      </c>
      <c r="X462" s="2">
        <v>1.181304347826087</v>
      </c>
      <c r="Y462" s="2">
        <v>0</v>
      </c>
      <c r="Z462" s="2">
        <v>5.3752382602668521E-2</v>
      </c>
      <c r="AA462" s="2">
        <v>0</v>
      </c>
      <c r="AB462" s="2">
        <v>0</v>
      </c>
      <c r="AC462" s="2">
        <v>0</v>
      </c>
      <c r="AD462" s="2">
        <v>0</v>
      </c>
      <c r="AE462" s="2">
        <v>0</v>
      </c>
      <c r="AF462" s="2">
        <v>0</v>
      </c>
      <c r="AG462" s="2">
        <v>0</v>
      </c>
      <c r="AH462" t="s">
        <v>103</v>
      </c>
      <c r="AI462">
        <v>3</v>
      </c>
    </row>
    <row r="463" spans="1:35" x14ac:dyDescent="0.25">
      <c r="A463" t="s">
        <v>1777</v>
      </c>
      <c r="B463" t="s">
        <v>844</v>
      </c>
      <c r="C463" t="s">
        <v>1488</v>
      </c>
      <c r="D463" t="s">
        <v>1713</v>
      </c>
      <c r="E463" s="2">
        <v>126.84782608695652</v>
      </c>
      <c r="F463" s="2">
        <v>5.1739130434782608</v>
      </c>
      <c r="G463" s="2">
        <v>0.19565217391304349</v>
      </c>
      <c r="H463" s="2">
        <v>0</v>
      </c>
      <c r="I463" s="2">
        <v>5.5920652173913048</v>
      </c>
      <c r="J463" s="2">
        <v>0</v>
      </c>
      <c r="K463" s="2">
        <v>0</v>
      </c>
      <c r="L463" s="2">
        <v>2.0846739130434777</v>
      </c>
      <c r="M463" s="2">
        <v>0</v>
      </c>
      <c r="N463" s="2">
        <v>10.001847826086953</v>
      </c>
      <c r="O463" s="2">
        <v>7.8849185946872305E-2</v>
      </c>
      <c r="P463" s="2">
        <v>0</v>
      </c>
      <c r="Q463" s="2">
        <v>11.814021739130439</v>
      </c>
      <c r="R463" s="2">
        <v>9.3135389888603287E-2</v>
      </c>
      <c r="S463" s="2">
        <v>6.8643478260869548</v>
      </c>
      <c r="T463" s="2">
        <v>0.57097826086956505</v>
      </c>
      <c r="U463" s="2">
        <v>0</v>
      </c>
      <c r="V463" s="2">
        <v>5.8616109682947719E-2</v>
      </c>
      <c r="W463" s="2">
        <v>4.74891304347826</v>
      </c>
      <c r="X463" s="2">
        <v>4.6555434782608698</v>
      </c>
      <c r="Y463" s="2">
        <v>0</v>
      </c>
      <c r="Z463" s="2">
        <v>7.4139674378748924E-2</v>
      </c>
      <c r="AA463" s="2">
        <v>0</v>
      </c>
      <c r="AB463" s="2">
        <v>0</v>
      </c>
      <c r="AC463" s="2">
        <v>0</v>
      </c>
      <c r="AD463" s="2">
        <v>0</v>
      </c>
      <c r="AE463" s="2">
        <v>0</v>
      </c>
      <c r="AF463" s="2">
        <v>0</v>
      </c>
      <c r="AG463" s="2">
        <v>0</v>
      </c>
      <c r="AH463" t="s">
        <v>158</v>
      </c>
      <c r="AI463">
        <v>3</v>
      </c>
    </row>
    <row r="464" spans="1:35" x14ac:dyDescent="0.25">
      <c r="A464" t="s">
        <v>1777</v>
      </c>
      <c r="B464" t="s">
        <v>1285</v>
      </c>
      <c r="C464" t="s">
        <v>1452</v>
      </c>
      <c r="D464" t="s">
        <v>1706</v>
      </c>
      <c r="E464" s="2">
        <v>140.29347826086956</v>
      </c>
      <c r="F464" s="2">
        <v>4.8695652173913047</v>
      </c>
      <c r="G464" s="2">
        <v>0.25</v>
      </c>
      <c r="H464" s="2">
        <v>0</v>
      </c>
      <c r="I464" s="2">
        <v>7.4597826086956527</v>
      </c>
      <c r="J464" s="2">
        <v>0</v>
      </c>
      <c r="K464" s="2">
        <v>0</v>
      </c>
      <c r="L464" s="2">
        <v>10.233043478260869</v>
      </c>
      <c r="M464" s="2">
        <v>10.142173913043477</v>
      </c>
      <c r="N464" s="2">
        <v>2.2560869565217385</v>
      </c>
      <c r="O464" s="2">
        <v>8.8373750677926688E-2</v>
      </c>
      <c r="P464" s="2">
        <v>0</v>
      </c>
      <c r="Q464" s="2">
        <v>20.646413043478262</v>
      </c>
      <c r="R464" s="2">
        <v>0.14716587898039823</v>
      </c>
      <c r="S464" s="2">
        <v>16.522065217391308</v>
      </c>
      <c r="T464" s="2">
        <v>20.206195652173911</v>
      </c>
      <c r="U464" s="2">
        <v>0</v>
      </c>
      <c r="V464" s="2">
        <v>0.26179592469202762</v>
      </c>
      <c r="W464" s="2">
        <v>21.743804347826089</v>
      </c>
      <c r="X464" s="2">
        <v>17.106195652173934</v>
      </c>
      <c r="Y464" s="2">
        <v>0</v>
      </c>
      <c r="Z464" s="2">
        <v>0.27691950104594421</v>
      </c>
      <c r="AA464" s="2">
        <v>6.9891304347826089E-2</v>
      </c>
      <c r="AB464" s="2">
        <v>0</v>
      </c>
      <c r="AC464" s="2">
        <v>0</v>
      </c>
      <c r="AD464" s="2">
        <v>0</v>
      </c>
      <c r="AE464" s="2">
        <v>0</v>
      </c>
      <c r="AF464" s="2">
        <v>0</v>
      </c>
      <c r="AG464" s="2">
        <v>0</v>
      </c>
      <c r="AH464" t="s">
        <v>608</v>
      </c>
      <c r="AI464">
        <v>3</v>
      </c>
    </row>
    <row r="465" spans="1:35" x14ac:dyDescent="0.25">
      <c r="A465" t="s">
        <v>1777</v>
      </c>
      <c r="B465" t="s">
        <v>910</v>
      </c>
      <c r="C465" t="s">
        <v>1350</v>
      </c>
      <c r="D465" t="s">
        <v>1696</v>
      </c>
      <c r="E465" s="2">
        <v>133.45652173913044</v>
      </c>
      <c r="F465" s="2">
        <v>4.3913043478260869</v>
      </c>
      <c r="G465" s="2">
        <v>0.37228260869565216</v>
      </c>
      <c r="H465" s="2">
        <v>0</v>
      </c>
      <c r="I465" s="2">
        <v>0</v>
      </c>
      <c r="J465" s="2">
        <v>0</v>
      </c>
      <c r="K465" s="2">
        <v>0</v>
      </c>
      <c r="L465" s="2">
        <v>2.8217391304347821</v>
      </c>
      <c r="M465" s="2">
        <v>4.9565217391304346</v>
      </c>
      <c r="N465" s="2">
        <v>4.2047826086956528</v>
      </c>
      <c r="O465" s="2">
        <v>6.8646359341912364E-2</v>
      </c>
      <c r="P465" s="2">
        <v>4.7691304347826078</v>
      </c>
      <c r="Q465" s="2">
        <v>13.275869565217388</v>
      </c>
      <c r="R465" s="2">
        <v>0.13521257533800288</v>
      </c>
      <c r="S465" s="2">
        <v>5.0647826086956522</v>
      </c>
      <c r="T465" s="2">
        <v>4.2056521739130428</v>
      </c>
      <c r="U465" s="2">
        <v>4.7231521739130429</v>
      </c>
      <c r="V465" s="2">
        <v>0.1048550252484118</v>
      </c>
      <c r="W465" s="2">
        <v>5.2505434782608695</v>
      </c>
      <c r="X465" s="2">
        <v>7.4190217391304358</v>
      </c>
      <c r="Y465" s="2">
        <v>0</v>
      </c>
      <c r="Z465" s="2">
        <v>9.4934028343378413E-2</v>
      </c>
      <c r="AA465" s="2">
        <v>0</v>
      </c>
      <c r="AB465" s="2">
        <v>0</v>
      </c>
      <c r="AC465" s="2">
        <v>0</v>
      </c>
      <c r="AD465" s="2">
        <v>0</v>
      </c>
      <c r="AE465" s="2">
        <v>1.7375000000000003</v>
      </c>
      <c r="AF465" s="2">
        <v>0</v>
      </c>
      <c r="AG465" s="2">
        <v>0</v>
      </c>
      <c r="AH465" t="s">
        <v>224</v>
      </c>
      <c r="AI465">
        <v>3</v>
      </c>
    </row>
    <row r="466" spans="1:35" x14ac:dyDescent="0.25">
      <c r="A466" t="s">
        <v>1777</v>
      </c>
      <c r="B466" t="s">
        <v>815</v>
      </c>
      <c r="C466" t="s">
        <v>1350</v>
      </c>
      <c r="D466" t="s">
        <v>1696</v>
      </c>
      <c r="E466" s="2">
        <v>125.79347826086956</v>
      </c>
      <c r="F466" s="2">
        <v>5.4782608695652177</v>
      </c>
      <c r="G466" s="2">
        <v>0.25</v>
      </c>
      <c r="H466" s="2">
        <v>0</v>
      </c>
      <c r="I466" s="2">
        <v>5.8960869565217395</v>
      </c>
      <c r="J466" s="2">
        <v>0</v>
      </c>
      <c r="K466" s="2">
        <v>0</v>
      </c>
      <c r="L466" s="2">
        <v>6.4632608695652172</v>
      </c>
      <c r="M466" s="2">
        <v>0</v>
      </c>
      <c r="N466" s="2">
        <v>6.1017391304347841</v>
      </c>
      <c r="O466" s="2">
        <v>4.8506005357297169E-2</v>
      </c>
      <c r="P466" s="2">
        <v>0</v>
      </c>
      <c r="Q466" s="2">
        <v>25.239347826086963</v>
      </c>
      <c r="R466" s="2">
        <v>0.20064114749848791</v>
      </c>
      <c r="S466" s="2">
        <v>5.630326086956523</v>
      </c>
      <c r="T466" s="2">
        <v>5.6993478260869548</v>
      </c>
      <c r="U466" s="2">
        <v>0</v>
      </c>
      <c r="V466" s="2">
        <v>9.0065670094184744E-2</v>
      </c>
      <c r="W466" s="2">
        <v>6.5002173913043491</v>
      </c>
      <c r="X466" s="2">
        <v>4.9952173913043501</v>
      </c>
      <c r="Y466" s="2">
        <v>0</v>
      </c>
      <c r="Z466" s="2">
        <v>9.1383392378812781E-2</v>
      </c>
      <c r="AA466" s="2">
        <v>0.2645652173913044</v>
      </c>
      <c r="AB466" s="2">
        <v>0</v>
      </c>
      <c r="AC466" s="2">
        <v>0</v>
      </c>
      <c r="AD466" s="2">
        <v>0</v>
      </c>
      <c r="AE466" s="2">
        <v>0.5244565217391306</v>
      </c>
      <c r="AF466" s="2">
        <v>0</v>
      </c>
      <c r="AG466" s="2">
        <v>0</v>
      </c>
      <c r="AH466" t="s">
        <v>128</v>
      </c>
      <c r="AI466">
        <v>3</v>
      </c>
    </row>
    <row r="467" spans="1:35" x14ac:dyDescent="0.25">
      <c r="A467" t="s">
        <v>1777</v>
      </c>
      <c r="B467" t="s">
        <v>1339</v>
      </c>
      <c r="C467" t="s">
        <v>1670</v>
      </c>
      <c r="D467" t="s">
        <v>1716</v>
      </c>
      <c r="E467" s="2">
        <v>94.173913043478265</v>
      </c>
      <c r="F467" s="2">
        <v>5.4782608695652177</v>
      </c>
      <c r="G467" s="2">
        <v>0</v>
      </c>
      <c r="H467" s="2">
        <v>0</v>
      </c>
      <c r="I467" s="2">
        <v>0</v>
      </c>
      <c r="J467" s="2">
        <v>0</v>
      </c>
      <c r="K467" s="2">
        <v>0</v>
      </c>
      <c r="L467" s="2">
        <v>0</v>
      </c>
      <c r="M467" s="2">
        <v>15.043478260869565</v>
      </c>
      <c r="N467" s="2">
        <v>0</v>
      </c>
      <c r="O467" s="2">
        <v>0.15974145891043395</v>
      </c>
      <c r="P467" s="2">
        <v>10.899347826086961</v>
      </c>
      <c r="Q467" s="2">
        <v>5.3913043478260869</v>
      </c>
      <c r="R467" s="2">
        <v>0.17298476454293635</v>
      </c>
      <c r="S467" s="2">
        <v>0</v>
      </c>
      <c r="T467" s="2">
        <v>0</v>
      </c>
      <c r="U467" s="2">
        <v>0</v>
      </c>
      <c r="V467" s="2">
        <v>0</v>
      </c>
      <c r="W467" s="2">
        <v>0</v>
      </c>
      <c r="X467" s="2">
        <v>0</v>
      </c>
      <c r="Y467" s="2">
        <v>0</v>
      </c>
      <c r="Z467" s="2">
        <v>0</v>
      </c>
      <c r="AA467" s="2">
        <v>0</v>
      </c>
      <c r="AB467" s="2">
        <v>0</v>
      </c>
      <c r="AC467" s="2">
        <v>0</v>
      </c>
      <c r="AD467" s="2">
        <v>0</v>
      </c>
      <c r="AE467" s="2">
        <v>0</v>
      </c>
      <c r="AF467" s="2">
        <v>0</v>
      </c>
      <c r="AG467" s="2">
        <v>0</v>
      </c>
      <c r="AH467" t="s">
        <v>664</v>
      </c>
      <c r="AI467">
        <v>3</v>
      </c>
    </row>
    <row r="468" spans="1:35" x14ac:dyDescent="0.25">
      <c r="A468" t="s">
        <v>1777</v>
      </c>
      <c r="B468" t="s">
        <v>941</v>
      </c>
      <c r="C468" t="s">
        <v>1429</v>
      </c>
      <c r="D468" t="s">
        <v>1711</v>
      </c>
      <c r="E468" s="2">
        <v>102.80434782608695</v>
      </c>
      <c r="F468" s="2">
        <v>5.4782608695652177</v>
      </c>
      <c r="G468" s="2">
        <v>0</v>
      </c>
      <c r="H468" s="2">
        <v>0</v>
      </c>
      <c r="I468" s="2">
        <v>0</v>
      </c>
      <c r="J468" s="2">
        <v>0</v>
      </c>
      <c r="K468" s="2">
        <v>0</v>
      </c>
      <c r="L468" s="2">
        <v>0</v>
      </c>
      <c r="M468" s="2">
        <v>0</v>
      </c>
      <c r="N468" s="2">
        <v>16.123369565217391</v>
      </c>
      <c r="O468" s="2">
        <v>0.15683548318883486</v>
      </c>
      <c r="P468" s="2">
        <v>0</v>
      </c>
      <c r="Q468" s="2">
        <v>9.999891304347825</v>
      </c>
      <c r="R468" s="2">
        <v>9.7271093254387819E-2</v>
      </c>
      <c r="S468" s="2">
        <v>0</v>
      </c>
      <c r="T468" s="2">
        <v>0</v>
      </c>
      <c r="U468" s="2">
        <v>0</v>
      </c>
      <c r="V468" s="2">
        <v>0</v>
      </c>
      <c r="W468" s="2">
        <v>8.6956521739130432E-2</v>
      </c>
      <c r="X468" s="2">
        <v>0</v>
      </c>
      <c r="Y468" s="2">
        <v>0</v>
      </c>
      <c r="Z468" s="2">
        <v>8.4584478748149711E-4</v>
      </c>
      <c r="AA468" s="2">
        <v>0</v>
      </c>
      <c r="AB468" s="2">
        <v>0</v>
      </c>
      <c r="AC468" s="2">
        <v>0</v>
      </c>
      <c r="AD468" s="2">
        <v>0</v>
      </c>
      <c r="AE468" s="2">
        <v>0</v>
      </c>
      <c r="AF468" s="2">
        <v>0</v>
      </c>
      <c r="AG468" s="2">
        <v>0</v>
      </c>
      <c r="AH468" t="s">
        <v>255</v>
      </c>
      <c r="AI468">
        <v>3</v>
      </c>
    </row>
    <row r="469" spans="1:35" x14ac:dyDescent="0.25">
      <c r="A469" t="s">
        <v>1777</v>
      </c>
      <c r="B469" t="s">
        <v>1270</v>
      </c>
      <c r="C469" t="s">
        <v>1534</v>
      </c>
      <c r="D469" t="s">
        <v>1673</v>
      </c>
      <c r="E469" s="2">
        <v>73.728260869565219</v>
      </c>
      <c r="F469" s="2">
        <v>5.2173913043478262</v>
      </c>
      <c r="G469" s="2">
        <v>0</v>
      </c>
      <c r="H469" s="2">
        <v>0</v>
      </c>
      <c r="I469" s="2">
        <v>0</v>
      </c>
      <c r="J469" s="2">
        <v>0</v>
      </c>
      <c r="K469" s="2">
        <v>0</v>
      </c>
      <c r="L469" s="2">
        <v>0</v>
      </c>
      <c r="M469" s="2">
        <v>4.5652173913043477</v>
      </c>
      <c r="N469" s="2">
        <v>9.6950000000000003</v>
      </c>
      <c r="O469" s="2">
        <v>0.19341589267285861</v>
      </c>
      <c r="P469" s="2">
        <v>5.3388043478260849</v>
      </c>
      <c r="Q469" s="2">
        <v>10.685217391304343</v>
      </c>
      <c r="R469" s="2">
        <v>0.21733893557422962</v>
      </c>
      <c r="S469" s="2">
        <v>0</v>
      </c>
      <c r="T469" s="2">
        <v>0</v>
      </c>
      <c r="U469" s="2">
        <v>0</v>
      </c>
      <c r="V469" s="2">
        <v>0</v>
      </c>
      <c r="W469" s="2">
        <v>0.17391304347826086</v>
      </c>
      <c r="X469" s="2">
        <v>0</v>
      </c>
      <c r="Y469" s="2">
        <v>0</v>
      </c>
      <c r="Z469" s="2">
        <v>2.3588382721509656E-3</v>
      </c>
      <c r="AA469" s="2">
        <v>0</v>
      </c>
      <c r="AB469" s="2">
        <v>0</v>
      </c>
      <c r="AC469" s="2">
        <v>0</v>
      </c>
      <c r="AD469" s="2">
        <v>0</v>
      </c>
      <c r="AE469" s="2">
        <v>0</v>
      </c>
      <c r="AF469" s="2">
        <v>0</v>
      </c>
      <c r="AG469" s="2">
        <v>0</v>
      </c>
      <c r="AH469" t="s">
        <v>593</v>
      </c>
      <c r="AI469">
        <v>3</v>
      </c>
    </row>
    <row r="470" spans="1:35" x14ac:dyDescent="0.25">
      <c r="A470" t="s">
        <v>1777</v>
      </c>
      <c r="B470" t="s">
        <v>687</v>
      </c>
      <c r="C470" t="s">
        <v>1499</v>
      </c>
      <c r="D470" t="s">
        <v>1704</v>
      </c>
      <c r="E470" s="2">
        <v>125.23913043478261</v>
      </c>
      <c r="F470" s="2">
        <v>5.5652173913043477</v>
      </c>
      <c r="G470" s="2">
        <v>6.7934782608695649E-2</v>
      </c>
      <c r="H470" s="2">
        <v>1.201086956521739</v>
      </c>
      <c r="I470" s="2">
        <v>15.195652173913043</v>
      </c>
      <c r="J470" s="2">
        <v>0</v>
      </c>
      <c r="K470" s="2">
        <v>0</v>
      </c>
      <c r="L470" s="2">
        <v>4.0370652173913042</v>
      </c>
      <c r="M470" s="2">
        <v>14.722826086956522</v>
      </c>
      <c r="N470" s="2">
        <v>0</v>
      </c>
      <c r="O470" s="2">
        <v>0.11755771567436209</v>
      </c>
      <c r="P470" s="2">
        <v>5.0489130434782608</v>
      </c>
      <c r="Q470" s="2">
        <v>17.076086956521738</v>
      </c>
      <c r="R470" s="2">
        <v>0.17666203784065265</v>
      </c>
      <c r="S470" s="2">
        <v>8.4996739130434804</v>
      </c>
      <c r="T470" s="2">
        <v>8.8257608695652205</v>
      </c>
      <c r="U470" s="2">
        <v>0</v>
      </c>
      <c r="V470" s="2">
        <v>0.13833883006422501</v>
      </c>
      <c r="W470" s="2">
        <v>4.2867391304347828</v>
      </c>
      <c r="X470" s="2">
        <v>13.344891304347824</v>
      </c>
      <c r="Y470" s="2">
        <v>4.3007608695652175</v>
      </c>
      <c r="Z470" s="2">
        <v>0.17512411039750042</v>
      </c>
      <c r="AA470" s="2">
        <v>0</v>
      </c>
      <c r="AB470" s="2">
        <v>0</v>
      </c>
      <c r="AC470" s="2">
        <v>0</v>
      </c>
      <c r="AD470" s="2">
        <v>0</v>
      </c>
      <c r="AE470" s="2">
        <v>0</v>
      </c>
      <c r="AF470" s="2">
        <v>0</v>
      </c>
      <c r="AG470" s="2">
        <v>0</v>
      </c>
      <c r="AH470" t="s">
        <v>392</v>
      </c>
      <c r="AI470">
        <v>3</v>
      </c>
    </row>
    <row r="471" spans="1:35" x14ac:dyDescent="0.25">
      <c r="A471" t="s">
        <v>1777</v>
      </c>
      <c r="B471" t="s">
        <v>1325</v>
      </c>
      <c r="C471" t="s">
        <v>1452</v>
      </c>
      <c r="D471" t="s">
        <v>1706</v>
      </c>
      <c r="E471" s="2">
        <v>38.032608695652172</v>
      </c>
      <c r="F471" s="2">
        <v>5.0434782608695654</v>
      </c>
      <c r="G471" s="2">
        <v>0.4891304347826087</v>
      </c>
      <c r="H471" s="2">
        <v>1.0869565217391304E-2</v>
      </c>
      <c r="I471" s="2">
        <v>5.1494565217391308</v>
      </c>
      <c r="J471" s="2">
        <v>0</v>
      </c>
      <c r="K471" s="2">
        <v>0</v>
      </c>
      <c r="L471" s="2">
        <v>6.2958695652173917</v>
      </c>
      <c r="M471" s="2">
        <v>9.695652173913043</v>
      </c>
      <c r="N471" s="2">
        <v>0</v>
      </c>
      <c r="O471" s="2">
        <v>0.25492997999428407</v>
      </c>
      <c r="P471" s="2">
        <v>15.301630434782609</v>
      </c>
      <c r="Q471" s="2">
        <v>0</v>
      </c>
      <c r="R471" s="2">
        <v>0.40232923692483569</v>
      </c>
      <c r="S471" s="2">
        <v>10.748043478260874</v>
      </c>
      <c r="T471" s="2">
        <v>5.2398913043478261</v>
      </c>
      <c r="U471" s="2">
        <v>0</v>
      </c>
      <c r="V471" s="2">
        <v>0.42037439268362403</v>
      </c>
      <c r="W471" s="2">
        <v>6.0563043478260878</v>
      </c>
      <c r="X471" s="2">
        <v>6.2594565217391294</v>
      </c>
      <c r="Y471" s="2">
        <v>0</v>
      </c>
      <c r="Z471" s="2">
        <v>0.32382109174049728</v>
      </c>
      <c r="AA471" s="2">
        <v>0</v>
      </c>
      <c r="AB471" s="2">
        <v>0</v>
      </c>
      <c r="AC471" s="2">
        <v>0</v>
      </c>
      <c r="AD471" s="2">
        <v>0</v>
      </c>
      <c r="AE471" s="2">
        <v>0</v>
      </c>
      <c r="AF471" s="2">
        <v>0</v>
      </c>
      <c r="AG471" s="2">
        <v>0</v>
      </c>
      <c r="AH471" t="s">
        <v>650</v>
      </c>
      <c r="AI471">
        <v>3</v>
      </c>
    </row>
    <row r="472" spans="1:35" x14ac:dyDescent="0.25">
      <c r="A472" t="s">
        <v>1777</v>
      </c>
      <c r="B472" t="s">
        <v>1262</v>
      </c>
      <c r="C472" t="s">
        <v>1536</v>
      </c>
      <c r="D472" t="s">
        <v>1694</v>
      </c>
      <c r="E472" s="2">
        <v>115.25</v>
      </c>
      <c r="F472" s="2">
        <v>5.2173913043478262</v>
      </c>
      <c r="G472" s="2">
        <v>0</v>
      </c>
      <c r="H472" s="2">
        <v>0</v>
      </c>
      <c r="I472" s="2">
        <v>0</v>
      </c>
      <c r="J472" s="2">
        <v>0</v>
      </c>
      <c r="K472" s="2">
        <v>0</v>
      </c>
      <c r="L472" s="2">
        <v>10.148152173913045</v>
      </c>
      <c r="M472" s="2">
        <v>10.521739130434783</v>
      </c>
      <c r="N472" s="2">
        <v>1.6467391304347827</v>
      </c>
      <c r="O472" s="2">
        <v>0.10558332547392249</v>
      </c>
      <c r="P472" s="2">
        <v>5.1304347826086953</v>
      </c>
      <c r="Q472" s="2">
        <v>14.165760869565217</v>
      </c>
      <c r="R472" s="2">
        <v>0.1674290295199472</v>
      </c>
      <c r="S472" s="2">
        <v>14.451304347826092</v>
      </c>
      <c r="T472" s="2">
        <v>15.227391304347824</v>
      </c>
      <c r="U472" s="2">
        <v>0</v>
      </c>
      <c r="V472" s="2">
        <v>0.2575157974158257</v>
      </c>
      <c r="W472" s="2">
        <v>15.677173913043482</v>
      </c>
      <c r="X472" s="2">
        <v>19.964565217391304</v>
      </c>
      <c r="Y472" s="2">
        <v>0</v>
      </c>
      <c r="Z472" s="2">
        <v>0.30925587097991136</v>
      </c>
      <c r="AA472" s="2">
        <v>0</v>
      </c>
      <c r="AB472" s="2">
        <v>0</v>
      </c>
      <c r="AC472" s="2">
        <v>0</v>
      </c>
      <c r="AD472" s="2">
        <v>0</v>
      </c>
      <c r="AE472" s="2">
        <v>2.875</v>
      </c>
      <c r="AF472" s="2">
        <v>0</v>
      </c>
      <c r="AG472" s="2">
        <v>0</v>
      </c>
      <c r="AH472" t="s">
        <v>585</v>
      </c>
      <c r="AI472">
        <v>3</v>
      </c>
    </row>
    <row r="473" spans="1:35" x14ac:dyDescent="0.25">
      <c r="A473" t="s">
        <v>1777</v>
      </c>
      <c r="B473" t="s">
        <v>1159</v>
      </c>
      <c r="C473" t="s">
        <v>1630</v>
      </c>
      <c r="D473" t="s">
        <v>1694</v>
      </c>
      <c r="E473" s="2">
        <v>50.782608695652172</v>
      </c>
      <c r="F473" s="2">
        <v>10.173913043478262</v>
      </c>
      <c r="G473" s="2">
        <v>0.40652173913043477</v>
      </c>
      <c r="H473" s="2">
        <v>0.19565217391304349</v>
      </c>
      <c r="I473" s="2">
        <v>6.707391304347829</v>
      </c>
      <c r="J473" s="2">
        <v>0</v>
      </c>
      <c r="K473" s="2">
        <v>0</v>
      </c>
      <c r="L473" s="2">
        <v>5.0681521739130417</v>
      </c>
      <c r="M473" s="2">
        <v>10.662391304347826</v>
      </c>
      <c r="N473" s="2">
        <v>0</v>
      </c>
      <c r="O473" s="2">
        <v>0.20996147260273973</v>
      </c>
      <c r="P473" s="2">
        <v>3.8654347826086957</v>
      </c>
      <c r="Q473" s="2">
        <v>0</v>
      </c>
      <c r="R473" s="2">
        <v>7.6117294520547954E-2</v>
      </c>
      <c r="S473" s="2">
        <v>8.6186956521739173</v>
      </c>
      <c r="T473" s="2">
        <v>12.516304347826088</v>
      </c>
      <c r="U473" s="2">
        <v>0</v>
      </c>
      <c r="V473" s="2">
        <v>0.41618578767123299</v>
      </c>
      <c r="W473" s="2">
        <v>12.212934782608695</v>
      </c>
      <c r="X473" s="2">
        <v>16.268260869565218</v>
      </c>
      <c r="Y473" s="2">
        <v>0</v>
      </c>
      <c r="Z473" s="2">
        <v>0.56084546232876709</v>
      </c>
      <c r="AA473" s="2">
        <v>0</v>
      </c>
      <c r="AB473" s="2">
        <v>0</v>
      </c>
      <c r="AC473" s="2">
        <v>0</v>
      </c>
      <c r="AD473" s="2">
        <v>0</v>
      </c>
      <c r="AE473" s="2">
        <v>0</v>
      </c>
      <c r="AF473" s="2">
        <v>0</v>
      </c>
      <c r="AG473" s="2">
        <v>0</v>
      </c>
      <c r="AH473" t="s">
        <v>481</v>
      </c>
      <c r="AI473">
        <v>3</v>
      </c>
    </row>
    <row r="474" spans="1:35" x14ac:dyDescent="0.25">
      <c r="A474" t="s">
        <v>1777</v>
      </c>
      <c r="B474" t="s">
        <v>884</v>
      </c>
      <c r="C474" t="s">
        <v>1546</v>
      </c>
      <c r="D474" t="s">
        <v>1705</v>
      </c>
      <c r="E474" s="2">
        <v>106.80434782608695</v>
      </c>
      <c r="F474" s="2">
        <v>4.1739130434782608</v>
      </c>
      <c r="G474" s="2">
        <v>0.52173913043478259</v>
      </c>
      <c r="H474" s="2">
        <v>0.50141304347826088</v>
      </c>
      <c r="I474" s="2">
        <v>2.1195652173913042</v>
      </c>
      <c r="J474" s="2">
        <v>0</v>
      </c>
      <c r="K474" s="2">
        <v>0</v>
      </c>
      <c r="L474" s="2">
        <v>3.5207608695652182</v>
      </c>
      <c r="M474" s="2">
        <v>4.9565217391304346</v>
      </c>
      <c r="N474" s="2">
        <v>0</v>
      </c>
      <c r="O474" s="2">
        <v>4.6407490331772848E-2</v>
      </c>
      <c r="P474" s="2">
        <v>0</v>
      </c>
      <c r="Q474" s="2">
        <v>11.262173913043478</v>
      </c>
      <c r="R474" s="2">
        <v>0.10544677386525544</v>
      </c>
      <c r="S474" s="2">
        <v>4.379130434782609</v>
      </c>
      <c r="T474" s="2">
        <v>6.1316304347826103</v>
      </c>
      <c r="U474" s="2">
        <v>0</v>
      </c>
      <c r="V474" s="2">
        <v>9.8411357622633852E-2</v>
      </c>
      <c r="W474" s="2">
        <v>5.6060869565217386</v>
      </c>
      <c r="X474" s="2">
        <v>6.821739130434783</v>
      </c>
      <c r="Y474" s="2">
        <v>0</v>
      </c>
      <c r="Z474" s="2">
        <v>0.11636067575819255</v>
      </c>
      <c r="AA474" s="2">
        <v>0</v>
      </c>
      <c r="AB474" s="2">
        <v>4.3964130434782609</v>
      </c>
      <c r="AC474" s="2">
        <v>0</v>
      </c>
      <c r="AD474" s="2">
        <v>0</v>
      </c>
      <c r="AE474" s="2">
        <v>0</v>
      </c>
      <c r="AF474" s="2">
        <v>0</v>
      </c>
      <c r="AG474" s="2">
        <v>0</v>
      </c>
      <c r="AH474" t="s">
        <v>198</v>
      </c>
      <c r="AI474">
        <v>3</v>
      </c>
    </row>
    <row r="475" spans="1:35" x14ac:dyDescent="0.25">
      <c r="A475" t="s">
        <v>1777</v>
      </c>
      <c r="B475" t="s">
        <v>859</v>
      </c>
      <c r="C475" t="s">
        <v>1535</v>
      </c>
      <c r="D475" t="s">
        <v>1719</v>
      </c>
      <c r="E475" s="2">
        <v>119.3804347826087</v>
      </c>
      <c r="F475" s="2">
        <v>5.0434782608695654</v>
      </c>
      <c r="G475" s="2">
        <v>0.83152173913043481</v>
      </c>
      <c r="H475" s="2">
        <v>0.43478260869565216</v>
      </c>
      <c r="I475" s="2">
        <v>4.2826086956521738</v>
      </c>
      <c r="J475" s="2">
        <v>0</v>
      </c>
      <c r="K475" s="2">
        <v>10.885869565217391</v>
      </c>
      <c r="L475" s="2">
        <v>4</v>
      </c>
      <c r="M475" s="2">
        <v>9.820652173913043</v>
      </c>
      <c r="N475" s="2">
        <v>4.6929347826086953</v>
      </c>
      <c r="O475" s="2">
        <v>0.12157425111536009</v>
      </c>
      <c r="P475" s="2">
        <v>0</v>
      </c>
      <c r="Q475" s="2">
        <v>26.692934782608695</v>
      </c>
      <c r="R475" s="2">
        <v>0.22359555676955292</v>
      </c>
      <c r="S475" s="2">
        <v>0</v>
      </c>
      <c r="T475" s="2">
        <v>0</v>
      </c>
      <c r="U475" s="2">
        <v>0</v>
      </c>
      <c r="V475" s="2">
        <v>0</v>
      </c>
      <c r="W475" s="2">
        <v>5.7364130434782608</v>
      </c>
      <c r="X475" s="2">
        <v>5.1521739130434785</v>
      </c>
      <c r="Y475" s="2">
        <v>0</v>
      </c>
      <c r="Z475" s="2">
        <v>9.1209141400345972E-2</v>
      </c>
      <c r="AA475" s="2">
        <v>0</v>
      </c>
      <c r="AB475" s="2">
        <v>0</v>
      </c>
      <c r="AC475" s="2">
        <v>0</v>
      </c>
      <c r="AD475" s="2">
        <v>0</v>
      </c>
      <c r="AE475" s="2">
        <v>0</v>
      </c>
      <c r="AF475" s="2">
        <v>0</v>
      </c>
      <c r="AG475" s="2">
        <v>0</v>
      </c>
      <c r="AH475" t="s">
        <v>173</v>
      </c>
      <c r="AI475">
        <v>3</v>
      </c>
    </row>
    <row r="476" spans="1:35" x14ac:dyDescent="0.25">
      <c r="A476" t="s">
        <v>1777</v>
      </c>
      <c r="B476" t="s">
        <v>733</v>
      </c>
      <c r="C476" t="s">
        <v>1471</v>
      </c>
      <c r="D476" t="s">
        <v>1679</v>
      </c>
      <c r="E476" s="2">
        <v>94.619565217391298</v>
      </c>
      <c r="F476" s="2">
        <v>5.0597826086956523</v>
      </c>
      <c r="G476" s="2">
        <v>0</v>
      </c>
      <c r="H476" s="2">
        <v>6.5217391304347824E-2</v>
      </c>
      <c r="I476" s="2">
        <v>0</v>
      </c>
      <c r="J476" s="2">
        <v>0</v>
      </c>
      <c r="K476" s="2">
        <v>4.8369565217391308</v>
      </c>
      <c r="L476" s="2">
        <v>3.7907608695652173</v>
      </c>
      <c r="M476" s="2">
        <v>4.8043478260869561</v>
      </c>
      <c r="N476" s="2">
        <v>5.1222826086956523</v>
      </c>
      <c r="O476" s="2">
        <v>0.10491097070649054</v>
      </c>
      <c r="P476" s="2">
        <v>0</v>
      </c>
      <c r="Q476" s="2">
        <v>23.182065217391305</v>
      </c>
      <c r="R476" s="2">
        <v>0.24500287191269388</v>
      </c>
      <c r="S476" s="2">
        <v>0</v>
      </c>
      <c r="T476" s="2">
        <v>0</v>
      </c>
      <c r="U476" s="2">
        <v>0</v>
      </c>
      <c r="V476" s="2">
        <v>0</v>
      </c>
      <c r="W476" s="2">
        <v>2.6277173913043477</v>
      </c>
      <c r="X476" s="2">
        <v>6.9864130434782608</v>
      </c>
      <c r="Y476" s="2">
        <v>0</v>
      </c>
      <c r="Z476" s="2">
        <v>0.10160827110855832</v>
      </c>
      <c r="AA476" s="2">
        <v>0</v>
      </c>
      <c r="AB476" s="2">
        <v>0</v>
      </c>
      <c r="AC476" s="2">
        <v>0</v>
      </c>
      <c r="AD476" s="2">
        <v>0</v>
      </c>
      <c r="AE476" s="2">
        <v>0</v>
      </c>
      <c r="AF476" s="2">
        <v>0</v>
      </c>
      <c r="AG476" s="2">
        <v>0</v>
      </c>
      <c r="AH476" t="s">
        <v>45</v>
      </c>
      <c r="AI476">
        <v>3</v>
      </c>
    </row>
    <row r="477" spans="1:35" x14ac:dyDescent="0.25">
      <c r="A477" t="s">
        <v>1777</v>
      </c>
      <c r="B477" t="s">
        <v>1014</v>
      </c>
      <c r="C477" t="s">
        <v>1437</v>
      </c>
      <c r="D477" t="s">
        <v>1692</v>
      </c>
      <c r="E477" s="2">
        <v>79.913043478260875</v>
      </c>
      <c r="F477" s="2">
        <v>5.3288043478260869</v>
      </c>
      <c r="G477" s="2">
        <v>0</v>
      </c>
      <c r="H477" s="2">
        <v>0.17391304347826086</v>
      </c>
      <c r="I477" s="2">
        <v>1.7391304347826086</v>
      </c>
      <c r="J477" s="2">
        <v>0</v>
      </c>
      <c r="K477" s="2">
        <v>5.9021739130434785</v>
      </c>
      <c r="L477" s="2">
        <v>5.8179347826086953</v>
      </c>
      <c r="M477" s="2">
        <v>4.4538043478260869</v>
      </c>
      <c r="N477" s="2">
        <v>5.4728260869565215</v>
      </c>
      <c r="O477" s="2">
        <v>0.12421789989118608</v>
      </c>
      <c r="P477" s="2">
        <v>0</v>
      </c>
      <c r="Q477" s="2">
        <v>26.586956521739129</v>
      </c>
      <c r="R477" s="2">
        <v>0.3326985854189336</v>
      </c>
      <c r="S477" s="2">
        <v>0</v>
      </c>
      <c r="T477" s="2">
        <v>0</v>
      </c>
      <c r="U477" s="2">
        <v>0</v>
      </c>
      <c r="V477" s="2">
        <v>0</v>
      </c>
      <c r="W477" s="2">
        <v>5.2771739130434785</v>
      </c>
      <c r="X477" s="2">
        <v>11.752717391304348</v>
      </c>
      <c r="Y477" s="2">
        <v>0</v>
      </c>
      <c r="Z477" s="2">
        <v>0.21310527747551689</v>
      </c>
      <c r="AA477" s="2">
        <v>0</v>
      </c>
      <c r="AB477" s="2">
        <v>0</v>
      </c>
      <c r="AC477" s="2">
        <v>0</v>
      </c>
      <c r="AD477" s="2">
        <v>0</v>
      </c>
      <c r="AE477" s="2">
        <v>0</v>
      </c>
      <c r="AF477" s="2">
        <v>0</v>
      </c>
      <c r="AG477" s="2">
        <v>0</v>
      </c>
      <c r="AH477" t="s">
        <v>330</v>
      </c>
      <c r="AI477">
        <v>3</v>
      </c>
    </row>
    <row r="478" spans="1:35" x14ac:dyDescent="0.25">
      <c r="A478" t="s">
        <v>1777</v>
      </c>
      <c r="B478" t="s">
        <v>1228</v>
      </c>
      <c r="C478" t="s">
        <v>1643</v>
      </c>
      <c r="D478" t="s">
        <v>1678</v>
      </c>
      <c r="E478" s="2">
        <v>64.5</v>
      </c>
      <c r="F478" s="2">
        <v>4.6630434782608692</v>
      </c>
      <c r="G478" s="2">
        <v>0.64945652173913049</v>
      </c>
      <c r="H478" s="2">
        <v>0.34239130434782611</v>
      </c>
      <c r="I478" s="2">
        <v>1.826086956521739</v>
      </c>
      <c r="J478" s="2">
        <v>0</v>
      </c>
      <c r="K478" s="2">
        <v>2.1304347826086958</v>
      </c>
      <c r="L478" s="2">
        <v>2.5380434782608696</v>
      </c>
      <c r="M478" s="2">
        <v>4.0434782608695654</v>
      </c>
      <c r="N478" s="2">
        <v>4.1630434782608692</v>
      </c>
      <c r="O478" s="2">
        <v>0.1272328951803168</v>
      </c>
      <c r="P478" s="2">
        <v>0</v>
      </c>
      <c r="Q478" s="2">
        <v>16.684782608695652</v>
      </c>
      <c r="R478" s="2">
        <v>0.25867880013481631</v>
      </c>
      <c r="S478" s="2">
        <v>0</v>
      </c>
      <c r="T478" s="2">
        <v>0</v>
      </c>
      <c r="U478" s="2">
        <v>0</v>
      </c>
      <c r="V478" s="2">
        <v>0</v>
      </c>
      <c r="W478" s="2">
        <v>5.1086956521739131</v>
      </c>
      <c r="X478" s="2">
        <v>3.0298913043478262</v>
      </c>
      <c r="Y478" s="2">
        <v>0</v>
      </c>
      <c r="Z478" s="2">
        <v>0.12617964273677112</v>
      </c>
      <c r="AA478" s="2">
        <v>0</v>
      </c>
      <c r="AB478" s="2">
        <v>0</v>
      </c>
      <c r="AC478" s="2">
        <v>0</v>
      </c>
      <c r="AD478" s="2">
        <v>0</v>
      </c>
      <c r="AE478" s="2">
        <v>0</v>
      </c>
      <c r="AF478" s="2">
        <v>0</v>
      </c>
      <c r="AG478" s="2">
        <v>0</v>
      </c>
      <c r="AH478" t="s">
        <v>550</v>
      </c>
      <c r="AI478">
        <v>3</v>
      </c>
    </row>
    <row r="479" spans="1:35" x14ac:dyDescent="0.25">
      <c r="A479" t="s">
        <v>1777</v>
      </c>
      <c r="B479" t="s">
        <v>1202</v>
      </c>
      <c r="C479" t="s">
        <v>1643</v>
      </c>
      <c r="D479" t="s">
        <v>1678</v>
      </c>
      <c r="E479" s="2">
        <v>52.380434782608695</v>
      </c>
      <c r="F479" s="2">
        <v>5.3043478260869561</v>
      </c>
      <c r="G479" s="2">
        <v>0.70652173913043481</v>
      </c>
      <c r="H479" s="2">
        <v>0.1766304347826087</v>
      </c>
      <c r="I479" s="2">
        <v>1.1304347826086956</v>
      </c>
      <c r="J479" s="2">
        <v>0</v>
      </c>
      <c r="K479" s="2">
        <v>0.97554347826086951</v>
      </c>
      <c r="L479" s="2">
        <v>1.1277173913043479</v>
      </c>
      <c r="M479" s="2">
        <v>3.1929347826086958</v>
      </c>
      <c r="N479" s="2">
        <v>0</v>
      </c>
      <c r="O479" s="2">
        <v>6.0956630006225358E-2</v>
      </c>
      <c r="P479" s="2">
        <v>0</v>
      </c>
      <c r="Q479" s="2">
        <v>11.8125</v>
      </c>
      <c r="R479" s="2">
        <v>0.22551359203154181</v>
      </c>
      <c r="S479" s="2">
        <v>0</v>
      </c>
      <c r="T479" s="2">
        <v>0</v>
      </c>
      <c r="U479" s="2">
        <v>0</v>
      </c>
      <c r="V479" s="2">
        <v>0</v>
      </c>
      <c r="W479" s="2">
        <v>0.2391304347826087</v>
      </c>
      <c r="X479" s="2">
        <v>3.2934782608695654</v>
      </c>
      <c r="Y479" s="2">
        <v>0</v>
      </c>
      <c r="Z479" s="2">
        <v>6.7441377879228062E-2</v>
      </c>
      <c r="AA479" s="2">
        <v>6.5217391304347824E-2</v>
      </c>
      <c r="AB479" s="2">
        <v>0</v>
      </c>
      <c r="AC479" s="2">
        <v>0</v>
      </c>
      <c r="AD479" s="2">
        <v>0</v>
      </c>
      <c r="AE479" s="2">
        <v>0</v>
      </c>
      <c r="AF479" s="2">
        <v>0</v>
      </c>
      <c r="AG479" s="2">
        <v>0</v>
      </c>
      <c r="AH479" t="s">
        <v>524</v>
      </c>
      <c r="AI479">
        <v>3</v>
      </c>
    </row>
    <row r="480" spans="1:35" x14ac:dyDescent="0.25">
      <c r="A480" t="s">
        <v>1777</v>
      </c>
      <c r="B480" t="s">
        <v>1209</v>
      </c>
      <c r="C480" t="s">
        <v>1648</v>
      </c>
      <c r="D480" t="s">
        <v>1692</v>
      </c>
      <c r="E480" s="2">
        <v>43.380434782608695</v>
      </c>
      <c r="F480" s="2">
        <v>4.7065217391304346</v>
      </c>
      <c r="G480" s="2">
        <v>0.38043478260869568</v>
      </c>
      <c r="H480" s="2">
        <v>0</v>
      </c>
      <c r="I480" s="2">
        <v>0.69565217391304346</v>
      </c>
      <c r="J480" s="2">
        <v>0</v>
      </c>
      <c r="K480" s="2">
        <v>2.7065217391304346</v>
      </c>
      <c r="L480" s="2">
        <v>3.75</v>
      </c>
      <c r="M480" s="2">
        <v>5.0706521739130439</v>
      </c>
      <c r="N480" s="2">
        <v>0</v>
      </c>
      <c r="O480" s="2">
        <v>0.11688799799548986</v>
      </c>
      <c r="P480" s="2">
        <v>0</v>
      </c>
      <c r="Q480" s="2">
        <v>23.266304347826086</v>
      </c>
      <c r="R480" s="2">
        <v>0.53633174642946624</v>
      </c>
      <c r="S480" s="2">
        <v>0</v>
      </c>
      <c r="T480" s="2">
        <v>0</v>
      </c>
      <c r="U480" s="2">
        <v>0</v>
      </c>
      <c r="V480" s="2">
        <v>0</v>
      </c>
      <c r="W480" s="2">
        <v>2.4048913043478262</v>
      </c>
      <c r="X480" s="2">
        <v>4.7255434782608692</v>
      </c>
      <c r="Y480" s="2">
        <v>0</v>
      </c>
      <c r="Z480" s="2">
        <v>0.1643698321222751</v>
      </c>
      <c r="AA480" s="2">
        <v>0</v>
      </c>
      <c r="AB480" s="2">
        <v>0</v>
      </c>
      <c r="AC480" s="2">
        <v>0</v>
      </c>
      <c r="AD480" s="2">
        <v>0</v>
      </c>
      <c r="AE480" s="2">
        <v>0</v>
      </c>
      <c r="AF480" s="2">
        <v>0</v>
      </c>
      <c r="AG480" s="2">
        <v>0</v>
      </c>
      <c r="AH480" t="s">
        <v>531</v>
      </c>
      <c r="AI480">
        <v>3</v>
      </c>
    </row>
    <row r="481" spans="1:35" x14ac:dyDescent="0.25">
      <c r="A481" t="s">
        <v>1777</v>
      </c>
      <c r="B481" t="s">
        <v>689</v>
      </c>
      <c r="C481" t="s">
        <v>1377</v>
      </c>
      <c r="D481" t="s">
        <v>1677</v>
      </c>
      <c r="E481" s="2">
        <v>99.815217391304344</v>
      </c>
      <c r="F481" s="2">
        <v>5.4782608695652177</v>
      </c>
      <c r="G481" s="2">
        <v>1.1956521739130435</v>
      </c>
      <c r="H481" s="2">
        <v>0</v>
      </c>
      <c r="I481" s="2">
        <v>3.2717391304347827</v>
      </c>
      <c r="J481" s="2">
        <v>0</v>
      </c>
      <c r="K481" s="2">
        <v>4.8260869565217392</v>
      </c>
      <c r="L481" s="2">
        <v>4.6875</v>
      </c>
      <c r="M481" s="2">
        <v>2.9972826086956523</v>
      </c>
      <c r="N481" s="2">
        <v>5.3396739130434785</v>
      </c>
      <c r="O481" s="2">
        <v>8.3523902863987809E-2</v>
      </c>
      <c r="P481" s="2">
        <v>0</v>
      </c>
      <c r="Q481" s="2">
        <v>11.698369565217391</v>
      </c>
      <c r="R481" s="2">
        <v>0.11720026135249918</v>
      </c>
      <c r="S481" s="2">
        <v>0</v>
      </c>
      <c r="T481" s="2">
        <v>0</v>
      </c>
      <c r="U481" s="2">
        <v>0</v>
      </c>
      <c r="V481" s="2">
        <v>0</v>
      </c>
      <c r="W481" s="2">
        <v>4.3125</v>
      </c>
      <c r="X481" s="2">
        <v>7.3695652173913047</v>
      </c>
      <c r="Y481" s="2">
        <v>0</v>
      </c>
      <c r="Z481" s="2">
        <v>0.11703691604050964</v>
      </c>
      <c r="AA481" s="2">
        <v>0</v>
      </c>
      <c r="AB481" s="2">
        <v>0</v>
      </c>
      <c r="AC481" s="2">
        <v>0</v>
      </c>
      <c r="AD481" s="2">
        <v>0</v>
      </c>
      <c r="AE481" s="2">
        <v>0</v>
      </c>
      <c r="AF481" s="2">
        <v>0</v>
      </c>
      <c r="AG481" s="2">
        <v>0</v>
      </c>
      <c r="AH481" t="s">
        <v>1</v>
      </c>
      <c r="AI481">
        <v>3</v>
      </c>
    </row>
    <row r="482" spans="1:35" x14ac:dyDescent="0.25">
      <c r="A482" t="s">
        <v>1777</v>
      </c>
      <c r="B482" t="s">
        <v>971</v>
      </c>
      <c r="C482" t="s">
        <v>1578</v>
      </c>
      <c r="D482" t="s">
        <v>1679</v>
      </c>
      <c r="E482" s="2">
        <v>58.967391304347828</v>
      </c>
      <c r="F482" s="2">
        <v>5.2826086956521738</v>
      </c>
      <c r="G482" s="2">
        <v>0.20652173913043478</v>
      </c>
      <c r="H482" s="2">
        <v>0</v>
      </c>
      <c r="I482" s="2">
        <v>0</v>
      </c>
      <c r="J482" s="2">
        <v>0</v>
      </c>
      <c r="K482" s="2">
        <v>8.1086956521739122</v>
      </c>
      <c r="L482" s="2">
        <v>5.5461956521739131</v>
      </c>
      <c r="M482" s="2">
        <v>5.2853260869565215</v>
      </c>
      <c r="N482" s="2">
        <v>0</v>
      </c>
      <c r="O482" s="2">
        <v>8.9631336405529949E-2</v>
      </c>
      <c r="P482" s="2">
        <v>0</v>
      </c>
      <c r="Q482" s="2">
        <v>13.592391304347826</v>
      </c>
      <c r="R482" s="2">
        <v>0.23050691244239629</v>
      </c>
      <c r="S482" s="2">
        <v>0</v>
      </c>
      <c r="T482" s="2">
        <v>0</v>
      </c>
      <c r="U482" s="2">
        <v>0</v>
      </c>
      <c r="V482" s="2">
        <v>0</v>
      </c>
      <c r="W482" s="2">
        <v>7.0326086956521738</v>
      </c>
      <c r="X482" s="2">
        <v>0.27989130434782611</v>
      </c>
      <c r="Y482" s="2">
        <v>0</v>
      </c>
      <c r="Z482" s="2">
        <v>0.12400921658986175</v>
      </c>
      <c r="AA482" s="2">
        <v>0</v>
      </c>
      <c r="AB482" s="2">
        <v>0</v>
      </c>
      <c r="AC482" s="2">
        <v>0</v>
      </c>
      <c r="AD482" s="2">
        <v>0</v>
      </c>
      <c r="AE482" s="2">
        <v>0</v>
      </c>
      <c r="AF482" s="2">
        <v>0</v>
      </c>
      <c r="AG482" s="2">
        <v>0</v>
      </c>
      <c r="AH482" t="s">
        <v>285</v>
      </c>
      <c r="AI482">
        <v>3</v>
      </c>
    </row>
    <row r="483" spans="1:35" x14ac:dyDescent="0.25">
      <c r="A483" t="s">
        <v>1777</v>
      </c>
      <c r="B483" t="s">
        <v>888</v>
      </c>
      <c r="C483" t="s">
        <v>1426</v>
      </c>
      <c r="D483" t="s">
        <v>1732</v>
      </c>
      <c r="E483" s="2">
        <v>107.3695652173913</v>
      </c>
      <c r="F483" s="2">
        <v>4.9565217391304346</v>
      </c>
      <c r="G483" s="2">
        <v>0.38967391304347826</v>
      </c>
      <c r="H483" s="2">
        <v>0.15217391304347827</v>
      </c>
      <c r="I483" s="2">
        <v>2.0326086956521738</v>
      </c>
      <c r="J483" s="2">
        <v>0</v>
      </c>
      <c r="K483" s="2">
        <v>4.7092391304347823</v>
      </c>
      <c r="L483" s="2">
        <v>1.6195652173913044</v>
      </c>
      <c r="M483" s="2">
        <v>5.1277173913043477</v>
      </c>
      <c r="N483" s="2">
        <v>4.4836956521739131</v>
      </c>
      <c r="O483" s="2">
        <v>8.951710872646286E-2</v>
      </c>
      <c r="P483" s="2">
        <v>0</v>
      </c>
      <c r="Q483" s="2">
        <v>23.184782608695652</v>
      </c>
      <c r="R483" s="2">
        <v>0.2159343996760478</v>
      </c>
      <c r="S483" s="2">
        <v>0</v>
      </c>
      <c r="T483" s="2">
        <v>0</v>
      </c>
      <c r="U483" s="2">
        <v>0</v>
      </c>
      <c r="V483" s="2">
        <v>0</v>
      </c>
      <c r="W483" s="2">
        <v>3.0706521739130435</v>
      </c>
      <c r="X483" s="2">
        <v>5.6902173913043477</v>
      </c>
      <c r="Y483" s="2">
        <v>0</v>
      </c>
      <c r="Z483" s="2">
        <v>8.1595464668961323E-2</v>
      </c>
      <c r="AA483" s="2">
        <v>0</v>
      </c>
      <c r="AB483" s="2">
        <v>0</v>
      </c>
      <c r="AC483" s="2">
        <v>0</v>
      </c>
      <c r="AD483" s="2">
        <v>0</v>
      </c>
      <c r="AE483" s="2">
        <v>0</v>
      </c>
      <c r="AF483" s="2">
        <v>0</v>
      </c>
      <c r="AG483" s="2">
        <v>0</v>
      </c>
      <c r="AH483" t="s">
        <v>202</v>
      </c>
      <c r="AI483">
        <v>3</v>
      </c>
    </row>
    <row r="484" spans="1:35" x14ac:dyDescent="0.25">
      <c r="A484" t="s">
        <v>1777</v>
      </c>
      <c r="B484" t="s">
        <v>1330</v>
      </c>
      <c r="C484" t="s">
        <v>1435</v>
      </c>
      <c r="D484" t="s">
        <v>1736</v>
      </c>
      <c r="E484" s="2">
        <v>36.608695652173914</v>
      </c>
      <c r="F484" s="2">
        <v>5.4782608695652177</v>
      </c>
      <c r="G484" s="2">
        <v>6.5217391304347824E-2</v>
      </c>
      <c r="H484" s="2">
        <v>0.37228260869565216</v>
      </c>
      <c r="I484" s="2">
        <v>0.43478260869565216</v>
      </c>
      <c r="J484" s="2">
        <v>0</v>
      </c>
      <c r="K484" s="2">
        <v>0</v>
      </c>
      <c r="L484" s="2">
        <v>0.98913043478260865</v>
      </c>
      <c r="M484" s="2">
        <v>5.3152173913043477</v>
      </c>
      <c r="N484" s="2">
        <v>0</v>
      </c>
      <c r="O484" s="2">
        <v>0.14519002375296911</v>
      </c>
      <c r="P484" s="2">
        <v>0</v>
      </c>
      <c r="Q484" s="2">
        <v>15.279891304347826</v>
      </c>
      <c r="R484" s="2">
        <v>0.41738420427553441</v>
      </c>
      <c r="S484" s="2">
        <v>0</v>
      </c>
      <c r="T484" s="2">
        <v>0</v>
      </c>
      <c r="U484" s="2">
        <v>0</v>
      </c>
      <c r="V484" s="2">
        <v>0</v>
      </c>
      <c r="W484" s="2">
        <v>1.423913043478261</v>
      </c>
      <c r="X484" s="2">
        <v>6.7989130434782608</v>
      </c>
      <c r="Y484" s="2">
        <v>0</v>
      </c>
      <c r="Z484" s="2">
        <v>0.22461401425178146</v>
      </c>
      <c r="AA484" s="2">
        <v>0</v>
      </c>
      <c r="AB484" s="2">
        <v>0</v>
      </c>
      <c r="AC484" s="2">
        <v>0</v>
      </c>
      <c r="AD484" s="2">
        <v>0</v>
      </c>
      <c r="AE484" s="2">
        <v>0</v>
      </c>
      <c r="AF484" s="2">
        <v>0</v>
      </c>
      <c r="AG484" s="2">
        <v>0</v>
      </c>
      <c r="AH484" t="s">
        <v>655</v>
      </c>
      <c r="AI484">
        <v>3</v>
      </c>
    </row>
    <row r="485" spans="1:35" x14ac:dyDescent="0.25">
      <c r="A485" t="s">
        <v>1777</v>
      </c>
      <c r="B485" t="s">
        <v>833</v>
      </c>
      <c r="C485" t="s">
        <v>1525</v>
      </c>
      <c r="D485" t="s">
        <v>1699</v>
      </c>
      <c r="E485" s="2">
        <v>84.923913043478265</v>
      </c>
      <c r="F485" s="2">
        <v>10</v>
      </c>
      <c r="G485" s="2">
        <v>0.32608695652173914</v>
      </c>
      <c r="H485" s="2">
        <v>0.3858695652173913</v>
      </c>
      <c r="I485" s="2">
        <v>2.75</v>
      </c>
      <c r="J485" s="2">
        <v>0</v>
      </c>
      <c r="K485" s="2">
        <v>0</v>
      </c>
      <c r="L485" s="2">
        <v>4.1173913043478247</v>
      </c>
      <c r="M485" s="2">
        <v>10.641304347826088</v>
      </c>
      <c r="N485" s="2">
        <v>0</v>
      </c>
      <c r="O485" s="2">
        <v>0.12530398054524511</v>
      </c>
      <c r="P485" s="2">
        <v>5.0434782608695654</v>
      </c>
      <c r="Q485" s="2">
        <v>8.2826086956521738</v>
      </c>
      <c r="R485" s="2">
        <v>0.15691795725073593</v>
      </c>
      <c r="S485" s="2">
        <v>3.7480434782608687</v>
      </c>
      <c r="T485" s="2">
        <v>5.170108695652174</v>
      </c>
      <c r="U485" s="2">
        <v>0</v>
      </c>
      <c r="V485" s="2">
        <v>0.10501343913989504</v>
      </c>
      <c r="W485" s="2">
        <v>4.9879347826086953</v>
      </c>
      <c r="X485" s="2">
        <v>7.2494565217391314</v>
      </c>
      <c r="Y485" s="2">
        <v>0</v>
      </c>
      <c r="Z485" s="2">
        <v>0.14409829770894664</v>
      </c>
      <c r="AA485" s="2">
        <v>0</v>
      </c>
      <c r="AB485" s="2">
        <v>0</v>
      </c>
      <c r="AC485" s="2">
        <v>0</v>
      </c>
      <c r="AD485" s="2">
        <v>0</v>
      </c>
      <c r="AE485" s="2">
        <v>0</v>
      </c>
      <c r="AF485" s="2">
        <v>0</v>
      </c>
      <c r="AG485" s="2">
        <v>0</v>
      </c>
      <c r="AH485" t="s">
        <v>146</v>
      </c>
      <c r="AI485">
        <v>3</v>
      </c>
    </row>
    <row r="486" spans="1:35" x14ac:dyDescent="0.25">
      <c r="A486" t="s">
        <v>1777</v>
      </c>
      <c r="B486" t="s">
        <v>864</v>
      </c>
      <c r="C486" t="s">
        <v>1382</v>
      </c>
      <c r="D486" t="s">
        <v>1674</v>
      </c>
      <c r="E486" s="2">
        <v>84.532608695652172</v>
      </c>
      <c r="F486" s="2">
        <v>4.4347826086956523</v>
      </c>
      <c r="G486" s="2">
        <v>1.6711956521739131</v>
      </c>
      <c r="H486" s="2">
        <v>0</v>
      </c>
      <c r="I486" s="2">
        <v>4.3260869565217392</v>
      </c>
      <c r="J486" s="2">
        <v>0</v>
      </c>
      <c r="K486" s="2">
        <v>0</v>
      </c>
      <c r="L486" s="2">
        <v>6.7523913043478272</v>
      </c>
      <c r="M486" s="2">
        <v>0</v>
      </c>
      <c r="N486" s="2">
        <v>10.035326086956522</v>
      </c>
      <c r="O486" s="2">
        <v>0.11871544297286872</v>
      </c>
      <c r="P486" s="2">
        <v>15.839673913043478</v>
      </c>
      <c r="Q486" s="2">
        <v>13.372282608695652</v>
      </c>
      <c r="R486" s="2">
        <v>0.34557027131284562</v>
      </c>
      <c r="S486" s="2">
        <v>4.1044565217391309</v>
      </c>
      <c r="T486" s="2">
        <v>17.420434782608694</v>
      </c>
      <c r="U486" s="2">
        <v>0</v>
      </c>
      <c r="V486" s="2">
        <v>0.25463417770348462</v>
      </c>
      <c r="W486" s="2">
        <v>5.0281521739130435</v>
      </c>
      <c r="X486" s="2">
        <v>26.554130434782614</v>
      </c>
      <c r="Y486" s="2">
        <v>2.713152173913044</v>
      </c>
      <c r="Z486" s="2">
        <v>0.40570657065706578</v>
      </c>
      <c r="AA486" s="2">
        <v>0</v>
      </c>
      <c r="AB486" s="2">
        <v>0</v>
      </c>
      <c r="AC486" s="2">
        <v>0</v>
      </c>
      <c r="AD486" s="2">
        <v>0</v>
      </c>
      <c r="AE486" s="2">
        <v>0</v>
      </c>
      <c r="AF486" s="2">
        <v>0</v>
      </c>
      <c r="AG486" s="2">
        <v>0</v>
      </c>
      <c r="AH486" t="s">
        <v>178</v>
      </c>
      <c r="AI486">
        <v>3</v>
      </c>
    </row>
    <row r="487" spans="1:35" x14ac:dyDescent="0.25">
      <c r="A487" t="s">
        <v>1777</v>
      </c>
      <c r="B487" t="s">
        <v>1271</v>
      </c>
      <c r="C487" t="s">
        <v>1392</v>
      </c>
      <c r="D487" t="s">
        <v>1719</v>
      </c>
      <c r="E487" s="2">
        <v>80.065217391304344</v>
      </c>
      <c r="F487" s="2">
        <v>4.7826086956521738</v>
      </c>
      <c r="G487" s="2">
        <v>0.10326086956521739</v>
      </c>
      <c r="H487" s="2">
        <v>0.44021739130434784</v>
      </c>
      <c r="I487" s="2">
        <v>4.0652173913043477</v>
      </c>
      <c r="J487" s="2">
        <v>0</v>
      </c>
      <c r="K487" s="2">
        <v>0</v>
      </c>
      <c r="L487" s="2">
        <v>4.571956521739132</v>
      </c>
      <c r="M487" s="2">
        <v>10.201195652173913</v>
      </c>
      <c r="N487" s="2">
        <v>0</v>
      </c>
      <c r="O487" s="2">
        <v>0.12741107792560413</v>
      </c>
      <c r="P487" s="2">
        <v>4.0869565217391308</v>
      </c>
      <c r="Q487" s="2">
        <v>12.606304347826091</v>
      </c>
      <c r="R487" s="2">
        <v>0.20849579147434164</v>
      </c>
      <c r="S487" s="2">
        <v>3.2191304347826089</v>
      </c>
      <c r="T487" s="2">
        <v>11.168695652173913</v>
      </c>
      <c r="U487" s="2">
        <v>0</v>
      </c>
      <c r="V487" s="2">
        <v>0.17970133043714365</v>
      </c>
      <c r="W487" s="2">
        <v>5.9988043478260877</v>
      </c>
      <c r="X487" s="2">
        <v>9.1842391304347846</v>
      </c>
      <c r="Y487" s="2">
        <v>14.339347826086959</v>
      </c>
      <c r="Z487" s="2">
        <v>0.36872929676893845</v>
      </c>
      <c r="AA487" s="2">
        <v>0</v>
      </c>
      <c r="AB487" s="2">
        <v>0</v>
      </c>
      <c r="AC487" s="2">
        <v>0</v>
      </c>
      <c r="AD487" s="2">
        <v>0</v>
      </c>
      <c r="AE487" s="2">
        <v>0</v>
      </c>
      <c r="AF487" s="2">
        <v>0</v>
      </c>
      <c r="AG487" s="2">
        <v>0</v>
      </c>
      <c r="AH487" t="s">
        <v>594</v>
      </c>
      <c r="AI487">
        <v>3</v>
      </c>
    </row>
    <row r="488" spans="1:35" x14ac:dyDescent="0.25">
      <c r="A488" t="s">
        <v>1777</v>
      </c>
      <c r="B488" t="s">
        <v>990</v>
      </c>
      <c r="C488" t="s">
        <v>1452</v>
      </c>
      <c r="D488" t="s">
        <v>1706</v>
      </c>
      <c r="E488" s="2">
        <v>48.967391304347828</v>
      </c>
      <c r="F488" s="2">
        <v>5.6521739130434785</v>
      </c>
      <c r="G488" s="2">
        <v>0.88043478260869568</v>
      </c>
      <c r="H488" s="2">
        <v>0</v>
      </c>
      <c r="I488" s="2">
        <v>1.0923913043478262</v>
      </c>
      <c r="J488" s="2">
        <v>0</v>
      </c>
      <c r="K488" s="2">
        <v>0</v>
      </c>
      <c r="L488" s="2">
        <v>3.7855434782608701</v>
      </c>
      <c r="M488" s="2">
        <v>4.8913043478260869</v>
      </c>
      <c r="N488" s="2">
        <v>0</v>
      </c>
      <c r="O488" s="2">
        <v>9.9889012208657049E-2</v>
      </c>
      <c r="P488" s="2">
        <v>5.2173913043478262</v>
      </c>
      <c r="Q488" s="2">
        <v>5.5597826086956523</v>
      </c>
      <c r="R488" s="2">
        <v>0.22008879023307437</v>
      </c>
      <c r="S488" s="2">
        <v>5.3839130434782616</v>
      </c>
      <c r="T488" s="2">
        <v>4.4527173913043478</v>
      </c>
      <c r="U488" s="2">
        <v>0</v>
      </c>
      <c r="V488" s="2">
        <v>0.20088124306326305</v>
      </c>
      <c r="W488" s="2">
        <v>4.3336956521739136</v>
      </c>
      <c r="X488" s="2">
        <v>1.7522826086956516</v>
      </c>
      <c r="Y488" s="2">
        <v>0</v>
      </c>
      <c r="Z488" s="2">
        <v>0.12428634850166481</v>
      </c>
      <c r="AA488" s="2">
        <v>0</v>
      </c>
      <c r="AB488" s="2">
        <v>0</v>
      </c>
      <c r="AC488" s="2">
        <v>0</v>
      </c>
      <c r="AD488" s="2">
        <v>0</v>
      </c>
      <c r="AE488" s="2">
        <v>0</v>
      </c>
      <c r="AF488" s="2">
        <v>0</v>
      </c>
      <c r="AG488" s="2">
        <v>0</v>
      </c>
      <c r="AH488" t="s">
        <v>305</v>
      </c>
      <c r="AI488">
        <v>3</v>
      </c>
    </row>
    <row r="489" spans="1:35" x14ac:dyDescent="0.25">
      <c r="A489" t="s">
        <v>1777</v>
      </c>
      <c r="B489" t="s">
        <v>1192</v>
      </c>
      <c r="C489" t="s">
        <v>1392</v>
      </c>
      <c r="D489" t="s">
        <v>1719</v>
      </c>
      <c r="E489" s="2">
        <v>89.173913043478265</v>
      </c>
      <c r="F489" s="2">
        <v>5.1304347826086953</v>
      </c>
      <c r="G489" s="2">
        <v>0.52173913043478259</v>
      </c>
      <c r="H489" s="2">
        <v>0</v>
      </c>
      <c r="I489" s="2">
        <v>4.6086956521739131</v>
      </c>
      <c r="J489" s="2">
        <v>0</v>
      </c>
      <c r="K489" s="2">
        <v>0</v>
      </c>
      <c r="L489" s="2">
        <v>8.866847826086957</v>
      </c>
      <c r="M489" s="2">
        <v>6.0760869565217392</v>
      </c>
      <c r="N489" s="2">
        <v>3.8315217391304346</v>
      </c>
      <c r="O489" s="2">
        <v>0.11110433934666016</v>
      </c>
      <c r="P489" s="2">
        <v>5.0108695652173916</v>
      </c>
      <c r="Q489" s="2">
        <v>9.7201086956521738</v>
      </c>
      <c r="R489" s="2">
        <v>0.16519380789858606</v>
      </c>
      <c r="S489" s="2">
        <v>13.714673913043478</v>
      </c>
      <c r="T489" s="2">
        <v>10.122282608695652</v>
      </c>
      <c r="U489" s="2">
        <v>0</v>
      </c>
      <c r="V489" s="2">
        <v>0.2673086299366163</v>
      </c>
      <c r="W489" s="2">
        <v>11.698369565217391</v>
      </c>
      <c r="X489" s="2">
        <v>10.483695652173912</v>
      </c>
      <c r="Y489" s="2">
        <v>0</v>
      </c>
      <c r="Z489" s="2">
        <v>0.24875060945880056</v>
      </c>
      <c r="AA489" s="2">
        <v>0</v>
      </c>
      <c r="AB489" s="2">
        <v>0</v>
      </c>
      <c r="AC489" s="2">
        <v>0</v>
      </c>
      <c r="AD489" s="2">
        <v>0</v>
      </c>
      <c r="AE489" s="2">
        <v>0</v>
      </c>
      <c r="AF489" s="2">
        <v>0</v>
      </c>
      <c r="AG489" s="2">
        <v>0</v>
      </c>
      <c r="AH489" t="s">
        <v>514</v>
      </c>
      <c r="AI489">
        <v>3</v>
      </c>
    </row>
    <row r="490" spans="1:35" x14ac:dyDescent="0.25">
      <c r="A490" t="s">
        <v>1777</v>
      </c>
      <c r="B490" t="s">
        <v>1310</v>
      </c>
      <c r="C490" t="s">
        <v>1399</v>
      </c>
      <c r="D490" t="s">
        <v>1673</v>
      </c>
      <c r="E490" s="2">
        <v>93.695652173913047</v>
      </c>
      <c r="F490" s="2">
        <v>5.1304347826086953</v>
      </c>
      <c r="G490" s="2">
        <v>4.3478260869565215</v>
      </c>
      <c r="H490" s="2">
        <v>0</v>
      </c>
      <c r="I490" s="2">
        <v>13.831521739130435</v>
      </c>
      <c r="J490" s="2">
        <v>0</v>
      </c>
      <c r="K490" s="2">
        <v>21.130434782608695</v>
      </c>
      <c r="L490" s="2">
        <v>4.6548913043478262</v>
      </c>
      <c r="M490" s="2">
        <v>0</v>
      </c>
      <c r="N490" s="2">
        <v>5.1304347826086953</v>
      </c>
      <c r="O490" s="2">
        <v>5.4756380510440829E-2</v>
      </c>
      <c r="P490" s="2">
        <v>0</v>
      </c>
      <c r="Q490" s="2">
        <v>14.701086956521738</v>
      </c>
      <c r="R490" s="2">
        <v>0.15690255220417632</v>
      </c>
      <c r="S490" s="2">
        <v>19.252717391304348</v>
      </c>
      <c r="T490" s="2">
        <v>14.997282608695652</v>
      </c>
      <c r="U490" s="2">
        <v>0</v>
      </c>
      <c r="V490" s="2">
        <v>0.36554524361948953</v>
      </c>
      <c r="W490" s="2">
        <v>20.565217391304348</v>
      </c>
      <c r="X490" s="2">
        <v>39.282608695652172</v>
      </c>
      <c r="Y490" s="2">
        <v>0</v>
      </c>
      <c r="Z490" s="2">
        <v>0.63874709976798139</v>
      </c>
      <c r="AA490" s="2">
        <v>0</v>
      </c>
      <c r="AB490" s="2">
        <v>4.6956521739130439</v>
      </c>
      <c r="AC490" s="2">
        <v>0</v>
      </c>
      <c r="AD490" s="2">
        <v>0</v>
      </c>
      <c r="AE490" s="2">
        <v>0</v>
      </c>
      <c r="AF490" s="2">
        <v>0</v>
      </c>
      <c r="AG490" s="2">
        <v>0</v>
      </c>
      <c r="AH490" t="s">
        <v>634</v>
      </c>
      <c r="AI490">
        <v>3</v>
      </c>
    </row>
    <row r="491" spans="1:35" x14ac:dyDescent="0.25">
      <c r="A491" t="s">
        <v>1777</v>
      </c>
      <c r="B491" t="s">
        <v>1336</v>
      </c>
      <c r="C491" t="s">
        <v>1366</v>
      </c>
      <c r="D491" t="s">
        <v>1699</v>
      </c>
      <c r="E491" s="2">
        <v>11.739130434782609</v>
      </c>
      <c r="F491" s="2">
        <v>4.6086956521739131</v>
      </c>
      <c r="G491" s="2">
        <v>5.1630434782608696E-2</v>
      </c>
      <c r="H491" s="2">
        <v>0.38043478260869568</v>
      </c>
      <c r="I491" s="2">
        <v>2.8260869565217392</v>
      </c>
      <c r="J491" s="2">
        <v>0</v>
      </c>
      <c r="K491" s="2">
        <v>0</v>
      </c>
      <c r="L491" s="2">
        <v>1.7389130434782605</v>
      </c>
      <c r="M491" s="2">
        <v>4.6086956521739131</v>
      </c>
      <c r="N491" s="2">
        <v>0</v>
      </c>
      <c r="O491" s="2">
        <v>0.39259259259259255</v>
      </c>
      <c r="P491" s="2">
        <v>0</v>
      </c>
      <c r="Q491" s="2">
        <v>0</v>
      </c>
      <c r="R491" s="2">
        <v>0</v>
      </c>
      <c r="S491" s="2">
        <v>3.2419565217391311</v>
      </c>
      <c r="T491" s="2">
        <v>5.3604347826086949</v>
      </c>
      <c r="U491" s="2">
        <v>0</v>
      </c>
      <c r="V491" s="2">
        <v>0.73279629629629628</v>
      </c>
      <c r="W491" s="2">
        <v>2.3671739130434788</v>
      </c>
      <c r="X491" s="2">
        <v>5.5383695652173914</v>
      </c>
      <c r="Y491" s="2">
        <v>0</v>
      </c>
      <c r="Z491" s="2">
        <v>0.67343518518518519</v>
      </c>
      <c r="AA491" s="2">
        <v>0</v>
      </c>
      <c r="AB491" s="2">
        <v>0</v>
      </c>
      <c r="AC491" s="2">
        <v>0</v>
      </c>
      <c r="AD491" s="2">
        <v>0</v>
      </c>
      <c r="AE491" s="2">
        <v>1.5516304347826086</v>
      </c>
      <c r="AF491" s="2">
        <v>0</v>
      </c>
      <c r="AG491" s="2">
        <v>0</v>
      </c>
      <c r="AH491" t="s">
        <v>661</v>
      </c>
      <c r="AI491">
        <v>3</v>
      </c>
    </row>
    <row r="492" spans="1:35" x14ac:dyDescent="0.25">
      <c r="A492" t="s">
        <v>1777</v>
      </c>
      <c r="B492" t="s">
        <v>1039</v>
      </c>
      <c r="C492" t="s">
        <v>1429</v>
      </c>
      <c r="D492" t="s">
        <v>1711</v>
      </c>
      <c r="E492" s="2">
        <v>103.27173913043478</v>
      </c>
      <c r="F492" s="2">
        <v>4.9565217391304346</v>
      </c>
      <c r="G492" s="2">
        <v>0</v>
      </c>
      <c r="H492" s="2">
        <v>0</v>
      </c>
      <c r="I492" s="2">
        <v>0</v>
      </c>
      <c r="J492" s="2">
        <v>0</v>
      </c>
      <c r="K492" s="2">
        <v>0</v>
      </c>
      <c r="L492" s="2">
        <v>4.9168478260869577</v>
      </c>
      <c r="M492" s="2">
        <v>10.434782608695652</v>
      </c>
      <c r="N492" s="2">
        <v>0</v>
      </c>
      <c r="O492" s="2">
        <v>0.10104199557941269</v>
      </c>
      <c r="P492" s="2">
        <v>0</v>
      </c>
      <c r="Q492" s="2">
        <v>16.144673913043476</v>
      </c>
      <c r="R492" s="2">
        <v>0.15633196505630984</v>
      </c>
      <c r="S492" s="2">
        <v>2.6954347826086957</v>
      </c>
      <c r="T492" s="2">
        <v>5.053043478260868</v>
      </c>
      <c r="U492" s="2">
        <v>0</v>
      </c>
      <c r="V492" s="2">
        <v>7.5029996842437621E-2</v>
      </c>
      <c r="W492" s="2">
        <v>5.2872826086956533</v>
      </c>
      <c r="X492" s="2">
        <v>4.4028260869565221</v>
      </c>
      <c r="Y492" s="2">
        <v>0</v>
      </c>
      <c r="Z492" s="2">
        <v>9.3831175665719399E-2</v>
      </c>
      <c r="AA492" s="2">
        <v>0</v>
      </c>
      <c r="AB492" s="2">
        <v>0</v>
      </c>
      <c r="AC492" s="2">
        <v>0</v>
      </c>
      <c r="AD492" s="2">
        <v>0</v>
      </c>
      <c r="AE492" s="2">
        <v>0</v>
      </c>
      <c r="AF492" s="2">
        <v>0</v>
      </c>
      <c r="AG492" s="2">
        <v>0</v>
      </c>
      <c r="AH492" t="s">
        <v>357</v>
      </c>
      <c r="AI492">
        <v>3</v>
      </c>
    </row>
    <row r="493" spans="1:35" x14ac:dyDescent="0.25">
      <c r="A493" t="s">
        <v>1777</v>
      </c>
      <c r="B493" t="s">
        <v>713</v>
      </c>
      <c r="C493" t="s">
        <v>1350</v>
      </c>
      <c r="D493" t="s">
        <v>1696</v>
      </c>
      <c r="E493" s="2">
        <v>104.30434782608695</v>
      </c>
      <c r="F493" s="2">
        <v>5.0108695652173916</v>
      </c>
      <c r="G493" s="2">
        <v>0</v>
      </c>
      <c r="H493" s="2">
        <v>0</v>
      </c>
      <c r="I493" s="2">
        <v>5.0869565217391308</v>
      </c>
      <c r="J493" s="2">
        <v>0</v>
      </c>
      <c r="K493" s="2">
        <v>0</v>
      </c>
      <c r="L493" s="2">
        <v>3.5916304347826089</v>
      </c>
      <c r="M493" s="2">
        <v>4.6956521739130439</v>
      </c>
      <c r="N493" s="2">
        <v>5.0201086956521745</v>
      </c>
      <c r="O493" s="2">
        <v>9.3148186744476891E-2</v>
      </c>
      <c r="P493" s="2">
        <v>0</v>
      </c>
      <c r="Q493" s="2">
        <v>26.472826086956523</v>
      </c>
      <c r="R493" s="2">
        <v>0.25380366819508132</v>
      </c>
      <c r="S493" s="2">
        <v>3.7326086956521745</v>
      </c>
      <c r="T493" s="2">
        <v>10.58358695652174</v>
      </c>
      <c r="U493" s="2">
        <v>0</v>
      </c>
      <c r="V493" s="2">
        <v>0.13725406419341396</v>
      </c>
      <c r="W493" s="2">
        <v>9.0195652173913032</v>
      </c>
      <c r="X493" s="2">
        <v>8.4336956521739133</v>
      </c>
      <c r="Y493" s="2">
        <v>4.9967391304347828</v>
      </c>
      <c r="Z493" s="2">
        <v>0.21523551479783243</v>
      </c>
      <c r="AA493" s="2">
        <v>0</v>
      </c>
      <c r="AB493" s="2">
        <v>0</v>
      </c>
      <c r="AC493" s="2">
        <v>0</v>
      </c>
      <c r="AD493" s="2">
        <v>0</v>
      </c>
      <c r="AE493" s="2">
        <v>0</v>
      </c>
      <c r="AF493" s="2">
        <v>0</v>
      </c>
      <c r="AG493" s="2">
        <v>0</v>
      </c>
      <c r="AH493" t="s">
        <v>25</v>
      </c>
      <c r="AI493">
        <v>3</v>
      </c>
    </row>
    <row r="494" spans="1:35" x14ac:dyDescent="0.25">
      <c r="A494" t="s">
        <v>1777</v>
      </c>
      <c r="B494" t="s">
        <v>1255</v>
      </c>
      <c r="C494" t="s">
        <v>1660</v>
      </c>
      <c r="D494" t="s">
        <v>1693</v>
      </c>
      <c r="E494" s="2">
        <v>94.891304347826093</v>
      </c>
      <c r="F494" s="2">
        <v>4.3478260869565215</v>
      </c>
      <c r="G494" s="2">
        <v>0</v>
      </c>
      <c r="H494" s="2">
        <v>0</v>
      </c>
      <c r="I494" s="2">
        <v>1.0543478260869565</v>
      </c>
      <c r="J494" s="2">
        <v>0</v>
      </c>
      <c r="K494" s="2">
        <v>0</v>
      </c>
      <c r="L494" s="2">
        <v>2.2959782608695649</v>
      </c>
      <c r="M494" s="2">
        <v>5.3668478260869561</v>
      </c>
      <c r="N494" s="2">
        <v>0</v>
      </c>
      <c r="O494" s="2">
        <v>5.6557846506300108E-2</v>
      </c>
      <c r="P494" s="2">
        <v>5.2608695652173916</v>
      </c>
      <c r="Q494" s="2">
        <v>17.668478260869566</v>
      </c>
      <c r="R494" s="2">
        <v>0.24163802978235968</v>
      </c>
      <c r="S494" s="2">
        <v>5.1473913043478268</v>
      </c>
      <c r="T494" s="2">
        <v>5.9196739130434768</v>
      </c>
      <c r="U494" s="2">
        <v>0</v>
      </c>
      <c r="V494" s="2">
        <v>0.11662886597938142</v>
      </c>
      <c r="W494" s="2">
        <v>5.5180434782608696</v>
      </c>
      <c r="X494" s="2">
        <v>4.3193478260869549</v>
      </c>
      <c r="Y494" s="2">
        <v>0</v>
      </c>
      <c r="Z494" s="2">
        <v>0.10367010309278349</v>
      </c>
      <c r="AA494" s="2">
        <v>0</v>
      </c>
      <c r="AB494" s="2">
        <v>0</v>
      </c>
      <c r="AC494" s="2">
        <v>0</v>
      </c>
      <c r="AD494" s="2">
        <v>0</v>
      </c>
      <c r="AE494" s="2">
        <v>0</v>
      </c>
      <c r="AF494" s="2">
        <v>0</v>
      </c>
      <c r="AG494" s="2">
        <v>0</v>
      </c>
      <c r="AH494" t="s">
        <v>577</v>
      </c>
      <c r="AI494">
        <v>3</v>
      </c>
    </row>
    <row r="495" spans="1:35" x14ac:dyDescent="0.25">
      <c r="A495" t="s">
        <v>1777</v>
      </c>
      <c r="B495" t="s">
        <v>1105</v>
      </c>
      <c r="C495" t="s">
        <v>1429</v>
      </c>
      <c r="D495" t="s">
        <v>1711</v>
      </c>
      <c r="E495" s="2">
        <v>102.76086956521739</v>
      </c>
      <c r="F495" s="2">
        <v>4.8695652173913047</v>
      </c>
      <c r="G495" s="2">
        <v>0</v>
      </c>
      <c r="H495" s="2">
        <v>0</v>
      </c>
      <c r="I495" s="2">
        <v>0</v>
      </c>
      <c r="J495" s="2">
        <v>0</v>
      </c>
      <c r="K495" s="2">
        <v>0</v>
      </c>
      <c r="L495" s="2">
        <v>6.1005434782608674</v>
      </c>
      <c r="M495" s="2">
        <v>5.3913043478260869</v>
      </c>
      <c r="N495" s="2">
        <v>0</v>
      </c>
      <c r="O495" s="2">
        <v>5.2464565263380579E-2</v>
      </c>
      <c r="P495" s="2">
        <v>0</v>
      </c>
      <c r="Q495" s="2">
        <v>11.633152173913043</v>
      </c>
      <c r="R495" s="2">
        <v>0.11320605034905859</v>
      </c>
      <c r="S495" s="2">
        <v>5.511413043478262</v>
      </c>
      <c r="T495" s="2">
        <v>5.1428260869565197</v>
      </c>
      <c r="U495" s="2">
        <v>0</v>
      </c>
      <c r="V495" s="2">
        <v>0.1036799238417601</v>
      </c>
      <c r="W495" s="2">
        <v>5.4782608695652177</v>
      </c>
      <c r="X495" s="2">
        <v>5.2640217391304365</v>
      </c>
      <c r="Y495" s="2">
        <v>3.5900000000000003</v>
      </c>
      <c r="Z495" s="2">
        <v>0.13947218108737044</v>
      </c>
      <c r="AA495" s="2">
        <v>0</v>
      </c>
      <c r="AB495" s="2">
        <v>4.7826086956521738</v>
      </c>
      <c r="AC495" s="2">
        <v>0</v>
      </c>
      <c r="AD495" s="2">
        <v>57.194130434782615</v>
      </c>
      <c r="AE495" s="2">
        <v>0</v>
      </c>
      <c r="AF495" s="2">
        <v>0</v>
      </c>
      <c r="AG495" s="2">
        <v>0</v>
      </c>
      <c r="AH495" t="s">
        <v>425</v>
      </c>
      <c r="AI495">
        <v>3</v>
      </c>
    </row>
    <row r="496" spans="1:35" x14ac:dyDescent="0.25">
      <c r="A496" t="s">
        <v>1777</v>
      </c>
      <c r="B496" t="s">
        <v>767</v>
      </c>
      <c r="C496" t="s">
        <v>1487</v>
      </c>
      <c r="D496" t="s">
        <v>1705</v>
      </c>
      <c r="E496" s="2">
        <v>77.119565217391298</v>
      </c>
      <c r="F496" s="2">
        <v>5.7391304347826084</v>
      </c>
      <c r="G496" s="2">
        <v>0</v>
      </c>
      <c r="H496" s="2">
        <v>0</v>
      </c>
      <c r="I496" s="2">
        <v>0</v>
      </c>
      <c r="J496" s="2">
        <v>0</v>
      </c>
      <c r="K496" s="2">
        <v>0</v>
      </c>
      <c r="L496" s="2">
        <v>3.1001086956521755</v>
      </c>
      <c r="M496" s="2">
        <v>5.1304347826086953</v>
      </c>
      <c r="N496" s="2">
        <v>0</v>
      </c>
      <c r="O496" s="2">
        <v>6.6525722339675825E-2</v>
      </c>
      <c r="P496" s="2">
        <v>5.6521739130434785</v>
      </c>
      <c r="Q496" s="2">
        <v>9.4032608695652176</v>
      </c>
      <c r="R496" s="2">
        <v>0.19522198731501059</v>
      </c>
      <c r="S496" s="2">
        <v>4.9208695652173899</v>
      </c>
      <c r="T496" s="2">
        <v>4.7611956521739129</v>
      </c>
      <c r="U496" s="2">
        <v>0</v>
      </c>
      <c r="V496" s="2">
        <v>0.12554615926708948</v>
      </c>
      <c r="W496" s="2">
        <v>9.7252173913043496</v>
      </c>
      <c r="X496" s="2">
        <v>9.7086956521739118</v>
      </c>
      <c r="Y496" s="2">
        <v>0</v>
      </c>
      <c r="Z496" s="2">
        <v>0.25199718111346026</v>
      </c>
      <c r="AA496" s="2">
        <v>0</v>
      </c>
      <c r="AB496" s="2">
        <v>0</v>
      </c>
      <c r="AC496" s="2">
        <v>0</v>
      </c>
      <c r="AD496" s="2">
        <v>0</v>
      </c>
      <c r="AE496" s="2">
        <v>0</v>
      </c>
      <c r="AF496" s="2">
        <v>0</v>
      </c>
      <c r="AG496" s="2">
        <v>0</v>
      </c>
      <c r="AH496" t="s">
        <v>79</v>
      </c>
      <c r="AI496">
        <v>3</v>
      </c>
    </row>
    <row r="497" spans="1:35" x14ac:dyDescent="0.25">
      <c r="A497" t="s">
        <v>1777</v>
      </c>
      <c r="B497" t="s">
        <v>1306</v>
      </c>
      <c r="C497" t="s">
        <v>1427</v>
      </c>
      <c r="D497" t="s">
        <v>1728</v>
      </c>
      <c r="E497" s="2">
        <v>35.336956521739133</v>
      </c>
      <c r="F497" s="2">
        <v>5.3913043478260869</v>
      </c>
      <c r="G497" s="2">
        <v>0.24728260869565216</v>
      </c>
      <c r="H497" s="2">
        <v>0.2608695652173913</v>
      </c>
      <c r="I497" s="2">
        <v>0.28260869565217389</v>
      </c>
      <c r="J497" s="2">
        <v>0</v>
      </c>
      <c r="K497" s="2">
        <v>0</v>
      </c>
      <c r="L497" s="2">
        <v>0.41119565217391302</v>
      </c>
      <c r="M497" s="2">
        <v>4.6032608695652177</v>
      </c>
      <c r="N497" s="2">
        <v>0</v>
      </c>
      <c r="O497" s="2">
        <v>0.13026760996616427</v>
      </c>
      <c r="P497" s="2">
        <v>5.4728260869565215</v>
      </c>
      <c r="Q497" s="2">
        <v>0</v>
      </c>
      <c r="R497" s="2">
        <v>0.15487542294678558</v>
      </c>
      <c r="S497" s="2">
        <v>3.790978260869565</v>
      </c>
      <c r="T497" s="2">
        <v>5.6936956521739113</v>
      </c>
      <c r="U497" s="2">
        <v>0</v>
      </c>
      <c r="V497" s="2">
        <v>0.26840664410950471</v>
      </c>
      <c r="W497" s="2">
        <v>1.2725</v>
      </c>
      <c r="X497" s="2">
        <v>5.1822826086956519</v>
      </c>
      <c r="Y497" s="2">
        <v>0</v>
      </c>
      <c r="Z497" s="2">
        <v>0.18266379575515224</v>
      </c>
      <c r="AA497" s="2">
        <v>0</v>
      </c>
      <c r="AB497" s="2">
        <v>0</v>
      </c>
      <c r="AC497" s="2">
        <v>0</v>
      </c>
      <c r="AD497" s="2">
        <v>0</v>
      </c>
      <c r="AE497" s="2">
        <v>0</v>
      </c>
      <c r="AF497" s="2">
        <v>0</v>
      </c>
      <c r="AG497" s="2">
        <v>0</v>
      </c>
      <c r="AH497" t="s">
        <v>630</v>
      </c>
      <c r="AI497">
        <v>3</v>
      </c>
    </row>
    <row r="498" spans="1:35" x14ac:dyDescent="0.25">
      <c r="A498" t="s">
        <v>1777</v>
      </c>
      <c r="B498" t="s">
        <v>1025</v>
      </c>
      <c r="C498" t="s">
        <v>1435</v>
      </c>
      <c r="D498" t="s">
        <v>1736</v>
      </c>
      <c r="E498" s="2">
        <v>70.347826086956516</v>
      </c>
      <c r="F498" s="2">
        <v>5.4021739130434785</v>
      </c>
      <c r="G498" s="2">
        <v>0.17391304347826086</v>
      </c>
      <c r="H498" s="2">
        <v>0.61793478260869561</v>
      </c>
      <c r="I498" s="2">
        <v>1.1304347826086956</v>
      </c>
      <c r="J498" s="2">
        <v>0</v>
      </c>
      <c r="K498" s="2">
        <v>0</v>
      </c>
      <c r="L498" s="2">
        <v>7.3079347826086964</v>
      </c>
      <c r="M498" s="2">
        <v>5.4456521739130439</v>
      </c>
      <c r="N498" s="2">
        <v>0</v>
      </c>
      <c r="O498" s="2">
        <v>7.7410383189122384E-2</v>
      </c>
      <c r="P498" s="2">
        <v>4.7608695652173916</v>
      </c>
      <c r="Q498" s="2">
        <v>3.4782608695652173</v>
      </c>
      <c r="R498" s="2">
        <v>0.11711990111248456</v>
      </c>
      <c r="S498" s="2">
        <v>5.8443478260869561</v>
      </c>
      <c r="T498" s="2">
        <v>6.9681521739130456</v>
      </c>
      <c r="U498" s="2">
        <v>0</v>
      </c>
      <c r="V498" s="2">
        <v>0.18213071693448707</v>
      </c>
      <c r="W498" s="2">
        <v>5.2371739130434785</v>
      </c>
      <c r="X498" s="2">
        <v>9.1101086956521744</v>
      </c>
      <c r="Y498" s="2">
        <v>0</v>
      </c>
      <c r="Z498" s="2">
        <v>0.20394777503090239</v>
      </c>
      <c r="AA498" s="2">
        <v>0</v>
      </c>
      <c r="AB498" s="2">
        <v>0</v>
      </c>
      <c r="AC498" s="2">
        <v>0</v>
      </c>
      <c r="AD498" s="2">
        <v>0</v>
      </c>
      <c r="AE498" s="2">
        <v>0</v>
      </c>
      <c r="AF498" s="2">
        <v>0</v>
      </c>
      <c r="AG498" s="2">
        <v>0</v>
      </c>
      <c r="AH498" t="s">
        <v>342</v>
      </c>
      <c r="AI498">
        <v>3</v>
      </c>
    </row>
    <row r="499" spans="1:35" x14ac:dyDescent="0.25">
      <c r="A499" t="s">
        <v>1777</v>
      </c>
      <c r="B499" t="s">
        <v>1117</v>
      </c>
      <c r="C499" t="s">
        <v>1574</v>
      </c>
      <c r="D499" t="s">
        <v>1694</v>
      </c>
      <c r="E499" s="2">
        <v>15.347826086956522</v>
      </c>
      <c r="F499" s="2">
        <v>0</v>
      </c>
      <c r="G499" s="2">
        <v>0.46195652173913043</v>
      </c>
      <c r="H499" s="2">
        <v>0</v>
      </c>
      <c r="I499" s="2">
        <v>2.2173913043478262</v>
      </c>
      <c r="J499" s="2">
        <v>0</v>
      </c>
      <c r="K499" s="2">
        <v>0</v>
      </c>
      <c r="L499" s="2">
        <v>0.20652173913043478</v>
      </c>
      <c r="M499" s="2">
        <v>0</v>
      </c>
      <c r="N499" s="2">
        <v>0</v>
      </c>
      <c r="O499" s="2">
        <v>0</v>
      </c>
      <c r="P499" s="2">
        <v>0</v>
      </c>
      <c r="Q499" s="2">
        <v>0</v>
      </c>
      <c r="R499" s="2">
        <v>0</v>
      </c>
      <c r="S499" s="2">
        <v>8.179347826086957</v>
      </c>
      <c r="T499" s="2">
        <v>0</v>
      </c>
      <c r="U499" s="2">
        <v>1.2961956521739131</v>
      </c>
      <c r="V499" s="2">
        <v>0.61738668555240805</v>
      </c>
      <c r="W499" s="2">
        <v>5.3804347826086953</v>
      </c>
      <c r="X499" s="2">
        <v>6.4021739130434785</v>
      </c>
      <c r="Y499" s="2">
        <v>4.25</v>
      </c>
      <c r="Z499" s="2">
        <v>1.0446175637393766</v>
      </c>
      <c r="AA499" s="2">
        <v>0</v>
      </c>
      <c r="AB499" s="2">
        <v>0</v>
      </c>
      <c r="AC499" s="2">
        <v>0</v>
      </c>
      <c r="AD499" s="2">
        <v>0</v>
      </c>
      <c r="AE499" s="2">
        <v>0</v>
      </c>
      <c r="AF499" s="2">
        <v>0</v>
      </c>
      <c r="AG499" s="2">
        <v>0</v>
      </c>
      <c r="AH499" t="s">
        <v>437</v>
      </c>
      <c r="AI499">
        <v>3</v>
      </c>
    </row>
    <row r="500" spans="1:35" x14ac:dyDescent="0.25">
      <c r="A500" t="s">
        <v>1777</v>
      </c>
      <c r="B500" t="s">
        <v>1242</v>
      </c>
      <c r="C500" t="s">
        <v>1401</v>
      </c>
      <c r="D500" t="s">
        <v>1722</v>
      </c>
      <c r="E500" s="2">
        <v>90.021739130434781</v>
      </c>
      <c r="F500" s="2">
        <v>5.8260869565217392</v>
      </c>
      <c r="G500" s="2">
        <v>0</v>
      </c>
      <c r="H500" s="2">
        <v>0</v>
      </c>
      <c r="I500" s="2">
        <v>0</v>
      </c>
      <c r="J500" s="2">
        <v>0</v>
      </c>
      <c r="K500" s="2">
        <v>0</v>
      </c>
      <c r="L500" s="2">
        <v>0.33152173913043476</v>
      </c>
      <c r="M500" s="2">
        <v>5.1086956521739131</v>
      </c>
      <c r="N500" s="2">
        <v>0</v>
      </c>
      <c r="O500" s="2">
        <v>5.6749577396764068E-2</v>
      </c>
      <c r="P500" s="2">
        <v>11.051630434782609</v>
      </c>
      <c r="Q500" s="2">
        <v>14.907608695652174</v>
      </c>
      <c r="R500" s="2">
        <v>0.28836633663366334</v>
      </c>
      <c r="S500" s="2">
        <v>9.5951086956521738</v>
      </c>
      <c r="T500" s="2">
        <v>0</v>
      </c>
      <c r="U500" s="2">
        <v>4.9646739130434785</v>
      </c>
      <c r="V500" s="2">
        <v>0.16173629558077759</v>
      </c>
      <c r="W500" s="2">
        <v>6.7989130434782608</v>
      </c>
      <c r="X500" s="2">
        <v>0</v>
      </c>
      <c r="Y500" s="2">
        <v>10.195652173913043</v>
      </c>
      <c r="Z500" s="2">
        <v>0.18878290268051195</v>
      </c>
      <c r="AA500" s="2">
        <v>0</v>
      </c>
      <c r="AB500" s="2">
        <v>0</v>
      </c>
      <c r="AC500" s="2">
        <v>0</v>
      </c>
      <c r="AD500" s="2">
        <v>0</v>
      </c>
      <c r="AE500" s="2">
        <v>0</v>
      </c>
      <c r="AF500" s="2">
        <v>0</v>
      </c>
      <c r="AG500" s="2">
        <v>0</v>
      </c>
      <c r="AH500" t="s">
        <v>564</v>
      </c>
      <c r="AI500">
        <v>3</v>
      </c>
    </row>
    <row r="501" spans="1:35" x14ac:dyDescent="0.25">
      <c r="A501" t="s">
        <v>1777</v>
      </c>
      <c r="B501" t="s">
        <v>1056</v>
      </c>
      <c r="C501" t="s">
        <v>1608</v>
      </c>
      <c r="D501" t="s">
        <v>1726</v>
      </c>
      <c r="E501" s="2">
        <v>93.119565217391298</v>
      </c>
      <c r="F501" s="2">
        <v>5.1304347826086953</v>
      </c>
      <c r="G501" s="2">
        <v>0.35869565217391303</v>
      </c>
      <c r="H501" s="2">
        <v>0.38695652173913048</v>
      </c>
      <c r="I501" s="2">
        <v>0.95652173913043481</v>
      </c>
      <c r="J501" s="2">
        <v>0</v>
      </c>
      <c r="K501" s="2">
        <v>0</v>
      </c>
      <c r="L501" s="2">
        <v>5.6233695652173914</v>
      </c>
      <c r="M501" s="2">
        <v>4.6086956521739131</v>
      </c>
      <c r="N501" s="2">
        <v>5.3913043478260869</v>
      </c>
      <c r="O501" s="2">
        <v>0.10738881755573713</v>
      </c>
      <c r="P501" s="2">
        <v>5.0434782608695654</v>
      </c>
      <c r="Q501" s="2">
        <v>7.875</v>
      </c>
      <c r="R501" s="2">
        <v>0.13873001050542783</v>
      </c>
      <c r="S501" s="2">
        <v>5.1952173913043485</v>
      </c>
      <c r="T501" s="2">
        <v>8.0402173913043491</v>
      </c>
      <c r="U501" s="2">
        <v>0</v>
      </c>
      <c r="V501" s="2">
        <v>0.1421337691140423</v>
      </c>
      <c r="W501" s="2">
        <v>5.4779347826086964</v>
      </c>
      <c r="X501" s="2">
        <v>5.0688043478260871</v>
      </c>
      <c r="Y501" s="2">
        <v>0</v>
      </c>
      <c r="Z501" s="2">
        <v>0.11326018442862147</v>
      </c>
      <c r="AA501" s="2">
        <v>0</v>
      </c>
      <c r="AB501" s="2">
        <v>0</v>
      </c>
      <c r="AC501" s="2">
        <v>0</v>
      </c>
      <c r="AD501" s="2">
        <v>0</v>
      </c>
      <c r="AE501" s="2">
        <v>0</v>
      </c>
      <c r="AF501" s="2">
        <v>0</v>
      </c>
      <c r="AG501" s="2">
        <v>0</v>
      </c>
      <c r="AH501" t="s">
        <v>374</v>
      </c>
      <c r="AI501">
        <v>3</v>
      </c>
    </row>
    <row r="502" spans="1:35" x14ac:dyDescent="0.25">
      <c r="A502" t="s">
        <v>1777</v>
      </c>
      <c r="B502" t="s">
        <v>838</v>
      </c>
      <c r="C502" t="s">
        <v>1417</v>
      </c>
      <c r="D502" t="s">
        <v>1715</v>
      </c>
      <c r="E502" s="2">
        <v>62.423913043478258</v>
      </c>
      <c r="F502" s="2">
        <v>5.0434782608695654</v>
      </c>
      <c r="G502" s="2">
        <v>1.1304347826086956</v>
      </c>
      <c r="H502" s="2">
        <v>0.52173913043478259</v>
      </c>
      <c r="I502" s="2">
        <v>5.4402173913043477</v>
      </c>
      <c r="J502" s="2">
        <v>0</v>
      </c>
      <c r="K502" s="2">
        <v>0</v>
      </c>
      <c r="L502" s="2">
        <v>11.112391304347826</v>
      </c>
      <c r="M502" s="2">
        <v>4.9565217391304346</v>
      </c>
      <c r="N502" s="2">
        <v>0</v>
      </c>
      <c r="O502" s="2">
        <v>7.9401009925126248E-2</v>
      </c>
      <c r="P502" s="2">
        <v>4.8695652173913047</v>
      </c>
      <c r="Q502" s="2">
        <v>2.1467391304347827</v>
      </c>
      <c r="R502" s="2">
        <v>0.11239770154971271</v>
      </c>
      <c r="S502" s="2">
        <v>14.614456521739132</v>
      </c>
      <c r="T502" s="2">
        <v>6.5358695652173884</v>
      </c>
      <c r="U502" s="2">
        <v>0</v>
      </c>
      <c r="V502" s="2">
        <v>0.33881769110221138</v>
      </c>
      <c r="W502" s="2">
        <v>8.4858695652173974</v>
      </c>
      <c r="X502" s="2">
        <v>7.3845652173913034</v>
      </c>
      <c r="Y502" s="2">
        <v>0</v>
      </c>
      <c r="Z502" s="2">
        <v>0.25423646177955783</v>
      </c>
      <c r="AA502" s="2">
        <v>0</v>
      </c>
      <c r="AB502" s="2">
        <v>0</v>
      </c>
      <c r="AC502" s="2">
        <v>0</v>
      </c>
      <c r="AD502" s="2">
        <v>0</v>
      </c>
      <c r="AE502" s="2">
        <v>0</v>
      </c>
      <c r="AF502" s="2">
        <v>0</v>
      </c>
      <c r="AG502" s="2">
        <v>0</v>
      </c>
      <c r="AH502" t="s">
        <v>152</v>
      </c>
      <c r="AI502">
        <v>3</v>
      </c>
    </row>
    <row r="503" spans="1:35" x14ac:dyDescent="0.25">
      <c r="A503" t="s">
        <v>1777</v>
      </c>
      <c r="B503" t="s">
        <v>741</v>
      </c>
      <c r="C503" t="s">
        <v>1474</v>
      </c>
      <c r="D503" t="s">
        <v>1715</v>
      </c>
      <c r="E503" s="2">
        <v>117.75</v>
      </c>
      <c r="F503" s="2">
        <v>5.1304347826086953</v>
      </c>
      <c r="G503" s="2">
        <v>5.9782608695652176E-2</v>
      </c>
      <c r="H503" s="2">
        <v>0</v>
      </c>
      <c r="I503" s="2">
        <v>0</v>
      </c>
      <c r="J503" s="2">
        <v>0</v>
      </c>
      <c r="K503" s="2">
        <v>0</v>
      </c>
      <c r="L503" s="2">
        <v>6.0958695652173907</v>
      </c>
      <c r="M503" s="2">
        <v>5.3913043478260869</v>
      </c>
      <c r="N503" s="2">
        <v>0.16739130434782606</v>
      </c>
      <c r="O503" s="2">
        <v>4.7207606387888859E-2</v>
      </c>
      <c r="P503" s="2">
        <v>4.8239130434782611</v>
      </c>
      <c r="Q503" s="2">
        <v>0</v>
      </c>
      <c r="R503" s="2">
        <v>4.0967414381980989E-2</v>
      </c>
      <c r="S503" s="2">
        <v>8.8277173913043434</v>
      </c>
      <c r="T503" s="2">
        <v>4.5183695652173919</v>
      </c>
      <c r="U503" s="2">
        <v>0</v>
      </c>
      <c r="V503" s="2">
        <v>0.11334256438659647</v>
      </c>
      <c r="W503" s="2">
        <v>8.7549999999999972</v>
      </c>
      <c r="X503" s="2">
        <v>7.2564130434782586</v>
      </c>
      <c r="Y503" s="2">
        <v>0</v>
      </c>
      <c r="Z503" s="2">
        <v>0.13597803009323362</v>
      </c>
      <c r="AA503" s="2">
        <v>0</v>
      </c>
      <c r="AB503" s="2">
        <v>24.045652173913052</v>
      </c>
      <c r="AC503" s="2">
        <v>0</v>
      </c>
      <c r="AD503" s="2">
        <v>0</v>
      </c>
      <c r="AE503" s="2">
        <v>0</v>
      </c>
      <c r="AF503" s="2">
        <v>0</v>
      </c>
      <c r="AG503" s="2">
        <v>0</v>
      </c>
      <c r="AH503" t="s">
        <v>53</v>
      </c>
      <c r="AI503">
        <v>3</v>
      </c>
    </row>
    <row r="504" spans="1:35" x14ac:dyDescent="0.25">
      <c r="A504" t="s">
        <v>1777</v>
      </c>
      <c r="B504" t="s">
        <v>1185</v>
      </c>
      <c r="C504" t="s">
        <v>1429</v>
      </c>
      <c r="D504" t="s">
        <v>1711</v>
      </c>
      <c r="E504" s="2">
        <v>107.72826086956522</v>
      </c>
      <c r="F504" s="2">
        <v>4.5217391304347823</v>
      </c>
      <c r="G504" s="2">
        <v>0.4891304347826087</v>
      </c>
      <c r="H504" s="2">
        <v>0.54347826086956519</v>
      </c>
      <c r="I504" s="2">
        <v>4.3249999999999984</v>
      </c>
      <c r="J504" s="2">
        <v>0</v>
      </c>
      <c r="K504" s="2">
        <v>0</v>
      </c>
      <c r="L504" s="2">
        <v>5.3871739130434761</v>
      </c>
      <c r="M504" s="2">
        <v>0</v>
      </c>
      <c r="N504" s="2">
        <v>9.3913043478260878</v>
      </c>
      <c r="O504" s="2">
        <v>8.7175865200282518E-2</v>
      </c>
      <c r="P504" s="2">
        <v>0</v>
      </c>
      <c r="Q504" s="2">
        <v>21.462934782608698</v>
      </c>
      <c r="R504" s="2">
        <v>0.19923216627989104</v>
      </c>
      <c r="S504" s="2">
        <v>6.9973913043478264</v>
      </c>
      <c r="T504" s="2">
        <v>7.6594565217391315</v>
      </c>
      <c r="U504" s="2">
        <v>0</v>
      </c>
      <c r="V504" s="2">
        <v>0.13605387952779741</v>
      </c>
      <c r="W504" s="2">
        <v>10.426956521739131</v>
      </c>
      <c r="X504" s="2">
        <v>6.2920652173913032</v>
      </c>
      <c r="Y504" s="2">
        <v>0</v>
      </c>
      <c r="Z504" s="2">
        <v>0.15519624659469275</v>
      </c>
      <c r="AA504" s="2">
        <v>0</v>
      </c>
      <c r="AB504" s="2">
        <v>0</v>
      </c>
      <c r="AC504" s="2">
        <v>0</v>
      </c>
      <c r="AD504" s="2">
        <v>0</v>
      </c>
      <c r="AE504" s="2">
        <v>0</v>
      </c>
      <c r="AF504" s="2">
        <v>0</v>
      </c>
      <c r="AG504" s="2">
        <v>0</v>
      </c>
      <c r="AH504" t="s">
        <v>507</v>
      </c>
      <c r="AI504">
        <v>3</v>
      </c>
    </row>
    <row r="505" spans="1:35" x14ac:dyDescent="0.25">
      <c r="A505" t="s">
        <v>1777</v>
      </c>
      <c r="B505" t="s">
        <v>676</v>
      </c>
      <c r="C505" t="s">
        <v>1604</v>
      </c>
      <c r="D505" t="s">
        <v>1706</v>
      </c>
      <c r="E505" s="2">
        <v>87.5</v>
      </c>
      <c r="F505" s="2">
        <v>5.5108695652173916</v>
      </c>
      <c r="G505" s="2">
        <v>0.45380434782608697</v>
      </c>
      <c r="H505" s="2">
        <v>0.93478260869565222</v>
      </c>
      <c r="I505" s="2">
        <v>4.5869565217391308</v>
      </c>
      <c r="J505" s="2">
        <v>0</v>
      </c>
      <c r="K505" s="2">
        <v>0</v>
      </c>
      <c r="L505" s="2">
        <v>3.7747826086956509</v>
      </c>
      <c r="M505" s="2">
        <v>4.9565217391304346</v>
      </c>
      <c r="N505" s="2">
        <v>0</v>
      </c>
      <c r="O505" s="2">
        <v>5.6645962732919254E-2</v>
      </c>
      <c r="P505" s="2">
        <v>5.0217391304347823</v>
      </c>
      <c r="Q505" s="2">
        <v>20.891304347826086</v>
      </c>
      <c r="R505" s="2">
        <v>0.29614906832298132</v>
      </c>
      <c r="S505" s="2">
        <v>9.2719565217391295</v>
      </c>
      <c r="T505" s="2">
        <v>13.848152173913046</v>
      </c>
      <c r="U505" s="2">
        <v>0</v>
      </c>
      <c r="V505" s="2">
        <v>0.2642298136645963</v>
      </c>
      <c r="W505" s="2">
        <v>5.1643478260869564</v>
      </c>
      <c r="X505" s="2">
        <v>8.3282608695652183</v>
      </c>
      <c r="Y505" s="2">
        <v>0</v>
      </c>
      <c r="Z505" s="2">
        <v>0.15420124223602485</v>
      </c>
      <c r="AA505" s="2">
        <v>0</v>
      </c>
      <c r="AB505" s="2">
        <v>0</v>
      </c>
      <c r="AC505" s="2">
        <v>0</v>
      </c>
      <c r="AD505" s="2">
        <v>0</v>
      </c>
      <c r="AE505" s="2">
        <v>0</v>
      </c>
      <c r="AF505" s="2">
        <v>0</v>
      </c>
      <c r="AG505" s="2">
        <v>0</v>
      </c>
      <c r="AH505" t="s">
        <v>422</v>
      </c>
      <c r="AI505">
        <v>3</v>
      </c>
    </row>
    <row r="506" spans="1:35" x14ac:dyDescent="0.25">
      <c r="A506" t="s">
        <v>1777</v>
      </c>
      <c r="B506" t="s">
        <v>1081</v>
      </c>
      <c r="C506" t="s">
        <v>1614</v>
      </c>
      <c r="D506" t="s">
        <v>1715</v>
      </c>
      <c r="E506" s="2">
        <v>103.41304347826087</v>
      </c>
      <c r="F506" s="2">
        <v>5.2554347826086953</v>
      </c>
      <c r="G506" s="2">
        <v>0</v>
      </c>
      <c r="H506" s="2">
        <v>0</v>
      </c>
      <c r="I506" s="2">
        <v>0</v>
      </c>
      <c r="J506" s="2">
        <v>0</v>
      </c>
      <c r="K506" s="2">
        <v>0</v>
      </c>
      <c r="L506" s="2">
        <v>9.6143478260869575</v>
      </c>
      <c r="M506" s="2">
        <v>7.3559782608695654</v>
      </c>
      <c r="N506" s="2">
        <v>0</v>
      </c>
      <c r="O506" s="2">
        <v>7.1132015976455742E-2</v>
      </c>
      <c r="P506" s="2">
        <v>22.323152173913044</v>
      </c>
      <c r="Q506" s="2">
        <v>0.72010869565217395</v>
      </c>
      <c r="R506" s="2">
        <v>0.22282741223460165</v>
      </c>
      <c r="S506" s="2">
        <v>10.389239130434785</v>
      </c>
      <c r="T506" s="2">
        <v>9.0454347826086963</v>
      </c>
      <c r="U506" s="2">
        <v>0</v>
      </c>
      <c r="V506" s="2">
        <v>0.18793252049611103</v>
      </c>
      <c r="W506" s="2">
        <v>5.0002173913043473</v>
      </c>
      <c r="X506" s="2">
        <v>10.332282608695651</v>
      </c>
      <c r="Y506" s="2">
        <v>0</v>
      </c>
      <c r="Z506" s="2">
        <v>0.14826466260248056</v>
      </c>
      <c r="AA506" s="2">
        <v>0</v>
      </c>
      <c r="AB506" s="2">
        <v>0</v>
      </c>
      <c r="AC506" s="2">
        <v>0</v>
      </c>
      <c r="AD506" s="2">
        <v>0</v>
      </c>
      <c r="AE506" s="2">
        <v>0</v>
      </c>
      <c r="AF506" s="2">
        <v>0</v>
      </c>
      <c r="AG506" s="2">
        <v>0</v>
      </c>
      <c r="AH506" t="s">
        <v>400</v>
      </c>
      <c r="AI506">
        <v>3</v>
      </c>
    </row>
    <row r="507" spans="1:35" x14ac:dyDescent="0.25">
      <c r="A507" t="s">
        <v>1777</v>
      </c>
      <c r="B507" t="s">
        <v>748</v>
      </c>
      <c r="C507" t="s">
        <v>1450</v>
      </c>
      <c r="D507" t="s">
        <v>1707</v>
      </c>
      <c r="E507" s="2">
        <v>94.782608695652172</v>
      </c>
      <c r="F507" s="2">
        <v>10.315217391304348</v>
      </c>
      <c r="G507" s="2">
        <v>0</v>
      </c>
      <c r="H507" s="2">
        <v>0</v>
      </c>
      <c r="I507" s="2">
        <v>0</v>
      </c>
      <c r="J507" s="2">
        <v>0</v>
      </c>
      <c r="K507" s="2">
        <v>0</v>
      </c>
      <c r="L507" s="2">
        <v>0</v>
      </c>
      <c r="M507" s="2">
        <v>1.0978260869565217</v>
      </c>
      <c r="N507" s="2">
        <v>0</v>
      </c>
      <c r="O507" s="2">
        <v>1.158256880733945E-2</v>
      </c>
      <c r="P507" s="2">
        <v>9.7255434782608692</v>
      </c>
      <c r="Q507" s="2">
        <v>15.771739130434783</v>
      </c>
      <c r="R507" s="2">
        <v>0.26900802752293579</v>
      </c>
      <c r="S507" s="2">
        <v>0</v>
      </c>
      <c r="T507" s="2">
        <v>0</v>
      </c>
      <c r="U507" s="2">
        <v>0</v>
      </c>
      <c r="V507" s="2">
        <v>0</v>
      </c>
      <c r="W507" s="2">
        <v>0</v>
      </c>
      <c r="X507" s="2">
        <v>0</v>
      </c>
      <c r="Y507" s="2">
        <v>0</v>
      </c>
      <c r="Z507" s="2">
        <v>0</v>
      </c>
      <c r="AA507" s="2">
        <v>0</v>
      </c>
      <c r="AB507" s="2">
        <v>0</v>
      </c>
      <c r="AC507" s="2">
        <v>0</v>
      </c>
      <c r="AD507" s="2">
        <v>0</v>
      </c>
      <c r="AE507" s="2">
        <v>0</v>
      </c>
      <c r="AF507" s="2">
        <v>0</v>
      </c>
      <c r="AG507" s="2">
        <v>0</v>
      </c>
      <c r="AH507" t="s">
        <v>60</v>
      </c>
      <c r="AI507">
        <v>3</v>
      </c>
    </row>
    <row r="508" spans="1:35" x14ac:dyDescent="0.25">
      <c r="A508" t="s">
        <v>1777</v>
      </c>
      <c r="B508" t="s">
        <v>800</v>
      </c>
      <c r="C508" t="s">
        <v>1497</v>
      </c>
      <c r="D508" t="s">
        <v>1685</v>
      </c>
      <c r="E508" s="2">
        <v>112.53260869565217</v>
      </c>
      <c r="F508" s="2">
        <v>5.5652173913043477</v>
      </c>
      <c r="G508" s="2">
        <v>2.0217391304347827</v>
      </c>
      <c r="H508" s="2">
        <v>0.95652173913043481</v>
      </c>
      <c r="I508" s="2">
        <v>5.2173913043478262</v>
      </c>
      <c r="J508" s="2">
        <v>0</v>
      </c>
      <c r="K508" s="2">
        <v>0</v>
      </c>
      <c r="L508" s="2">
        <v>4.5467391304347826</v>
      </c>
      <c r="M508" s="2">
        <v>10.173913043478262</v>
      </c>
      <c r="N508" s="2">
        <v>0</v>
      </c>
      <c r="O508" s="2">
        <v>9.040857722399305E-2</v>
      </c>
      <c r="P508" s="2">
        <v>4.8478260869565215</v>
      </c>
      <c r="Q508" s="2">
        <v>12.880434782608695</v>
      </c>
      <c r="R508" s="2">
        <v>0.15753887762001353</v>
      </c>
      <c r="S508" s="2">
        <v>8.3250000000000028</v>
      </c>
      <c r="T508" s="2">
        <v>10.785869565217391</v>
      </c>
      <c r="U508" s="2">
        <v>0</v>
      </c>
      <c r="V508" s="2">
        <v>0.1698251714478895</v>
      </c>
      <c r="W508" s="2">
        <v>5.4380434782608713</v>
      </c>
      <c r="X508" s="2">
        <v>9.6315217391304326</v>
      </c>
      <c r="Y508" s="2">
        <v>0</v>
      </c>
      <c r="Z508" s="2">
        <v>0.13391287549502559</v>
      </c>
      <c r="AA508" s="2">
        <v>0</v>
      </c>
      <c r="AB508" s="2">
        <v>0</v>
      </c>
      <c r="AC508" s="2">
        <v>0</v>
      </c>
      <c r="AD508" s="2">
        <v>0</v>
      </c>
      <c r="AE508" s="2">
        <v>0</v>
      </c>
      <c r="AF508" s="2">
        <v>0</v>
      </c>
      <c r="AG508" s="2">
        <v>0</v>
      </c>
      <c r="AH508" t="s">
        <v>113</v>
      </c>
      <c r="AI508">
        <v>3</v>
      </c>
    </row>
    <row r="509" spans="1:35" x14ac:dyDescent="0.25">
      <c r="A509" t="s">
        <v>1777</v>
      </c>
      <c r="B509" t="s">
        <v>830</v>
      </c>
      <c r="C509" t="s">
        <v>1523</v>
      </c>
      <c r="D509" t="s">
        <v>1688</v>
      </c>
      <c r="E509" s="2">
        <v>36.380434782608695</v>
      </c>
      <c r="F509" s="2">
        <v>5.7391304347826084</v>
      </c>
      <c r="G509" s="2">
        <v>1.1304347826086956</v>
      </c>
      <c r="H509" s="2">
        <v>0.2608695652173913</v>
      </c>
      <c r="I509" s="2">
        <v>3.8260869565217392</v>
      </c>
      <c r="J509" s="2">
        <v>0</v>
      </c>
      <c r="K509" s="2">
        <v>0</v>
      </c>
      <c r="L509" s="2">
        <v>1.4211956521739131</v>
      </c>
      <c r="M509" s="2">
        <v>9.5760869565217384</v>
      </c>
      <c r="N509" s="2">
        <v>2.7309782608695654</v>
      </c>
      <c r="O509" s="2">
        <v>0.33828801912160145</v>
      </c>
      <c r="P509" s="2">
        <v>5.0081521739130439</v>
      </c>
      <c r="Q509" s="2">
        <v>8.3695652173913047</v>
      </c>
      <c r="R509" s="2">
        <v>0.36771735882880191</v>
      </c>
      <c r="S509" s="2">
        <v>9.1739130434782616</v>
      </c>
      <c r="T509" s="2">
        <v>1.798913043478261</v>
      </c>
      <c r="U509" s="2">
        <v>0</v>
      </c>
      <c r="V509" s="2">
        <v>0.30161338512100394</v>
      </c>
      <c r="W509" s="2">
        <v>8.4347826086956523</v>
      </c>
      <c r="X509" s="2">
        <v>8.9673913043478257E-2</v>
      </c>
      <c r="Y509" s="2">
        <v>0</v>
      </c>
      <c r="Z509" s="2">
        <v>0.23431431132357336</v>
      </c>
      <c r="AA509" s="2">
        <v>0</v>
      </c>
      <c r="AB509" s="2">
        <v>0</v>
      </c>
      <c r="AC509" s="2">
        <v>0</v>
      </c>
      <c r="AD509" s="2">
        <v>0</v>
      </c>
      <c r="AE509" s="2">
        <v>0</v>
      </c>
      <c r="AF509" s="2">
        <v>0</v>
      </c>
      <c r="AG509" s="2">
        <v>0</v>
      </c>
      <c r="AH509" t="s">
        <v>143</v>
      </c>
      <c r="AI509">
        <v>3</v>
      </c>
    </row>
    <row r="510" spans="1:35" x14ac:dyDescent="0.25">
      <c r="A510" t="s">
        <v>1777</v>
      </c>
      <c r="B510" t="s">
        <v>1123</v>
      </c>
      <c r="C510" t="s">
        <v>1394</v>
      </c>
      <c r="D510" t="s">
        <v>1704</v>
      </c>
      <c r="E510" s="2">
        <v>92.847826086956516</v>
      </c>
      <c r="F510" s="2">
        <v>5.2173913043478262</v>
      </c>
      <c r="G510" s="2">
        <v>0</v>
      </c>
      <c r="H510" s="2">
        <v>0</v>
      </c>
      <c r="I510" s="2">
        <v>4.4043478260869566</v>
      </c>
      <c r="J510" s="2">
        <v>0</v>
      </c>
      <c r="K510" s="2">
        <v>0</v>
      </c>
      <c r="L510" s="2">
        <v>2.1531521739130435</v>
      </c>
      <c r="M510" s="2">
        <v>6.4916304347826088</v>
      </c>
      <c r="N510" s="2">
        <v>0</v>
      </c>
      <c r="O510" s="2">
        <v>6.991688129243738E-2</v>
      </c>
      <c r="P510" s="2">
        <v>4.4021739130434785</v>
      </c>
      <c r="Q510" s="2">
        <v>10.197391304347827</v>
      </c>
      <c r="R510" s="2">
        <v>0.15724186373214705</v>
      </c>
      <c r="S510" s="2">
        <v>3.367500000000001</v>
      </c>
      <c r="T510" s="2">
        <v>4.4946739130434761</v>
      </c>
      <c r="U510" s="2">
        <v>0</v>
      </c>
      <c r="V510" s="2">
        <v>8.467806134394755E-2</v>
      </c>
      <c r="W510" s="2">
        <v>5.3639130434782603</v>
      </c>
      <c r="X510" s="2">
        <v>9.3786956521739118</v>
      </c>
      <c r="Y510" s="2">
        <v>0</v>
      </c>
      <c r="Z510" s="2">
        <v>0.15878248653711075</v>
      </c>
      <c r="AA510" s="2">
        <v>0</v>
      </c>
      <c r="AB510" s="2">
        <v>0</v>
      </c>
      <c r="AC510" s="2">
        <v>0</v>
      </c>
      <c r="AD510" s="2">
        <v>0</v>
      </c>
      <c r="AE510" s="2">
        <v>0</v>
      </c>
      <c r="AF510" s="2">
        <v>0</v>
      </c>
      <c r="AG510" s="2">
        <v>0</v>
      </c>
      <c r="AH510" t="s">
        <v>443</v>
      </c>
      <c r="AI510">
        <v>3</v>
      </c>
    </row>
    <row r="511" spans="1:35" x14ac:dyDescent="0.25">
      <c r="A511" t="s">
        <v>1777</v>
      </c>
      <c r="B511" t="s">
        <v>1032</v>
      </c>
      <c r="C511" t="s">
        <v>1599</v>
      </c>
      <c r="D511" t="s">
        <v>1683</v>
      </c>
      <c r="E511" s="2">
        <v>113.07608695652173</v>
      </c>
      <c r="F511" s="2">
        <v>7.2173913043478262</v>
      </c>
      <c r="G511" s="2">
        <v>0</v>
      </c>
      <c r="H511" s="2">
        <v>0</v>
      </c>
      <c r="I511" s="2">
        <v>0.74728260869565222</v>
      </c>
      <c r="J511" s="2">
        <v>0</v>
      </c>
      <c r="K511" s="2">
        <v>0</v>
      </c>
      <c r="L511" s="2">
        <v>4.6580434782608702</v>
      </c>
      <c r="M511" s="2">
        <v>8.1630434782608692</v>
      </c>
      <c r="N511" s="2">
        <v>5.1114130434782608</v>
      </c>
      <c r="O511" s="2">
        <v>0.1173940209554936</v>
      </c>
      <c r="P511" s="2">
        <v>1.5795652173913042</v>
      </c>
      <c r="Q511" s="2">
        <v>15.691304347826087</v>
      </c>
      <c r="R511" s="2">
        <v>0.15273671056426033</v>
      </c>
      <c r="S511" s="2">
        <v>4.97836956521739</v>
      </c>
      <c r="T511" s="2">
        <v>10.217499999999999</v>
      </c>
      <c r="U511" s="2">
        <v>0</v>
      </c>
      <c r="V511" s="2">
        <v>0.13438623473997885</v>
      </c>
      <c r="W511" s="2">
        <v>5.0796739130434778</v>
      </c>
      <c r="X511" s="2">
        <v>17.634347826086952</v>
      </c>
      <c r="Y511" s="2">
        <v>0</v>
      </c>
      <c r="Z511" s="2">
        <v>0.20087378640776696</v>
      </c>
      <c r="AA511" s="2">
        <v>0</v>
      </c>
      <c r="AB511" s="2">
        <v>0</v>
      </c>
      <c r="AC511" s="2">
        <v>0</v>
      </c>
      <c r="AD511" s="2">
        <v>0</v>
      </c>
      <c r="AE511" s="2">
        <v>0</v>
      </c>
      <c r="AF511" s="2">
        <v>0</v>
      </c>
      <c r="AG511" s="2">
        <v>0</v>
      </c>
      <c r="AH511" t="s">
        <v>349</v>
      </c>
      <c r="AI511">
        <v>3</v>
      </c>
    </row>
    <row r="512" spans="1:35" x14ac:dyDescent="0.25">
      <c r="A512" t="s">
        <v>1777</v>
      </c>
      <c r="B512" t="s">
        <v>1028</v>
      </c>
      <c r="C512" t="s">
        <v>1597</v>
      </c>
      <c r="D512" t="s">
        <v>1685</v>
      </c>
      <c r="E512" s="2">
        <v>54.304347826086953</v>
      </c>
      <c r="F512" s="2">
        <v>5.6521739130434785</v>
      </c>
      <c r="G512" s="2">
        <v>0.12771739130434784</v>
      </c>
      <c r="H512" s="2">
        <v>0.31521739130434784</v>
      </c>
      <c r="I512" s="2">
        <v>0.75</v>
      </c>
      <c r="J512" s="2">
        <v>0.22282608695652173</v>
      </c>
      <c r="K512" s="2">
        <v>0</v>
      </c>
      <c r="L512" s="2">
        <v>0.8274999999999999</v>
      </c>
      <c r="M512" s="2">
        <v>5.5652173913043477</v>
      </c>
      <c r="N512" s="2">
        <v>0</v>
      </c>
      <c r="O512" s="2">
        <v>0.10248198558847078</v>
      </c>
      <c r="P512" s="2">
        <v>5.4592391304347823</v>
      </c>
      <c r="Q512" s="2">
        <v>2.9402173913043477</v>
      </c>
      <c r="R512" s="2">
        <v>0.15467373899119294</v>
      </c>
      <c r="S512" s="2">
        <v>2.0171739130434783</v>
      </c>
      <c r="T512" s="2">
        <v>5.1711956521739131</v>
      </c>
      <c r="U512" s="2">
        <v>0</v>
      </c>
      <c r="V512" s="2">
        <v>0.13237189751801443</v>
      </c>
      <c r="W512" s="2">
        <v>2.2451086956521742</v>
      </c>
      <c r="X512" s="2">
        <v>5.1582608695652175</v>
      </c>
      <c r="Y512" s="2">
        <v>0</v>
      </c>
      <c r="Z512" s="2">
        <v>0.13633106485188151</v>
      </c>
      <c r="AA512" s="2">
        <v>0</v>
      </c>
      <c r="AB512" s="2">
        <v>0</v>
      </c>
      <c r="AC512" s="2">
        <v>0</v>
      </c>
      <c r="AD512" s="2">
        <v>0</v>
      </c>
      <c r="AE512" s="2">
        <v>0</v>
      </c>
      <c r="AF512" s="2">
        <v>0</v>
      </c>
      <c r="AG512" s="2">
        <v>0</v>
      </c>
      <c r="AH512" t="s">
        <v>345</v>
      </c>
      <c r="AI512">
        <v>3</v>
      </c>
    </row>
    <row r="513" spans="1:35" x14ac:dyDescent="0.25">
      <c r="A513" t="s">
        <v>1777</v>
      </c>
      <c r="B513" t="s">
        <v>680</v>
      </c>
      <c r="C513" t="s">
        <v>1600</v>
      </c>
      <c r="D513" t="s">
        <v>1684</v>
      </c>
      <c r="E513" s="2">
        <v>88.815217391304344</v>
      </c>
      <c r="F513" s="2">
        <v>5.2608695652173916</v>
      </c>
      <c r="G513" s="2">
        <v>0</v>
      </c>
      <c r="H513" s="2">
        <v>0</v>
      </c>
      <c r="I513" s="2">
        <v>2.3152173913043477</v>
      </c>
      <c r="J513" s="2">
        <v>0</v>
      </c>
      <c r="K513" s="2">
        <v>0</v>
      </c>
      <c r="L513" s="2">
        <v>4.218478260869567</v>
      </c>
      <c r="M513" s="2">
        <v>3.2173913043478262</v>
      </c>
      <c r="N513" s="2">
        <v>0</v>
      </c>
      <c r="O513" s="2">
        <v>3.6225676171827197E-2</v>
      </c>
      <c r="P513" s="2">
        <v>5.1739130434782608</v>
      </c>
      <c r="Q513" s="2">
        <v>11.252065217391305</v>
      </c>
      <c r="R513" s="2">
        <v>0.18494553910170117</v>
      </c>
      <c r="S513" s="2">
        <v>13.099673913043478</v>
      </c>
      <c r="T513" s="2">
        <v>0</v>
      </c>
      <c r="U513" s="2">
        <v>0</v>
      </c>
      <c r="V513" s="2">
        <v>0.14749357483784115</v>
      </c>
      <c r="W513" s="2">
        <v>17.733152173913048</v>
      </c>
      <c r="X513" s="2">
        <v>0</v>
      </c>
      <c r="Y513" s="2">
        <v>0</v>
      </c>
      <c r="Z513" s="2">
        <v>0.1996634438869172</v>
      </c>
      <c r="AA513" s="2">
        <v>0</v>
      </c>
      <c r="AB513" s="2">
        <v>0</v>
      </c>
      <c r="AC513" s="2">
        <v>0</v>
      </c>
      <c r="AD513" s="2">
        <v>0</v>
      </c>
      <c r="AE513" s="2">
        <v>0</v>
      </c>
      <c r="AF513" s="2">
        <v>0</v>
      </c>
      <c r="AG513" s="2">
        <v>0</v>
      </c>
      <c r="AH513" t="s">
        <v>353</v>
      </c>
      <c r="AI513">
        <v>3</v>
      </c>
    </row>
    <row r="514" spans="1:35" x14ac:dyDescent="0.25">
      <c r="A514" t="s">
        <v>1777</v>
      </c>
      <c r="B514" t="s">
        <v>974</v>
      </c>
      <c r="C514" t="s">
        <v>1429</v>
      </c>
      <c r="D514" t="s">
        <v>1711</v>
      </c>
      <c r="E514" s="2">
        <v>209.61956521739131</v>
      </c>
      <c r="F514" s="2">
        <v>6.8695652173913047</v>
      </c>
      <c r="G514" s="2">
        <v>0</v>
      </c>
      <c r="H514" s="2">
        <v>0</v>
      </c>
      <c r="I514" s="2">
        <v>0</v>
      </c>
      <c r="J514" s="2">
        <v>0</v>
      </c>
      <c r="K514" s="2">
        <v>0</v>
      </c>
      <c r="L514" s="2">
        <v>10.432500000000003</v>
      </c>
      <c r="M514" s="2">
        <v>16</v>
      </c>
      <c r="N514" s="2">
        <v>0</v>
      </c>
      <c r="O514" s="2">
        <v>7.6328752916774698E-2</v>
      </c>
      <c r="P514" s="2">
        <v>5.0434782608695654</v>
      </c>
      <c r="Q514" s="2">
        <v>29.698369565217391</v>
      </c>
      <c r="R514" s="2">
        <v>0.16573761991184857</v>
      </c>
      <c r="S514" s="2">
        <v>15.744673913043478</v>
      </c>
      <c r="T514" s="2">
        <v>10.923043478260869</v>
      </c>
      <c r="U514" s="2">
        <v>0</v>
      </c>
      <c r="V514" s="2">
        <v>0.12721960072595281</v>
      </c>
      <c r="W514" s="2">
        <v>12.859456521739128</v>
      </c>
      <c r="X514" s="2">
        <v>16.173804347826088</v>
      </c>
      <c r="Y514" s="2">
        <v>0</v>
      </c>
      <c r="Z514" s="2">
        <v>0.13850453720508166</v>
      </c>
      <c r="AA514" s="2">
        <v>0</v>
      </c>
      <c r="AB514" s="2">
        <v>0</v>
      </c>
      <c r="AC514" s="2">
        <v>0</v>
      </c>
      <c r="AD514" s="2">
        <v>0</v>
      </c>
      <c r="AE514" s="2">
        <v>3.847826086956522</v>
      </c>
      <c r="AF514" s="2">
        <v>0</v>
      </c>
      <c r="AG514" s="2">
        <v>0</v>
      </c>
      <c r="AH514" t="s">
        <v>288</v>
      </c>
      <c r="AI514">
        <v>3</v>
      </c>
    </row>
    <row r="515" spans="1:35" x14ac:dyDescent="0.25">
      <c r="A515" t="s">
        <v>1777</v>
      </c>
      <c r="B515" t="s">
        <v>753</v>
      </c>
      <c r="C515" t="s">
        <v>1366</v>
      </c>
      <c r="D515" t="s">
        <v>1699</v>
      </c>
      <c r="E515" s="2">
        <v>117.17391304347827</v>
      </c>
      <c r="F515" s="2">
        <v>5.5652173913043477</v>
      </c>
      <c r="G515" s="2">
        <v>0.4891304347826087</v>
      </c>
      <c r="H515" s="2">
        <v>0</v>
      </c>
      <c r="I515" s="2">
        <v>2.7472826086956523</v>
      </c>
      <c r="J515" s="2">
        <v>0</v>
      </c>
      <c r="K515" s="2">
        <v>0</v>
      </c>
      <c r="L515" s="2">
        <v>0.15760869565217392</v>
      </c>
      <c r="M515" s="2">
        <v>5.1304347826086953</v>
      </c>
      <c r="N515" s="2">
        <v>5.4510869565217392</v>
      </c>
      <c r="O515" s="2">
        <v>9.0306122448979578E-2</v>
      </c>
      <c r="P515" s="2">
        <v>0.60869565217391308</v>
      </c>
      <c r="Q515" s="2">
        <v>5.3913043478260869</v>
      </c>
      <c r="R515" s="2">
        <v>5.1205936920222635E-2</v>
      </c>
      <c r="S515" s="2">
        <v>5.2418478260869561</v>
      </c>
      <c r="T515" s="2">
        <v>12.845108695652174</v>
      </c>
      <c r="U515" s="2">
        <v>0</v>
      </c>
      <c r="V515" s="2">
        <v>0.15435992578849719</v>
      </c>
      <c r="W515" s="2">
        <v>2.1657608695652173</v>
      </c>
      <c r="X515" s="2">
        <v>8.5788043478260878</v>
      </c>
      <c r="Y515" s="2">
        <v>0</v>
      </c>
      <c r="Z515" s="2">
        <v>9.1697588126159552E-2</v>
      </c>
      <c r="AA515" s="2">
        <v>0</v>
      </c>
      <c r="AB515" s="2">
        <v>0</v>
      </c>
      <c r="AC515" s="2">
        <v>0</v>
      </c>
      <c r="AD515" s="2">
        <v>0</v>
      </c>
      <c r="AE515" s="2">
        <v>0</v>
      </c>
      <c r="AF515" s="2">
        <v>0</v>
      </c>
      <c r="AG515" s="2">
        <v>0</v>
      </c>
      <c r="AH515" t="s">
        <v>65</v>
      </c>
      <c r="AI515">
        <v>3</v>
      </c>
    </row>
    <row r="516" spans="1:35" x14ac:dyDescent="0.25">
      <c r="A516" t="s">
        <v>1777</v>
      </c>
      <c r="B516" t="s">
        <v>1134</v>
      </c>
      <c r="C516" t="s">
        <v>1396</v>
      </c>
      <c r="D516" t="s">
        <v>1731</v>
      </c>
      <c r="E516" s="2">
        <v>111.58695652173913</v>
      </c>
      <c r="F516" s="2">
        <v>4.6086956521739131</v>
      </c>
      <c r="G516" s="2">
        <v>2.4347826086956523</v>
      </c>
      <c r="H516" s="2">
        <v>0.58630434782608698</v>
      </c>
      <c r="I516" s="2">
        <v>3.0407608695652173</v>
      </c>
      <c r="J516" s="2">
        <v>1.9130434782608696</v>
      </c>
      <c r="K516" s="2">
        <v>0</v>
      </c>
      <c r="L516" s="2">
        <v>5.1426086956521742</v>
      </c>
      <c r="M516" s="2">
        <v>4.875</v>
      </c>
      <c r="N516" s="2">
        <v>1.9429347826086956</v>
      </c>
      <c r="O516" s="2">
        <v>6.1099746736801089E-2</v>
      </c>
      <c r="P516" s="2">
        <v>0</v>
      </c>
      <c r="Q516" s="2">
        <v>16.448369565217391</v>
      </c>
      <c r="R516" s="2">
        <v>0.14740405221118255</v>
      </c>
      <c r="S516" s="2">
        <v>5.7415217391304347</v>
      </c>
      <c r="T516" s="2">
        <v>8.6808695652173942</v>
      </c>
      <c r="U516" s="2">
        <v>0</v>
      </c>
      <c r="V516" s="2">
        <v>0.12924800311708556</v>
      </c>
      <c r="W516" s="2">
        <v>9.3067391304347833</v>
      </c>
      <c r="X516" s="2">
        <v>7.2623913043478261</v>
      </c>
      <c r="Y516" s="2">
        <v>5.4408695652173913</v>
      </c>
      <c r="Z516" s="2">
        <v>0.19724527566725111</v>
      </c>
      <c r="AA516" s="2">
        <v>0</v>
      </c>
      <c r="AB516" s="2">
        <v>0</v>
      </c>
      <c r="AC516" s="2">
        <v>0</v>
      </c>
      <c r="AD516" s="2">
        <v>0</v>
      </c>
      <c r="AE516" s="2">
        <v>0</v>
      </c>
      <c r="AF516" s="2">
        <v>0</v>
      </c>
      <c r="AG516" s="2">
        <v>0.13043478260869565</v>
      </c>
      <c r="AH516" t="s">
        <v>454</v>
      </c>
      <c r="AI516">
        <v>3</v>
      </c>
    </row>
    <row r="517" spans="1:35" x14ac:dyDescent="0.25">
      <c r="A517" t="s">
        <v>1777</v>
      </c>
      <c r="B517" t="s">
        <v>757</v>
      </c>
      <c r="C517" t="s">
        <v>1483</v>
      </c>
      <c r="D517" t="s">
        <v>1694</v>
      </c>
      <c r="E517" s="2">
        <v>53.108695652173914</v>
      </c>
      <c r="F517" s="2">
        <v>9.125</v>
      </c>
      <c r="G517" s="2">
        <v>0.52173913043478259</v>
      </c>
      <c r="H517" s="2">
        <v>0.36141304347826086</v>
      </c>
      <c r="I517" s="2">
        <v>1.2255434782608696</v>
      </c>
      <c r="J517" s="2">
        <v>0</v>
      </c>
      <c r="K517" s="2">
        <v>0</v>
      </c>
      <c r="L517" s="2">
        <v>4.8070652173913047</v>
      </c>
      <c r="M517" s="2">
        <v>3.464673913043478</v>
      </c>
      <c r="N517" s="2">
        <v>0</v>
      </c>
      <c r="O517" s="2">
        <v>6.5237413016782639E-2</v>
      </c>
      <c r="P517" s="2">
        <v>5.1059782608695654</v>
      </c>
      <c r="Q517" s="2">
        <v>5.5407608695652177</v>
      </c>
      <c r="R517" s="2">
        <v>0.20047073270568974</v>
      </c>
      <c r="S517" s="2">
        <v>0.87228260869565222</v>
      </c>
      <c r="T517" s="2">
        <v>0</v>
      </c>
      <c r="U517" s="2">
        <v>4.0190217391304346</v>
      </c>
      <c r="V517" s="2">
        <v>9.2099877200163729E-2</v>
      </c>
      <c r="W517" s="2">
        <v>2.2065217391304346</v>
      </c>
      <c r="X517" s="2">
        <v>0</v>
      </c>
      <c r="Y517" s="2">
        <v>2.1005434782608696</v>
      </c>
      <c r="Z517" s="2">
        <v>8.1099058534588625E-2</v>
      </c>
      <c r="AA517" s="2">
        <v>0</v>
      </c>
      <c r="AB517" s="2">
        <v>0</v>
      </c>
      <c r="AC517" s="2">
        <v>0</v>
      </c>
      <c r="AD517" s="2">
        <v>0</v>
      </c>
      <c r="AE517" s="2">
        <v>3.5108695652173911</v>
      </c>
      <c r="AF517" s="2">
        <v>0</v>
      </c>
      <c r="AG517" s="2">
        <v>0</v>
      </c>
      <c r="AH517" t="s">
        <v>69</v>
      </c>
      <c r="AI517">
        <v>3</v>
      </c>
    </row>
    <row r="518" spans="1:35" x14ac:dyDescent="0.25">
      <c r="A518" t="s">
        <v>1777</v>
      </c>
      <c r="B518" t="s">
        <v>712</v>
      </c>
      <c r="C518" t="s">
        <v>1460</v>
      </c>
      <c r="D518" t="s">
        <v>1694</v>
      </c>
      <c r="E518" s="2">
        <v>137.79347826086956</v>
      </c>
      <c r="F518" s="2">
        <v>10.695652173913043</v>
      </c>
      <c r="G518" s="2">
        <v>0</v>
      </c>
      <c r="H518" s="2">
        <v>0</v>
      </c>
      <c r="I518" s="2">
        <v>0</v>
      </c>
      <c r="J518" s="2">
        <v>0</v>
      </c>
      <c r="K518" s="2">
        <v>0</v>
      </c>
      <c r="L518" s="2">
        <v>3.6267391304347836</v>
      </c>
      <c r="M518" s="2">
        <v>5.2173913043478262</v>
      </c>
      <c r="N518" s="2">
        <v>2.4260869565217393</v>
      </c>
      <c r="O518" s="2">
        <v>5.547053719334228E-2</v>
      </c>
      <c r="P518" s="2">
        <v>10.066304347826089</v>
      </c>
      <c r="Q518" s="2">
        <v>16.55</v>
      </c>
      <c r="R518" s="2">
        <v>0.19316084247061607</v>
      </c>
      <c r="S518" s="2">
        <v>9.8198913043478289</v>
      </c>
      <c r="T518" s="2">
        <v>8.8324999999999996</v>
      </c>
      <c r="U518" s="2">
        <v>0</v>
      </c>
      <c r="V518" s="2">
        <v>0.13536483395125032</v>
      </c>
      <c r="W518" s="2">
        <v>10.280652173913044</v>
      </c>
      <c r="X518" s="2">
        <v>14.433913043478267</v>
      </c>
      <c r="Y518" s="2">
        <v>0</v>
      </c>
      <c r="Z518" s="2">
        <v>0.17935946990612925</v>
      </c>
      <c r="AA518" s="2">
        <v>0</v>
      </c>
      <c r="AB518" s="2">
        <v>0</v>
      </c>
      <c r="AC518" s="2">
        <v>0</v>
      </c>
      <c r="AD518" s="2">
        <v>0</v>
      </c>
      <c r="AE518" s="2">
        <v>0</v>
      </c>
      <c r="AF518" s="2">
        <v>0</v>
      </c>
      <c r="AG518" s="2">
        <v>0</v>
      </c>
      <c r="AH518" t="s">
        <v>24</v>
      </c>
      <c r="AI518">
        <v>3</v>
      </c>
    </row>
    <row r="519" spans="1:35" x14ac:dyDescent="0.25">
      <c r="A519" t="s">
        <v>1777</v>
      </c>
      <c r="B519" t="s">
        <v>891</v>
      </c>
      <c r="C519" t="s">
        <v>1548</v>
      </c>
      <c r="D519" t="s">
        <v>1722</v>
      </c>
      <c r="E519" s="2">
        <v>124.65217391304348</v>
      </c>
      <c r="F519" s="2">
        <v>4.8695652173913047</v>
      </c>
      <c r="G519" s="2">
        <v>0</v>
      </c>
      <c r="H519" s="2">
        <v>0</v>
      </c>
      <c r="I519" s="2">
        <v>0</v>
      </c>
      <c r="J519" s="2">
        <v>0</v>
      </c>
      <c r="K519" s="2">
        <v>0</v>
      </c>
      <c r="L519" s="2">
        <v>4.8711956521739124</v>
      </c>
      <c r="M519" s="2">
        <v>5.3513043478260869</v>
      </c>
      <c r="N519" s="2">
        <v>54.333478260869562</v>
      </c>
      <c r="O519" s="2">
        <v>0.47881060341820714</v>
      </c>
      <c r="P519" s="2">
        <v>27.861086956521728</v>
      </c>
      <c r="Q519" s="2">
        <v>4.5346739130434788</v>
      </c>
      <c r="R519" s="2">
        <v>0.2598892570631321</v>
      </c>
      <c r="S519" s="2">
        <v>5.5548913043478247</v>
      </c>
      <c r="T519" s="2">
        <v>15.016521739130438</v>
      </c>
      <c r="U519" s="2">
        <v>0</v>
      </c>
      <c r="V519" s="2">
        <v>0.16503051970701083</v>
      </c>
      <c r="W519" s="2">
        <v>5.5608695652173896</v>
      </c>
      <c r="X519" s="2">
        <v>2.7317391304347827</v>
      </c>
      <c r="Y519" s="2">
        <v>11.102500000000001</v>
      </c>
      <c r="Z519" s="2">
        <v>0.15559382629926752</v>
      </c>
      <c r="AA519" s="2">
        <v>0</v>
      </c>
      <c r="AB519" s="2">
        <v>0</v>
      </c>
      <c r="AC519" s="2">
        <v>0</v>
      </c>
      <c r="AD519" s="2">
        <v>0</v>
      </c>
      <c r="AE519" s="2">
        <v>0</v>
      </c>
      <c r="AF519" s="2">
        <v>0</v>
      </c>
      <c r="AG519" s="2">
        <v>0</v>
      </c>
      <c r="AH519" t="s">
        <v>205</v>
      </c>
      <c r="AI519">
        <v>3</v>
      </c>
    </row>
    <row r="520" spans="1:35" x14ac:dyDescent="0.25">
      <c r="A520" t="s">
        <v>1777</v>
      </c>
      <c r="B520" t="s">
        <v>1024</v>
      </c>
      <c r="C520" t="s">
        <v>1596</v>
      </c>
      <c r="D520" t="s">
        <v>1689</v>
      </c>
      <c r="E520" s="2">
        <v>109.09782608695652</v>
      </c>
      <c r="F520" s="2">
        <v>3.75</v>
      </c>
      <c r="G520" s="2">
        <v>0</v>
      </c>
      <c r="H520" s="2">
        <v>0</v>
      </c>
      <c r="I520" s="2">
        <v>4.8478260869565215</v>
      </c>
      <c r="J520" s="2">
        <v>0</v>
      </c>
      <c r="K520" s="2">
        <v>0</v>
      </c>
      <c r="L520" s="2">
        <v>4.9945652173913047</v>
      </c>
      <c r="M520" s="2">
        <v>0</v>
      </c>
      <c r="N520" s="2">
        <v>9.4130434782608692</v>
      </c>
      <c r="O520" s="2">
        <v>8.6280761183620602E-2</v>
      </c>
      <c r="P520" s="2">
        <v>4.7282608695652177</v>
      </c>
      <c r="Q520" s="2">
        <v>32.864130434782609</v>
      </c>
      <c r="R520" s="2">
        <v>0.34457507223273892</v>
      </c>
      <c r="S520" s="2">
        <v>4.7092391304347823</v>
      </c>
      <c r="T520" s="2">
        <v>13.961956521739131</v>
      </c>
      <c r="U520" s="2">
        <v>0</v>
      </c>
      <c r="V520" s="2">
        <v>0.17114177543090567</v>
      </c>
      <c r="W520" s="2">
        <v>4.6983695652173916</v>
      </c>
      <c r="X520" s="2">
        <v>13.894021739130435</v>
      </c>
      <c r="Y520" s="2">
        <v>4.4755434782608692</v>
      </c>
      <c r="Z520" s="2">
        <v>0.21144266215004484</v>
      </c>
      <c r="AA520" s="2">
        <v>0</v>
      </c>
      <c r="AB520" s="2">
        <v>0</v>
      </c>
      <c r="AC520" s="2">
        <v>0</v>
      </c>
      <c r="AD520" s="2">
        <v>87.461956521739125</v>
      </c>
      <c r="AE520" s="2">
        <v>0</v>
      </c>
      <c r="AF520" s="2">
        <v>0</v>
      </c>
      <c r="AG520" s="2">
        <v>0</v>
      </c>
      <c r="AH520" t="s">
        <v>341</v>
      </c>
      <c r="AI520">
        <v>3</v>
      </c>
    </row>
    <row r="521" spans="1:35" x14ac:dyDescent="0.25">
      <c r="A521" t="s">
        <v>1777</v>
      </c>
      <c r="B521" t="s">
        <v>821</v>
      </c>
      <c r="C521" t="s">
        <v>1518</v>
      </c>
      <c r="D521" t="s">
        <v>1673</v>
      </c>
      <c r="E521" s="2">
        <v>94.304347826086953</v>
      </c>
      <c r="F521" s="2">
        <v>7.098260869565217</v>
      </c>
      <c r="G521" s="2">
        <v>0.14130434782608695</v>
      </c>
      <c r="H521" s="2">
        <v>0.62228260869565222</v>
      </c>
      <c r="I521" s="2">
        <v>6.4945652173913047</v>
      </c>
      <c r="J521" s="2">
        <v>0</v>
      </c>
      <c r="K521" s="2">
        <v>0</v>
      </c>
      <c r="L521" s="2">
        <v>4.3814130434782603</v>
      </c>
      <c r="M521" s="2">
        <v>10.154891304347826</v>
      </c>
      <c r="N521" s="2">
        <v>0.7891304347826088</v>
      </c>
      <c r="O521" s="2">
        <v>0.11605002305209774</v>
      </c>
      <c r="P521" s="2">
        <v>0.64880434782608698</v>
      </c>
      <c r="Q521" s="2">
        <v>27.627173913043482</v>
      </c>
      <c r="R521" s="2">
        <v>0.29983748271092675</v>
      </c>
      <c r="S521" s="2">
        <v>10.607391304347823</v>
      </c>
      <c r="T521" s="2">
        <v>10.485543478260873</v>
      </c>
      <c r="U521" s="2">
        <v>0</v>
      </c>
      <c r="V521" s="2">
        <v>0.22366874135546333</v>
      </c>
      <c r="W521" s="2">
        <v>11.174891304347828</v>
      </c>
      <c r="X521" s="2">
        <v>12.784456521739127</v>
      </c>
      <c r="Y521" s="2">
        <v>3.3901086956521738</v>
      </c>
      <c r="Z521" s="2">
        <v>0.29001267865375746</v>
      </c>
      <c r="AA521" s="2">
        <v>0</v>
      </c>
      <c r="AB521" s="2">
        <v>1.3913043478260869</v>
      </c>
      <c r="AC521" s="2">
        <v>0</v>
      </c>
      <c r="AD521" s="2">
        <v>0</v>
      </c>
      <c r="AE521" s="2">
        <v>2.8796739130434785</v>
      </c>
      <c r="AF521" s="2">
        <v>0</v>
      </c>
      <c r="AG521" s="2">
        <v>0</v>
      </c>
      <c r="AH521" t="s">
        <v>134</v>
      </c>
      <c r="AI521">
        <v>3</v>
      </c>
    </row>
    <row r="522" spans="1:35" x14ac:dyDescent="0.25">
      <c r="A522" t="s">
        <v>1777</v>
      </c>
      <c r="B522" t="s">
        <v>679</v>
      </c>
      <c r="C522" t="s">
        <v>1392</v>
      </c>
      <c r="D522" t="s">
        <v>1719</v>
      </c>
      <c r="E522" s="2">
        <v>150.90217391304347</v>
      </c>
      <c r="F522" s="2">
        <v>9.5217391304347831</v>
      </c>
      <c r="G522" s="2">
        <v>0.52173913043478259</v>
      </c>
      <c r="H522" s="2">
        <v>0.97010869565217395</v>
      </c>
      <c r="I522" s="2">
        <v>7.6793478260869561</v>
      </c>
      <c r="J522" s="2">
        <v>0</v>
      </c>
      <c r="K522" s="2">
        <v>0</v>
      </c>
      <c r="L522" s="2">
        <v>5.728695652173915</v>
      </c>
      <c r="M522" s="2">
        <v>5.3478260869565215</v>
      </c>
      <c r="N522" s="2">
        <v>0</v>
      </c>
      <c r="O522" s="2">
        <v>3.5439026147086362E-2</v>
      </c>
      <c r="P522" s="2">
        <v>4.9130434782608692</v>
      </c>
      <c r="Q522" s="2">
        <v>10.135869565217391</v>
      </c>
      <c r="R522" s="2">
        <v>9.9726283944392424E-2</v>
      </c>
      <c r="S522" s="2">
        <v>3.533478260869567</v>
      </c>
      <c r="T522" s="2">
        <v>6.8821739130434763</v>
      </c>
      <c r="U522" s="2">
        <v>0</v>
      </c>
      <c r="V522" s="2">
        <v>6.9022545559317153E-2</v>
      </c>
      <c r="W522" s="2">
        <v>4.698804347826087</v>
      </c>
      <c r="X522" s="2">
        <v>7.4861956521739144</v>
      </c>
      <c r="Y522" s="2">
        <v>4.0671739130434768</v>
      </c>
      <c r="Z522" s="2">
        <v>0.10770006482748685</v>
      </c>
      <c r="AA522" s="2">
        <v>0</v>
      </c>
      <c r="AB522" s="2">
        <v>0</v>
      </c>
      <c r="AC522" s="2">
        <v>0</v>
      </c>
      <c r="AD522" s="2">
        <v>0</v>
      </c>
      <c r="AE522" s="2">
        <v>0</v>
      </c>
      <c r="AF522" s="2">
        <v>0</v>
      </c>
      <c r="AG522" s="2">
        <v>0</v>
      </c>
      <c r="AH522" t="s">
        <v>290</v>
      </c>
      <c r="AI522">
        <v>3</v>
      </c>
    </row>
    <row r="523" spans="1:35" x14ac:dyDescent="0.25">
      <c r="A523" t="s">
        <v>1777</v>
      </c>
      <c r="B523" t="s">
        <v>1153</v>
      </c>
      <c r="C523" t="s">
        <v>1431</v>
      </c>
      <c r="D523" t="s">
        <v>1692</v>
      </c>
      <c r="E523" s="2">
        <v>53.706521739130437</v>
      </c>
      <c r="F523" s="2">
        <v>4.9239130434782608</v>
      </c>
      <c r="G523" s="2">
        <v>0.56521739130434778</v>
      </c>
      <c r="H523" s="2">
        <v>0.2608695652173913</v>
      </c>
      <c r="I523" s="2">
        <v>4.4836956521739131</v>
      </c>
      <c r="J523" s="2">
        <v>0</v>
      </c>
      <c r="K523" s="2">
        <v>0</v>
      </c>
      <c r="L523" s="2">
        <v>5.3948913043478246</v>
      </c>
      <c r="M523" s="2">
        <v>4.7336956521739131</v>
      </c>
      <c r="N523" s="2">
        <v>0</v>
      </c>
      <c r="O523" s="2">
        <v>8.8140052620926931E-2</v>
      </c>
      <c r="P523" s="2">
        <v>4.4972826086956523</v>
      </c>
      <c r="Q523" s="2">
        <v>15.608695652173912</v>
      </c>
      <c r="R523" s="2">
        <v>0.3743675369358429</v>
      </c>
      <c r="S523" s="2">
        <v>4.8295652173913028</v>
      </c>
      <c r="T523" s="2">
        <v>9.1295652173913027</v>
      </c>
      <c r="U523" s="2">
        <v>0</v>
      </c>
      <c r="V523" s="2">
        <v>0.25991499696417719</v>
      </c>
      <c r="W523" s="2">
        <v>10.565760869565214</v>
      </c>
      <c r="X523" s="2">
        <v>4.5868478260869576</v>
      </c>
      <c r="Y523" s="2">
        <v>0</v>
      </c>
      <c r="Z523" s="2">
        <v>0.28213721918639945</v>
      </c>
      <c r="AA523" s="2">
        <v>0.26630434782608697</v>
      </c>
      <c r="AB523" s="2">
        <v>0</v>
      </c>
      <c r="AC523" s="2">
        <v>0</v>
      </c>
      <c r="AD523" s="2">
        <v>0</v>
      </c>
      <c r="AE523" s="2">
        <v>0</v>
      </c>
      <c r="AF523" s="2">
        <v>0</v>
      </c>
      <c r="AG523" s="2">
        <v>0</v>
      </c>
      <c r="AH523" t="s">
        <v>475</v>
      </c>
      <c r="AI523">
        <v>3</v>
      </c>
    </row>
    <row r="524" spans="1:35" x14ac:dyDescent="0.25">
      <c r="A524" t="s">
        <v>1777</v>
      </c>
      <c r="B524" t="s">
        <v>798</v>
      </c>
      <c r="C524" t="s">
        <v>1501</v>
      </c>
      <c r="D524" t="s">
        <v>1673</v>
      </c>
      <c r="E524" s="2">
        <v>92.923913043478265</v>
      </c>
      <c r="F524" s="2">
        <v>4.3478260869565215</v>
      </c>
      <c r="G524" s="2">
        <v>0</v>
      </c>
      <c r="H524" s="2">
        <v>0</v>
      </c>
      <c r="I524" s="2">
        <v>4.9619565217391308</v>
      </c>
      <c r="J524" s="2">
        <v>0</v>
      </c>
      <c r="K524" s="2">
        <v>0</v>
      </c>
      <c r="L524" s="2">
        <v>5.7898913043478277</v>
      </c>
      <c r="M524" s="2">
        <v>0</v>
      </c>
      <c r="N524" s="2">
        <v>14.815217391304348</v>
      </c>
      <c r="O524" s="2">
        <v>0.15943385191250437</v>
      </c>
      <c r="P524" s="2">
        <v>0</v>
      </c>
      <c r="Q524" s="2">
        <v>75.899456521739125</v>
      </c>
      <c r="R524" s="2">
        <v>0.81679143759504025</v>
      </c>
      <c r="S524" s="2">
        <v>25.174347826086962</v>
      </c>
      <c r="T524" s="2">
        <v>11.328043478260865</v>
      </c>
      <c r="U524" s="2">
        <v>0</v>
      </c>
      <c r="V524" s="2">
        <v>0.39282021289039648</v>
      </c>
      <c r="W524" s="2">
        <v>23.505326086956526</v>
      </c>
      <c r="X524" s="2">
        <v>22.232173913043486</v>
      </c>
      <c r="Y524" s="2">
        <v>0</v>
      </c>
      <c r="Z524" s="2">
        <v>0.49220376652240039</v>
      </c>
      <c r="AA524" s="2">
        <v>0</v>
      </c>
      <c r="AB524" s="2">
        <v>0</v>
      </c>
      <c r="AC524" s="2">
        <v>0</v>
      </c>
      <c r="AD524" s="2">
        <v>0</v>
      </c>
      <c r="AE524" s="2">
        <v>0</v>
      </c>
      <c r="AF524" s="2">
        <v>0</v>
      </c>
      <c r="AG524" s="2">
        <v>0</v>
      </c>
      <c r="AH524" t="s">
        <v>110</v>
      </c>
      <c r="AI524">
        <v>3</v>
      </c>
    </row>
    <row r="525" spans="1:35" x14ac:dyDescent="0.25">
      <c r="A525" t="s">
        <v>1777</v>
      </c>
      <c r="B525" t="s">
        <v>1297</v>
      </c>
      <c r="C525" t="s">
        <v>1456</v>
      </c>
      <c r="D525" t="s">
        <v>1701</v>
      </c>
      <c r="E525" s="2">
        <v>65.086956521739125</v>
      </c>
      <c r="F525" s="2">
        <v>4.8913043478260869</v>
      </c>
      <c r="G525" s="2">
        <v>0</v>
      </c>
      <c r="H525" s="2">
        <v>0</v>
      </c>
      <c r="I525" s="2">
        <v>2.0326086956521738</v>
      </c>
      <c r="J525" s="2">
        <v>0</v>
      </c>
      <c r="K525" s="2">
        <v>0</v>
      </c>
      <c r="L525" s="2">
        <v>3.9833695652173917</v>
      </c>
      <c r="M525" s="2">
        <v>6.5597826086956523</v>
      </c>
      <c r="N525" s="2">
        <v>0</v>
      </c>
      <c r="O525" s="2">
        <v>0.10078490313961257</v>
      </c>
      <c r="P525" s="2">
        <v>0</v>
      </c>
      <c r="Q525" s="2">
        <v>3.4782608695652173</v>
      </c>
      <c r="R525" s="2">
        <v>5.3440213760855046E-2</v>
      </c>
      <c r="S525" s="2">
        <v>4.0697826086956521</v>
      </c>
      <c r="T525" s="2">
        <v>3.3191304347826094</v>
      </c>
      <c r="U525" s="2">
        <v>0</v>
      </c>
      <c r="V525" s="2">
        <v>0.1135237140948564</v>
      </c>
      <c r="W525" s="2">
        <v>5.9771739130434796</v>
      </c>
      <c r="X525" s="2">
        <v>3.2053260869565223</v>
      </c>
      <c r="Y525" s="2">
        <v>0</v>
      </c>
      <c r="Z525" s="2">
        <v>0.14108049432197731</v>
      </c>
      <c r="AA525" s="2">
        <v>0</v>
      </c>
      <c r="AB525" s="2">
        <v>4.8423913043478262</v>
      </c>
      <c r="AC525" s="2">
        <v>0</v>
      </c>
      <c r="AD525" s="2">
        <v>0</v>
      </c>
      <c r="AE525" s="2">
        <v>3.3157608695652177</v>
      </c>
      <c r="AF525" s="2">
        <v>0</v>
      </c>
      <c r="AG525" s="2">
        <v>0</v>
      </c>
      <c r="AH525" t="s">
        <v>621</v>
      </c>
      <c r="AI525">
        <v>3</v>
      </c>
    </row>
    <row r="526" spans="1:35" x14ac:dyDescent="0.25">
      <c r="A526" t="s">
        <v>1777</v>
      </c>
      <c r="B526" t="s">
        <v>727</v>
      </c>
      <c r="C526" t="s">
        <v>1385</v>
      </c>
      <c r="D526" t="s">
        <v>1710</v>
      </c>
      <c r="E526" s="2">
        <v>77.108695652173907</v>
      </c>
      <c r="F526" s="2">
        <v>10.521739130434783</v>
      </c>
      <c r="G526" s="2">
        <v>0.57608695652173914</v>
      </c>
      <c r="H526" s="2">
        <v>0.35326086956521741</v>
      </c>
      <c r="I526" s="2">
        <v>1.1086956521739131</v>
      </c>
      <c r="J526" s="2">
        <v>0</v>
      </c>
      <c r="K526" s="2">
        <v>0</v>
      </c>
      <c r="L526" s="2">
        <v>3.9107608695652174</v>
      </c>
      <c r="M526" s="2">
        <v>5.1304347826086953</v>
      </c>
      <c r="N526" s="2">
        <v>0</v>
      </c>
      <c r="O526" s="2">
        <v>6.6535100084578525E-2</v>
      </c>
      <c r="P526" s="2">
        <v>14.197500000000002</v>
      </c>
      <c r="Q526" s="2">
        <v>0</v>
      </c>
      <c r="R526" s="2">
        <v>0.18412320270651258</v>
      </c>
      <c r="S526" s="2">
        <v>3.8522826086956523</v>
      </c>
      <c r="T526" s="2">
        <v>1.5393478260869566</v>
      </c>
      <c r="U526" s="2">
        <v>0</v>
      </c>
      <c r="V526" s="2">
        <v>6.9922469692698067E-2</v>
      </c>
      <c r="W526" s="2">
        <v>5.4518478260869561</v>
      </c>
      <c r="X526" s="2">
        <v>3.0510869565217402</v>
      </c>
      <c r="Y526" s="2">
        <v>0</v>
      </c>
      <c r="Z526" s="2">
        <v>0.1102720608965323</v>
      </c>
      <c r="AA526" s="2">
        <v>0</v>
      </c>
      <c r="AB526" s="2">
        <v>0</v>
      </c>
      <c r="AC526" s="2">
        <v>0</v>
      </c>
      <c r="AD526" s="2">
        <v>0</v>
      </c>
      <c r="AE526" s="2">
        <v>0</v>
      </c>
      <c r="AF526" s="2">
        <v>0</v>
      </c>
      <c r="AG526" s="2">
        <v>0</v>
      </c>
      <c r="AH526" t="s">
        <v>39</v>
      </c>
      <c r="AI526">
        <v>3</v>
      </c>
    </row>
    <row r="527" spans="1:35" x14ac:dyDescent="0.25">
      <c r="A527" t="s">
        <v>1777</v>
      </c>
      <c r="B527" t="s">
        <v>778</v>
      </c>
      <c r="C527" t="s">
        <v>1354</v>
      </c>
      <c r="D527" t="s">
        <v>1692</v>
      </c>
      <c r="E527" s="2">
        <v>136.91304347826087</v>
      </c>
      <c r="F527" s="2">
        <v>3.1304347826086958</v>
      </c>
      <c r="G527" s="2">
        <v>0.19565217391304349</v>
      </c>
      <c r="H527" s="2">
        <v>0</v>
      </c>
      <c r="I527" s="2">
        <v>3.4782608695652173</v>
      </c>
      <c r="J527" s="2">
        <v>0</v>
      </c>
      <c r="K527" s="2">
        <v>0</v>
      </c>
      <c r="L527" s="2">
        <v>3.3288043478260869</v>
      </c>
      <c r="M527" s="2">
        <v>0</v>
      </c>
      <c r="N527" s="2">
        <v>5.8423913043478262</v>
      </c>
      <c r="O527" s="2">
        <v>4.2672276913305808E-2</v>
      </c>
      <c r="P527" s="2">
        <v>3.3858695652173911</v>
      </c>
      <c r="Q527" s="2">
        <v>14.317934782608695</v>
      </c>
      <c r="R527" s="2">
        <v>0.12930692283264528</v>
      </c>
      <c r="S527" s="2">
        <v>6.8342391304347823</v>
      </c>
      <c r="T527" s="2">
        <v>8.3016304347826093</v>
      </c>
      <c r="U527" s="2">
        <v>0</v>
      </c>
      <c r="V527" s="2">
        <v>0.11055096856144807</v>
      </c>
      <c r="W527" s="2">
        <v>3.8885869565217392</v>
      </c>
      <c r="X527" s="2">
        <v>10.921195652173912</v>
      </c>
      <c r="Y527" s="2">
        <v>0</v>
      </c>
      <c r="Z527" s="2">
        <v>0.10816926008256589</v>
      </c>
      <c r="AA527" s="2">
        <v>0</v>
      </c>
      <c r="AB527" s="2">
        <v>0</v>
      </c>
      <c r="AC527" s="2">
        <v>0</v>
      </c>
      <c r="AD527" s="2">
        <v>0</v>
      </c>
      <c r="AE527" s="2">
        <v>3.2880434782608696</v>
      </c>
      <c r="AF527" s="2">
        <v>0</v>
      </c>
      <c r="AG527" s="2">
        <v>0</v>
      </c>
      <c r="AH527" t="s">
        <v>90</v>
      </c>
      <c r="AI527">
        <v>3</v>
      </c>
    </row>
    <row r="528" spans="1:35" x14ac:dyDescent="0.25">
      <c r="A528" t="s">
        <v>1777</v>
      </c>
      <c r="B528" t="s">
        <v>1226</v>
      </c>
      <c r="C528" t="s">
        <v>1517</v>
      </c>
      <c r="D528" t="s">
        <v>1673</v>
      </c>
      <c r="E528" s="2">
        <v>116.53260869565217</v>
      </c>
      <c r="F528" s="2">
        <v>5.0434782608695654</v>
      </c>
      <c r="G528" s="2">
        <v>0.53315217391304348</v>
      </c>
      <c r="H528" s="2">
        <v>0.5698913043478262</v>
      </c>
      <c r="I528" s="2">
        <v>3.3614130434782608</v>
      </c>
      <c r="J528" s="2">
        <v>0</v>
      </c>
      <c r="K528" s="2">
        <v>0</v>
      </c>
      <c r="L528" s="2">
        <v>5.1943478260869567</v>
      </c>
      <c r="M528" s="2">
        <v>9.6771739130434771</v>
      </c>
      <c r="N528" s="2">
        <v>0</v>
      </c>
      <c r="O528" s="2">
        <v>8.3042626620651053E-2</v>
      </c>
      <c r="P528" s="2">
        <v>0</v>
      </c>
      <c r="Q528" s="2">
        <v>14.480543478260868</v>
      </c>
      <c r="R528" s="2">
        <v>0.12426172931629512</v>
      </c>
      <c r="S528" s="2">
        <v>5.9840217391304318</v>
      </c>
      <c r="T528" s="2">
        <v>10.174021739130433</v>
      </c>
      <c r="U528" s="2">
        <v>0</v>
      </c>
      <c r="V528" s="2">
        <v>0.13865684171252679</v>
      </c>
      <c r="W528" s="2">
        <v>5.1352173913043488</v>
      </c>
      <c r="X528" s="2">
        <v>10.438478260869564</v>
      </c>
      <c r="Y528" s="2">
        <v>0</v>
      </c>
      <c r="Z528" s="2">
        <v>0.13364238410596027</v>
      </c>
      <c r="AA528" s="2">
        <v>0</v>
      </c>
      <c r="AB528" s="2">
        <v>4.5048913043478276</v>
      </c>
      <c r="AC528" s="2">
        <v>0</v>
      </c>
      <c r="AD528" s="2">
        <v>0</v>
      </c>
      <c r="AE528" s="2">
        <v>0</v>
      </c>
      <c r="AF528" s="2">
        <v>0</v>
      </c>
      <c r="AG528" s="2">
        <v>0</v>
      </c>
      <c r="AH528" t="s">
        <v>548</v>
      </c>
      <c r="AI528">
        <v>3</v>
      </c>
    </row>
    <row r="529" spans="1:35" x14ac:dyDescent="0.25">
      <c r="A529" t="s">
        <v>1777</v>
      </c>
      <c r="B529" t="s">
        <v>1070</v>
      </c>
      <c r="C529" t="s">
        <v>1361</v>
      </c>
      <c r="D529" t="s">
        <v>1693</v>
      </c>
      <c r="E529" s="2">
        <v>103.21739130434783</v>
      </c>
      <c r="F529" s="2">
        <v>4.4836956521739131</v>
      </c>
      <c r="G529" s="2">
        <v>0.13043478260869565</v>
      </c>
      <c r="H529" s="2">
        <v>0</v>
      </c>
      <c r="I529" s="2">
        <v>3.9891304347826089</v>
      </c>
      <c r="J529" s="2">
        <v>0</v>
      </c>
      <c r="K529" s="2">
        <v>0</v>
      </c>
      <c r="L529" s="2">
        <v>4.7477173913043469</v>
      </c>
      <c r="M529" s="2">
        <v>9.722065217391302</v>
      </c>
      <c r="N529" s="2">
        <v>0</v>
      </c>
      <c r="O529" s="2">
        <v>9.4190185341196275E-2</v>
      </c>
      <c r="P529" s="2">
        <v>4.4836956521739131</v>
      </c>
      <c r="Q529" s="2">
        <v>21.881086956521735</v>
      </c>
      <c r="R529" s="2">
        <v>0.25542965459140687</v>
      </c>
      <c r="S529" s="2">
        <v>5.2933695652173904</v>
      </c>
      <c r="T529" s="2">
        <v>7.0958695652173915</v>
      </c>
      <c r="U529" s="2">
        <v>0</v>
      </c>
      <c r="V529" s="2">
        <v>0.1200305391743892</v>
      </c>
      <c r="W529" s="2">
        <v>5.3515217391304342</v>
      </c>
      <c r="X529" s="2">
        <v>4.6626086956521737</v>
      </c>
      <c r="Y529" s="2">
        <v>0</v>
      </c>
      <c r="Z529" s="2">
        <v>9.7019797809604028E-2</v>
      </c>
      <c r="AA529" s="2">
        <v>0</v>
      </c>
      <c r="AB529" s="2">
        <v>0</v>
      </c>
      <c r="AC529" s="2">
        <v>0</v>
      </c>
      <c r="AD529" s="2">
        <v>0</v>
      </c>
      <c r="AE529" s="2">
        <v>0</v>
      </c>
      <c r="AF529" s="2">
        <v>0</v>
      </c>
      <c r="AG529" s="2">
        <v>0</v>
      </c>
      <c r="AH529" t="s">
        <v>388</v>
      </c>
      <c r="AI529">
        <v>3</v>
      </c>
    </row>
    <row r="530" spans="1:35" x14ac:dyDescent="0.25">
      <c r="A530" t="s">
        <v>1777</v>
      </c>
      <c r="B530" t="s">
        <v>765</v>
      </c>
      <c r="C530" t="s">
        <v>1456</v>
      </c>
      <c r="D530" t="s">
        <v>1701</v>
      </c>
      <c r="E530" s="2">
        <v>96.402173913043484</v>
      </c>
      <c r="F530" s="2">
        <v>4.6304347826086953</v>
      </c>
      <c r="G530" s="2">
        <v>0</v>
      </c>
      <c r="H530" s="2">
        <v>0</v>
      </c>
      <c r="I530" s="2">
        <v>6.0765217391304347</v>
      </c>
      <c r="J530" s="2">
        <v>0</v>
      </c>
      <c r="K530" s="2">
        <v>0</v>
      </c>
      <c r="L530" s="2">
        <v>4.6548913043478262</v>
      </c>
      <c r="M530" s="2">
        <v>10.597173913043477</v>
      </c>
      <c r="N530" s="2">
        <v>0</v>
      </c>
      <c r="O530" s="2">
        <v>0.10992671101589806</v>
      </c>
      <c r="P530" s="2">
        <v>5.0706521739130439</v>
      </c>
      <c r="Q530" s="2">
        <v>26.833152173913049</v>
      </c>
      <c r="R530" s="2">
        <v>0.33094486413349872</v>
      </c>
      <c r="S530" s="2">
        <v>4.4891304347826084</v>
      </c>
      <c r="T530" s="2">
        <v>5.1548913043478262</v>
      </c>
      <c r="U530" s="2">
        <v>0</v>
      </c>
      <c r="V530" s="2">
        <v>0.10003946329913178</v>
      </c>
      <c r="W530" s="2">
        <v>5.0978260869565215</v>
      </c>
      <c r="X530" s="2">
        <v>9.4782608695652169</v>
      </c>
      <c r="Y530" s="2">
        <v>0</v>
      </c>
      <c r="Z530" s="2">
        <v>0.15120081181643927</v>
      </c>
      <c r="AA530" s="2">
        <v>0</v>
      </c>
      <c r="AB530" s="2">
        <v>0</v>
      </c>
      <c r="AC530" s="2">
        <v>0</v>
      </c>
      <c r="AD530" s="2">
        <v>6.3971739130434795</v>
      </c>
      <c r="AE530" s="2">
        <v>4.0842391304347823</v>
      </c>
      <c r="AF530" s="2">
        <v>0</v>
      </c>
      <c r="AG530" s="2">
        <v>0</v>
      </c>
      <c r="AH530" t="s">
        <v>77</v>
      </c>
      <c r="AI530">
        <v>3</v>
      </c>
    </row>
    <row r="531" spans="1:35" x14ac:dyDescent="0.25">
      <c r="A531" t="s">
        <v>1777</v>
      </c>
      <c r="B531" t="s">
        <v>866</v>
      </c>
      <c r="C531" t="s">
        <v>1539</v>
      </c>
      <c r="D531" t="s">
        <v>1673</v>
      </c>
      <c r="E531" s="2">
        <v>128.72826086956522</v>
      </c>
      <c r="F531" s="2">
        <v>5.7391304347826084</v>
      </c>
      <c r="G531" s="2">
        <v>0.20380434782608695</v>
      </c>
      <c r="H531" s="2">
        <v>0.98423913043478239</v>
      </c>
      <c r="I531" s="2">
        <v>5.1304347826086953</v>
      </c>
      <c r="J531" s="2">
        <v>0</v>
      </c>
      <c r="K531" s="2">
        <v>0</v>
      </c>
      <c r="L531" s="2">
        <v>2.9795652173913045</v>
      </c>
      <c r="M531" s="2">
        <v>14.173913043478262</v>
      </c>
      <c r="N531" s="2">
        <v>0</v>
      </c>
      <c r="O531" s="2">
        <v>0.11010723634214305</v>
      </c>
      <c r="P531" s="2">
        <v>21.538043478260871</v>
      </c>
      <c r="Q531" s="2">
        <v>5.3355434782608695</v>
      </c>
      <c r="R531" s="2">
        <v>0.20876213797179771</v>
      </c>
      <c r="S531" s="2">
        <v>12.811521739130436</v>
      </c>
      <c r="T531" s="2">
        <v>7.5207608695652155</v>
      </c>
      <c r="U531" s="2">
        <v>0</v>
      </c>
      <c r="V531" s="2">
        <v>0.15794731064763992</v>
      </c>
      <c r="W531" s="2">
        <v>9.9529347826086969</v>
      </c>
      <c r="X531" s="2">
        <v>15.419999999999998</v>
      </c>
      <c r="Y531" s="2">
        <v>0</v>
      </c>
      <c r="Z531" s="2">
        <v>0.19710461876213797</v>
      </c>
      <c r="AA531" s="2">
        <v>0</v>
      </c>
      <c r="AB531" s="2">
        <v>0</v>
      </c>
      <c r="AC531" s="2">
        <v>0</v>
      </c>
      <c r="AD531" s="2">
        <v>0</v>
      </c>
      <c r="AE531" s="2">
        <v>0</v>
      </c>
      <c r="AF531" s="2">
        <v>0</v>
      </c>
      <c r="AG531" s="2">
        <v>0</v>
      </c>
      <c r="AH531" t="s">
        <v>180</v>
      </c>
      <c r="AI531">
        <v>3</v>
      </c>
    </row>
    <row r="532" spans="1:35" x14ac:dyDescent="0.25">
      <c r="A532" t="s">
        <v>1777</v>
      </c>
      <c r="B532" t="s">
        <v>817</v>
      </c>
      <c r="C532" t="s">
        <v>1514</v>
      </c>
      <c r="D532" t="s">
        <v>1725</v>
      </c>
      <c r="E532" s="2">
        <v>43.326086956521742</v>
      </c>
      <c r="F532" s="2">
        <v>5.0434782608695654</v>
      </c>
      <c r="G532" s="2">
        <v>0</v>
      </c>
      <c r="H532" s="2">
        <v>0.34510869565217389</v>
      </c>
      <c r="I532" s="2">
        <v>0</v>
      </c>
      <c r="J532" s="2">
        <v>0</v>
      </c>
      <c r="K532" s="2">
        <v>0</v>
      </c>
      <c r="L532" s="2">
        <v>5.2421739130434784</v>
      </c>
      <c r="M532" s="2">
        <v>5.4782608695652177</v>
      </c>
      <c r="N532" s="2">
        <v>0</v>
      </c>
      <c r="O532" s="2">
        <v>0.12644254892122428</v>
      </c>
      <c r="P532" s="2">
        <v>5.3043478260869561</v>
      </c>
      <c r="Q532" s="2">
        <v>1.6956521739130435</v>
      </c>
      <c r="R532" s="2">
        <v>0.16156547917711991</v>
      </c>
      <c r="S532" s="2">
        <v>5.1617391304347837</v>
      </c>
      <c r="T532" s="2">
        <v>0.7409782608695652</v>
      </c>
      <c r="U532" s="2">
        <v>0</v>
      </c>
      <c r="V532" s="2">
        <v>0.13623933768188662</v>
      </c>
      <c r="W532" s="2">
        <v>4.240869565217392</v>
      </c>
      <c r="X532" s="2">
        <v>2.5566304347826083</v>
      </c>
      <c r="Y532" s="2">
        <v>0</v>
      </c>
      <c r="Z532" s="2">
        <v>0.15689162067235324</v>
      </c>
      <c r="AA532" s="2">
        <v>0</v>
      </c>
      <c r="AB532" s="2">
        <v>0</v>
      </c>
      <c r="AC532" s="2">
        <v>0</v>
      </c>
      <c r="AD532" s="2">
        <v>0</v>
      </c>
      <c r="AE532" s="2">
        <v>0</v>
      </c>
      <c r="AF532" s="2">
        <v>0</v>
      </c>
      <c r="AG532" s="2">
        <v>0</v>
      </c>
      <c r="AH532" t="s">
        <v>130</v>
      </c>
      <c r="AI532">
        <v>3</v>
      </c>
    </row>
    <row r="533" spans="1:35" x14ac:dyDescent="0.25">
      <c r="A533" t="s">
        <v>1777</v>
      </c>
      <c r="B533" t="s">
        <v>1178</v>
      </c>
      <c r="C533" t="s">
        <v>1494</v>
      </c>
      <c r="D533" t="s">
        <v>1722</v>
      </c>
      <c r="E533" s="2">
        <v>140.29347826086956</v>
      </c>
      <c r="F533" s="2">
        <v>4.2391304347826084</v>
      </c>
      <c r="G533" s="2">
        <v>0</v>
      </c>
      <c r="H533" s="2">
        <v>0</v>
      </c>
      <c r="I533" s="2">
        <v>0</v>
      </c>
      <c r="J533" s="2">
        <v>0</v>
      </c>
      <c r="K533" s="2">
        <v>0</v>
      </c>
      <c r="L533" s="2">
        <v>6.8843478260869553</v>
      </c>
      <c r="M533" s="2">
        <v>8.9755434782608692</v>
      </c>
      <c r="N533" s="2">
        <v>0</v>
      </c>
      <c r="O533" s="2">
        <v>6.397691175331216E-2</v>
      </c>
      <c r="P533" s="2">
        <v>25.978260869565219</v>
      </c>
      <c r="Q533" s="2">
        <v>2.1548913043478262</v>
      </c>
      <c r="R533" s="2">
        <v>0.20053071976446893</v>
      </c>
      <c r="S533" s="2">
        <v>9.1998913043478261</v>
      </c>
      <c r="T533" s="2">
        <v>11.261413043478262</v>
      </c>
      <c r="U533" s="2">
        <v>0</v>
      </c>
      <c r="V533" s="2">
        <v>0.14584643991632448</v>
      </c>
      <c r="W533" s="2">
        <v>6.7124999999999995</v>
      </c>
      <c r="X533" s="2">
        <v>17.098043478260873</v>
      </c>
      <c r="Y533" s="2">
        <v>3.6618478260869565</v>
      </c>
      <c r="Z533" s="2">
        <v>0.19582087239482451</v>
      </c>
      <c r="AA533" s="2">
        <v>0</v>
      </c>
      <c r="AB533" s="2">
        <v>0</v>
      </c>
      <c r="AC533" s="2">
        <v>0</v>
      </c>
      <c r="AD533" s="2">
        <v>0</v>
      </c>
      <c r="AE533" s="2">
        <v>0</v>
      </c>
      <c r="AF533" s="2">
        <v>0</v>
      </c>
      <c r="AG533" s="2">
        <v>0</v>
      </c>
      <c r="AH533" t="s">
        <v>500</v>
      </c>
      <c r="AI533">
        <v>3</v>
      </c>
    </row>
    <row r="534" spans="1:35" x14ac:dyDescent="0.25">
      <c r="A534" t="s">
        <v>1777</v>
      </c>
      <c r="B534" t="s">
        <v>1273</v>
      </c>
      <c r="C534" t="s">
        <v>1662</v>
      </c>
      <c r="D534" t="s">
        <v>1719</v>
      </c>
      <c r="E534" s="2">
        <v>32.826086956521742</v>
      </c>
      <c r="F534" s="2">
        <v>6.2282608695652177</v>
      </c>
      <c r="G534" s="2">
        <v>0</v>
      </c>
      <c r="H534" s="2">
        <v>0.30978260869565216</v>
      </c>
      <c r="I534" s="2">
        <v>0</v>
      </c>
      <c r="J534" s="2">
        <v>0</v>
      </c>
      <c r="K534" s="2">
        <v>0</v>
      </c>
      <c r="L534" s="2">
        <v>5.1667391304347827</v>
      </c>
      <c r="M534" s="2">
        <v>5.8260869565217392</v>
      </c>
      <c r="N534" s="2">
        <v>0</v>
      </c>
      <c r="O534" s="2">
        <v>0.17748344370860927</v>
      </c>
      <c r="P534" s="2">
        <v>5.5652173913043477</v>
      </c>
      <c r="Q534" s="2">
        <v>0</v>
      </c>
      <c r="R534" s="2">
        <v>0.16953642384105957</v>
      </c>
      <c r="S534" s="2">
        <v>5.4818478260869563</v>
      </c>
      <c r="T534" s="2">
        <v>5.0960869565217379</v>
      </c>
      <c r="U534" s="2">
        <v>0</v>
      </c>
      <c r="V534" s="2">
        <v>0.32224172185430455</v>
      </c>
      <c r="W534" s="2">
        <v>4.6134782608695648</v>
      </c>
      <c r="X534" s="2">
        <v>5.3578260869565222</v>
      </c>
      <c r="Y534" s="2">
        <v>0</v>
      </c>
      <c r="Z534" s="2">
        <v>0.30376158940397352</v>
      </c>
      <c r="AA534" s="2">
        <v>0</v>
      </c>
      <c r="AB534" s="2">
        <v>0</v>
      </c>
      <c r="AC534" s="2">
        <v>0</v>
      </c>
      <c r="AD534" s="2">
        <v>0</v>
      </c>
      <c r="AE534" s="2">
        <v>0</v>
      </c>
      <c r="AF534" s="2">
        <v>0</v>
      </c>
      <c r="AG534" s="2">
        <v>0</v>
      </c>
      <c r="AH534" t="s">
        <v>596</v>
      </c>
      <c r="AI534">
        <v>3</v>
      </c>
    </row>
    <row r="535" spans="1:35" x14ac:dyDescent="0.25">
      <c r="A535" t="s">
        <v>1777</v>
      </c>
      <c r="B535" t="s">
        <v>1307</v>
      </c>
      <c r="C535" t="s">
        <v>1462</v>
      </c>
      <c r="D535" t="s">
        <v>1710</v>
      </c>
      <c r="E535" s="2">
        <v>37.282608695652172</v>
      </c>
      <c r="F535" s="2">
        <v>5.6195652173913047</v>
      </c>
      <c r="G535" s="2">
        <v>6.5217391304347824E-2</v>
      </c>
      <c r="H535" s="2">
        <v>0.16304347826086957</v>
      </c>
      <c r="I535" s="2">
        <v>1.1059782608695652</v>
      </c>
      <c r="J535" s="2">
        <v>0</v>
      </c>
      <c r="K535" s="2">
        <v>0</v>
      </c>
      <c r="L535" s="2">
        <v>2.0298913043478262</v>
      </c>
      <c r="M535" s="2">
        <v>0</v>
      </c>
      <c r="N535" s="2">
        <v>0</v>
      </c>
      <c r="O535" s="2">
        <v>0</v>
      </c>
      <c r="P535" s="2">
        <v>4.6168478260869561</v>
      </c>
      <c r="Q535" s="2">
        <v>1.6521739130434783</v>
      </c>
      <c r="R535" s="2">
        <v>0.16814868804664723</v>
      </c>
      <c r="S535" s="2">
        <v>3.2472826086956523</v>
      </c>
      <c r="T535" s="2">
        <v>0.12228260869565218</v>
      </c>
      <c r="U535" s="2">
        <v>0</v>
      </c>
      <c r="V535" s="2">
        <v>9.0379008746355696E-2</v>
      </c>
      <c r="W535" s="2">
        <v>3.5190217391304346</v>
      </c>
      <c r="X535" s="2">
        <v>1.9076086956521738</v>
      </c>
      <c r="Y535" s="2">
        <v>0</v>
      </c>
      <c r="Z535" s="2">
        <v>0.1455539358600583</v>
      </c>
      <c r="AA535" s="2">
        <v>0</v>
      </c>
      <c r="AB535" s="2">
        <v>0</v>
      </c>
      <c r="AC535" s="2">
        <v>0</v>
      </c>
      <c r="AD535" s="2">
        <v>0</v>
      </c>
      <c r="AE535" s="2">
        <v>0</v>
      </c>
      <c r="AF535" s="2">
        <v>0</v>
      </c>
      <c r="AG535" s="2">
        <v>0</v>
      </c>
      <c r="AH535" t="s">
        <v>631</v>
      </c>
      <c r="AI535">
        <v>3</v>
      </c>
    </row>
    <row r="536" spans="1:35" x14ac:dyDescent="0.25">
      <c r="A536" t="s">
        <v>1777</v>
      </c>
      <c r="B536" t="s">
        <v>1139</v>
      </c>
      <c r="C536" t="s">
        <v>1623</v>
      </c>
      <c r="D536" t="s">
        <v>1729</v>
      </c>
      <c r="E536" s="2">
        <v>81.782608695652172</v>
      </c>
      <c r="F536" s="2">
        <v>5.7391304347826084</v>
      </c>
      <c r="G536" s="2">
        <v>0.4760869565217391</v>
      </c>
      <c r="H536" s="2">
        <v>0</v>
      </c>
      <c r="I536" s="2">
        <v>0</v>
      </c>
      <c r="J536" s="2">
        <v>0</v>
      </c>
      <c r="K536" s="2">
        <v>0</v>
      </c>
      <c r="L536" s="2">
        <v>1.9494565217391304</v>
      </c>
      <c r="M536" s="2">
        <v>6.2478260869565228</v>
      </c>
      <c r="N536" s="2">
        <v>7.3347826086956545</v>
      </c>
      <c r="O536" s="2">
        <v>0.16608187134502927</v>
      </c>
      <c r="P536" s="2">
        <v>3.7836956521739125</v>
      </c>
      <c r="Q536" s="2">
        <v>0</v>
      </c>
      <c r="R536" s="2">
        <v>4.6265284423179155E-2</v>
      </c>
      <c r="S536" s="2">
        <v>2.8583695652173908</v>
      </c>
      <c r="T536" s="2">
        <v>5.7157608695652184</v>
      </c>
      <c r="U536" s="2">
        <v>0</v>
      </c>
      <c r="V536" s="2">
        <v>0.10484051036682618</v>
      </c>
      <c r="W536" s="2">
        <v>1.2179347826086957</v>
      </c>
      <c r="X536" s="2">
        <v>3.4895652173913048</v>
      </c>
      <c r="Y536" s="2">
        <v>0</v>
      </c>
      <c r="Z536" s="2">
        <v>5.7561137692716646E-2</v>
      </c>
      <c r="AA536" s="2">
        <v>0</v>
      </c>
      <c r="AB536" s="2">
        <v>9.9652173913043516</v>
      </c>
      <c r="AC536" s="2">
        <v>0</v>
      </c>
      <c r="AD536" s="2">
        <v>0</v>
      </c>
      <c r="AE536" s="2">
        <v>0.56195652173913047</v>
      </c>
      <c r="AF536" s="2">
        <v>0</v>
      </c>
      <c r="AG536" s="2">
        <v>0</v>
      </c>
      <c r="AH536" t="s">
        <v>460</v>
      </c>
      <c r="AI536">
        <v>3</v>
      </c>
    </row>
    <row r="537" spans="1:35" x14ac:dyDescent="0.25">
      <c r="A537" t="s">
        <v>1777</v>
      </c>
      <c r="B537" t="s">
        <v>682</v>
      </c>
      <c r="C537" t="s">
        <v>1627</v>
      </c>
      <c r="D537" t="s">
        <v>1706</v>
      </c>
      <c r="E537" s="2">
        <v>104.46739130434783</v>
      </c>
      <c r="F537" s="2">
        <v>4.8260869565217392</v>
      </c>
      <c r="G537" s="2">
        <v>0.50902173913043458</v>
      </c>
      <c r="H537" s="2">
        <v>0.92391304347826086</v>
      </c>
      <c r="I537" s="2">
        <v>4.8804347826086953</v>
      </c>
      <c r="J537" s="2">
        <v>0</v>
      </c>
      <c r="K537" s="2">
        <v>2.7921739130434799</v>
      </c>
      <c r="L537" s="2">
        <v>4.2630434782608697</v>
      </c>
      <c r="M537" s="2">
        <v>14.826086956521738</v>
      </c>
      <c r="N537" s="2">
        <v>0</v>
      </c>
      <c r="O537" s="2">
        <v>0.14192071584642596</v>
      </c>
      <c r="P537" s="2">
        <v>5</v>
      </c>
      <c r="Q537" s="2">
        <v>18.603260869565219</v>
      </c>
      <c r="R537" s="2">
        <v>0.22593902819685777</v>
      </c>
      <c r="S537" s="2">
        <v>11.225000000000005</v>
      </c>
      <c r="T537" s="2">
        <v>9.1804347826086978</v>
      </c>
      <c r="U537" s="2">
        <v>0</v>
      </c>
      <c r="V537" s="2">
        <v>0.19532826969097913</v>
      </c>
      <c r="W537" s="2">
        <v>10.252173913043478</v>
      </c>
      <c r="X537" s="2">
        <v>9.3836956521739143</v>
      </c>
      <c r="Y537" s="2">
        <v>4.890217391304347</v>
      </c>
      <c r="Z537" s="2">
        <v>0.23477265633128705</v>
      </c>
      <c r="AA537" s="2">
        <v>0</v>
      </c>
      <c r="AB537" s="2">
        <v>0</v>
      </c>
      <c r="AC537" s="2">
        <v>0</v>
      </c>
      <c r="AD537" s="2">
        <v>0</v>
      </c>
      <c r="AE537" s="2">
        <v>0</v>
      </c>
      <c r="AF537" s="2">
        <v>0</v>
      </c>
      <c r="AG537" s="2">
        <v>0</v>
      </c>
      <c r="AH537" t="s">
        <v>472</v>
      </c>
      <c r="AI537">
        <v>3</v>
      </c>
    </row>
    <row r="538" spans="1:35" x14ac:dyDescent="0.25">
      <c r="A538" t="s">
        <v>1777</v>
      </c>
      <c r="B538" t="s">
        <v>1282</v>
      </c>
      <c r="C538" t="s">
        <v>1647</v>
      </c>
      <c r="D538" t="s">
        <v>1722</v>
      </c>
      <c r="E538" s="2">
        <v>92.858695652173907</v>
      </c>
      <c r="F538" s="2">
        <v>5.5652173913043477</v>
      </c>
      <c r="G538" s="2">
        <v>0.24456521739130435</v>
      </c>
      <c r="H538" s="2">
        <v>0.30978260869565216</v>
      </c>
      <c r="I538" s="2">
        <v>0</v>
      </c>
      <c r="J538" s="2">
        <v>0</v>
      </c>
      <c r="K538" s="2">
        <v>0</v>
      </c>
      <c r="L538" s="2">
        <v>4.9370652173913037</v>
      </c>
      <c r="M538" s="2">
        <v>5.0434782608695654</v>
      </c>
      <c r="N538" s="2">
        <v>0</v>
      </c>
      <c r="O538" s="2">
        <v>5.4313473018845843E-2</v>
      </c>
      <c r="P538" s="2">
        <v>0</v>
      </c>
      <c r="Q538" s="2">
        <v>21.478260869565219</v>
      </c>
      <c r="R538" s="2">
        <v>0.2313004799250849</v>
      </c>
      <c r="S538" s="2">
        <v>5.0527173913043475</v>
      </c>
      <c r="T538" s="2">
        <v>8.8786956521739171</v>
      </c>
      <c r="U538" s="2">
        <v>0</v>
      </c>
      <c r="V538" s="2">
        <v>0.15002809317569946</v>
      </c>
      <c r="W538" s="2">
        <v>10.081413043478261</v>
      </c>
      <c r="X538" s="2">
        <v>10.270869565217387</v>
      </c>
      <c r="Y538" s="2">
        <v>0</v>
      </c>
      <c r="Z538" s="2">
        <v>0.21917476296382998</v>
      </c>
      <c r="AA538" s="2">
        <v>0</v>
      </c>
      <c r="AB538" s="2">
        <v>0</v>
      </c>
      <c r="AC538" s="2">
        <v>0</v>
      </c>
      <c r="AD538" s="2">
        <v>0</v>
      </c>
      <c r="AE538" s="2">
        <v>0</v>
      </c>
      <c r="AF538" s="2">
        <v>0</v>
      </c>
      <c r="AG538" s="2">
        <v>0</v>
      </c>
      <c r="AH538" t="s">
        <v>605</v>
      </c>
      <c r="AI538">
        <v>3</v>
      </c>
    </row>
    <row r="539" spans="1:35" x14ac:dyDescent="0.25">
      <c r="A539" t="s">
        <v>1777</v>
      </c>
      <c r="B539" t="s">
        <v>985</v>
      </c>
      <c r="C539" t="s">
        <v>1401</v>
      </c>
      <c r="D539" t="s">
        <v>1722</v>
      </c>
      <c r="E539" s="2">
        <v>83.826086956521735</v>
      </c>
      <c r="F539" s="2">
        <v>4.9130434782608692</v>
      </c>
      <c r="G539" s="2">
        <v>0.28260869565217389</v>
      </c>
      <c r="H539" s="2">
        <v>0.65217391304347827</v>
      </c>
      <c r="I539" s="2">
        <v>2.2010869565217392</v>
      </c>
      <c r="J539" s="2">
        <v>0</v>
      </c>
      <c r="K539" s="2">
        <v>0</v>
      </c>
      <c r="L539" s="2">
        <v>3.263478260869566</v>
      </c>
      <c r="M539" s="2">
        <v>0</v>
      </c>
      <c r="N539" s="2">
        <v>0</v>
      </c>
      <c r="O539" s="2">
        <v>0</v>
      </c>
      <c r="P539" s="2">
        <v>0</v>
      </c>
      <c r="Q539" s="2">
        <v>0</v>
      </c>
      <c r="R539" s="2">
        <v>0</v>
      </c>
      <c r="S539" s="2">
        <v>4.6018478260869555</v>
      </c>
      <c r="T539" s="2">
        <v>5.3861956521739129</v>
      </c>
      <c r="U539" s="2">
        <v>0</v>
      </c>
      <c r="V539" s="2">
        <v>0.11915197095435684</v>
      </c>
      <c r="W539" s="2">
        <v>4.9497826086956538</v>
      </c>
      <c r="X539" s="2">
        <v>7.1763043478260897</v>
      </c>
      <c r="Y539" s="2">
        <v>0</v>
      </c>
      <c r="Z539" s="2">
        <v>0.14465767634854776</v>
      </c>
      <c r="AA539" s="2">
        <v>0</v>
      </c>
      <c r="AB539" s="2">
        <v>0</v>
      </c>
      <c r="AC539" s="2">
        <v>0</v>
      </c>
      <c r="AD539" s="2">
        <v>0</v>
      </c>
      <c r="AE539" s="2">
        <v>0</v>
      </c>
      <c r="AF539" s="2">
        <v>0</v>
      </c>
      <c r="AG539" s="2">
        <v>0</v>
      </c>
      <c r="AH539" t="s">
        <v>300</v>
      </c>
      <c r="AI539">
        <v>3</v>
      </c>
    </row>
    <row r="540" spans="1:35" x14ac:dyDescent="0.25">
      <c r="A540" t="s">
        <v>1777</v>
      </c>
      <c r="B540" t="s">
        <v>1312</v>
      </c>
      <c r="C540" t="s">
        <v>1484</v>
      </c>
      <c r="D540" t="s">
        <v>1677</v>
      </c>
      <c r="E540" s="2">
        <v>28.75</v>
      </c>
      <c r="F540" s="2">
        <v>0</v>
      </c>
      <c r="G540" s="2">
        <v>0.1358695652173913</v>
      </c>
      <c r="H540" s="2">
        <v>0</v>
      </c>
      <c r="I540" s="2">
        <v>0</v>
      </c>
      <c r="J540" s="2">
        <v>1.9021739130434784E-2</v>
      </c>
      <c r="K540" s="2">
        <v>0.71195652173913049</v>
      </c>
      <c r="L540" s="2">
        <v>0.44021739130434784</v>
      </c>
      <c r="M540" s="2">
        <v>5.0869565217391308</v>
      </c>
      <c r="N540" s="2">
        <v>0</v>
      </c>
      <c r="O540" s="2">
        <v>0.17693761814744802</v>
      </c>
      <c r="P540" s="2">
        <v>1.6086956521739131</v>
      </c>
      <c r="Q540" s="2">
        <v>0.48369565217391303</v>
      </c>
      <c r="R540" s="2">
        <v>7.2778827977315691E-2</v>
      </c>
      <c r="S540" s="2">
        <v>0.65217391304347827</v>
      </c>
      <c r="T540" s="2">
        <v>1.5885869565217392</v>
      </c>
      <c r="U540" s="2">
        <v>0</v>
      </c>
      <c r="V540" s="2">
        <v>7.7939508506616254E-2</v>
      </c>
      <c r="W540" s="2">
        <v>0.59782608695652173</v>
      </c>
      <c r="X540" s="2">
        <v>1.9538043478260869</v>
      </c>
      <c r="Y540" s="2">
        <v>0</v>
      </c>
      <c r="Z540" s="2">
        <v>8.8752362948960287E-2</v>
      </c>
      <c r="AA540" s="2">
        <v>0</v>
      </c>
      <c r="AB540" s="2">
        <v>4.25</v>
      </c>
      <c r="AC540" s="2">
        <v>0</v>
      </c>
      <c r="AD540" s="2">
        <v>0</v>
      </c>
      <c r="AE540" s="2">
        <v>1.0869565217391304E-2</v>
      </c>
      <c r="AF540" s="2">
        <v>0</v>
      </c>
      <c r="AG540" s="2">
        <v>6.7934782608695649E-2</v>
      </c>
      <c r="AH540" t="s">
        <v>636</v>
      </c>
      <c r="AI540">
        <v>3</v>
      </c>
    </row>
    <row r="541" spans="1:35" x14ac:dyDescent="0.25">
      <c r="A541" t="s">
        <v>1777</v>
      </c>
      <c r="B541" t="s">
        <v>980</v>
      </c>
      <c r="C541" t="s">
        <v>1583</v>
      </c>
      <c r="D541" t="s">
        <v>1679</v>
      </c>
      <c r="E541" s="2">
        <v>39.945652173913047</v>
      </c>
      <c r="F541" s="2">
        <v>0.34782608695652173</v>
      </c>
      <c r="G541" s="2">
        <v>0.14130434782608695</v>
      </c>
      <c r="H541" s="2">
        <v>0.49456521739130432</v>
      </c>
      <c r="I541" s="2">
        <v>5.3369565217391308</v>
      </c>
      <c r="J541" s="2">
        <v>0</v>
      </c>
      <c r="K541" s="2">
        <v>0</v>
      </c>
      <c r="L541" s="2">
        <v>2.4619565217391299</v>
      </c>
      <c r="M541" s="2">
        <v>5.0434782608695654</v>
      </c>
      <c r="N541" s="2">
        <v>0</v>
      </c>
      <c r="O541" s="2">
        <v>0.12625850340136055</v>
      </c>
      <c r="P541" s="2">
        <v>0</v>
      </c>
      <c r="Q541" s="2">
        <v>13.05000000000001</v>
      </c>
      <c r="R541" s="2">
        <v>0.32669387755102064</v>
      </c>
      <c r="S541" s="2">
        <v>2.866304347826087</v>
      </c>
      <c r="T541" s="2">
        <v>2.8978260869565209</v>
      </c>
      <c r="U541" s="2">
        <v>0</v>
      </c>
      <c r="V541" s="2">
        <v>0.14429931972789112</v>
      </c>
      <c r="W541" s="2">
        <v>2.4543478260869565</v>
      </c>
      <c r="X541" s="2">
        <v>3.3652173913043475</v>
      </c>
      <c r="Y541" s="2">
        <v>5.3652173913043484</v>
      </c>
      <c r="Z541" s="2">
        <v>0.27999999999999997</v>
      </c>
      <c r="AA541" s="2">
        <v>0</v>
      </c>
      <c r="AB541" s="2">
        <v>5.7173913043478262</v>
      </c>
      <c r="AC541" s="2">
        <v>0</v>
      </c>
      <c r="AD541" s="2">
        <v>0</v>
      </c>
      <c r="AE541" s="2">
        <v>0</v>
      </c>
      <c r="AF541" s="2">
        <v>0</v>
      </c>
      <c r="AG541" s="2">
        <v>0</v>
      </c>
      <c r="AH541" t="s">
        <v>295</v>
      </c>
      <c r="AI541">
        <v>3</v>
      </c>
    </row>
    <row r="542" spans="1:35" x14ac:dyDescent="0.25">
      <c r="A542" t="s">
        <v>1777</v>
      </c>
      <c r="B542" t="s">
        <v>1023</v>
      </c>
      <c r="C542" t="s">
        <v>1595</v>
      </c>
      <c r="D542" t="s">
        <v>1733</v>
      </c>
      <c r="E542" s="2">
        <v>92.586956521739125</v>
      </c>
      <c r="F542" s="2">
        <v>5.5652173913043477</v>
      </c>
      <c r="G542" s="2">
        <v>0.2608695652173913</v>
      </c>
      <c r="H542" s="2">
        <v>0.59728260869565208</v>
      </c>
      <c r="I542" s="2">
        <v>1.1304347826086956</v>
      </c>
      <c r="J542" s="2">
        <v>0</v>
      </c>
      <c r="K542" s="2">
        <v>0</v>
      </c>
      <c r="L542" s="2">
        <v>10.8</v>
      </c>
      <c r="M542" s="2">
        <v>4.8695652173913047</v>
      </c>
      <c r="N542" s="2">
        <v>0</v>
      </c>
      <c r="O542" s="2">
        <v>5.2594505752524071E-2</v>
      </c>
      <c r="P542" s="2">
        <v>5.3070652173913047</v>
      </c>
      <c r="Q542" s="2">
        <v>5.1467391304347823</v>
      </c>
      <c r="R542" s="2">
        <v>0.11290795961493308</v>
      </c>
      <c r="S542" s="2">
        <v>5.4073913043478266</v>
      </c>
      <c r="T542" s="2">
        <v>11.209130434782606</v>
      </c>
      <c r="U542" s="2">
        <v>0</v>
      </c>
      <c r="V542" s="2">
        <v>0.17946935900446115</v>
      </c>
      <c r="W542" s="2">
        <v>4.8044565217391293</v>
      </c>
      <c r="X542" s="2">
        <v>13.713260869565215</v>
      </c>
      <c r="Y542" s="2">
        <v>0</v>
      </c>
      <c r="Z542" s="2">
        <v>0.20000352195351018</v>
      </c>
      <c r="AA542" s="2">
        <v>0</v>
      </c>
      <c r="AB542" s="2">
        <v>0</v>
      </c>
      <c r="AC542" s="2">
        <v>0</v>
      </c>
      <c r="AD542" s="2">
        <v>0</v>
      </c>
      <c r="AE542" s="2">
        <v>0</v>
      </c>
      <c r="AF542" s="2">
        <v>0</v>
      </c>
      <c r="AG542" s="2">
        <v>0</v>
      </c>
      <c r="AH542" t="s">
        <v>340</v>
      </c>
      <c r="AI542">
        <v>3</v>
      </c>
    </row>
    <row r="543" spans="1:35" x14ac:dyDescent="0.25">
      <c r="A543" t="s">
        <v>1777</v>
      </c>
      <c r="B543" t="s">
        <v>1237</v>
      </c>
      <c r="C543" t="s">
        <v>1448</v>
      </c>
      <c r="D543" t="s">
        <v>1674</v>
      </c>
      <c r="E543" s="2">
        <v>54.445652173913047</v>
      </c>
      <c r="F543" s="2">
        <v>4.7717391304347823</v>
      </c>
      <c r="G543" s="2">
        <v>0.41847826086956524</v>
      </c>
      <c r="H543" s="2">
        <v>0.42934782608695654</v>
      </c>
      <c r="I543" s="2">
        <v>0</v>
      </c>
      <c r="J543" s="2">
        <v>0</v>
      </c>
      <c r="K543" s="2">
        <v>0</v>
      </c>
      <c r="L543" s="2">
        <v>2.5909782608695657</v>
      </c>
      <c r="M543" s="2">
        <v>4.6304347826086953</v>
      </c>
      <c r="N543" s="2">
        <v>0</v>
      </c>
      <c r="O543" s="2">
        <v>8.5046915552006372E-2</v>
      </c>
      <c r="P543" s="2">
        <v>4.2391304347826084</v>
      </c>
      <c r="Q543" s="2">
        <v>12.144021739130435</v>
      </c>
      <c r="R543" s="2">
        <v>0.30090836494310241</v>
      </c>
      <c r="S543" s="2">
        <v>3.4025000000000003</v>
      </c>
      <c r="T543" s="2">
        <v>8.7634782608695669</v>
      </c>
      <c r="U543" s="2">
        <v>0</v>
      </c>
      <c r="V543" s="2">
        <v>0.22345178678378919</v>
      </c>
      <c r="W543" s="2">
        <v>4.4620652173913058</v>
      </c>
      <c r="X543" s="2">
        <v>8.6726086956521762</v>
      </c>
      <c r="Y543" s="2">
        <v>0</v>
      </c>
      <c r="Z543" s="2">
        <v>0.24124376122978644</v>
      </c>
      <c r="AA543" s="2">
        <v>0</v>
      </c>
      <c r="AB543" s="2">
        <v>0</v>
      </c>
      <c r="AC543" s="2">
        <v>0</v>
      </c>
      <c r="AD543" s="2">
        <v>0</v>
      </c>
      <c r="AE543" s="2">
        <v>0</v>
      </c>
      <c r="AF543" s="2">
        <v>0</v>
      </c>
      <c r="AG543" s="2">
        <v>0.13043478260869565</v>
      </c>
      <c r="AH543" t="s">
        <v>559</v>
      </c>
      <c r="AI543">
        <v>3</v>
      </c>
    </row>
    <row r="544" spans="1:35" x14ac:dyDescent="0.25">
      <c r="A544" t="s">
        <v>1777</v>
      </c>
      <c r="B544" t="s">
        <v>878</v>
      </c>
      <c r="C544" t="s">
        <v>1407</v>
      </c>
      <c r="D544" t="s">
        <v>1697</v>
      </c>
      <c r="E544" s="2">
        <v>93.228260869565219</v>
      </c>
      <c r="F544" s="2">
        <v>5.1304347826086953</v>
      </c>
      <c r="G544" s="2">
        <v>0.26086956521739146</v>
      </c>
      <c r="H544" s="2">
        <v>0.3280434782608696</v>
      </c>
      <c r="I544" s="2">
        <v>2.0733695652173911</v>
      </c>
      <c r="J544" s="2">
        <v>0</v>
      </c>
      <c r="K544" s="2">
        <v>0</v>
      </c>
      <c r="L544" s="2">
        <v>2.2659782608695651</v>
      </c>
      <c r="M544" s="2">
        <v>5.6091304347826085</v>
      </c>
      <c r="N544" s="2">
        <v>5.9211956521739131</v>
      </c>
      <c r="O544" s="2">
        <v>0.12367844234580855</v>
      </c>
      <c r="P544" s="2">
        <v>5.7426086956521756</v>
      </c>
      <c r="Q544" s="2">
        <v>10.595652173913042</v>
      </c>
      <c r="R544" s="2">
        <v>0.17525008744316195</v>
      </c>
      <c r="S544" s="2">
        <v>2.8748913043478268</v>
      </c>
      <c r="T544" s="2">
        <v>6.5863043478260872</v>
      </c>
      <c r="U544" s="2">
        <v>0</v>
      </c>
      <c r="V544" s="2">
        <v>0.10148420193540865</v>
      </c>
      <c r="W544" s="2">
        <v>2.5799999999999996</v>
      </c>
      <c r="X544" s="2">
        <v>7.6466304347826091</v>
      </c>
      <c r="Y544" s="2">
        <v>0</v>
      </c>
      <c r="Z544" s="2">
        <v>0.10969453188760639</v>
      </c>
      <c r="AA544" s="2">
        <v>0</v>
      </c>
      <c r="AB544" s="2">
        <v>0</v>
      </c>
      <c r="AC544" s="2">
        <v>0</v>
      </c>
      <c r="AD544" s="2">
        <v>0</v>
      </c>
      <c r="AE544" s="2">
        <v>3.3189130434782617</v>
      </c>
      <c r="AF544" s="2">
        <v>0</v>
      </c>
      <c r="AG544" s="2">
        <v>0</v>
      </c>
      <c r="AH544" t="s">
        <v>192</v>
      </c>
      <c r="AI544">
        <v>3</v>
      </c>
    </row>
    <row r="545" spans="1:35" x14ac:dyDescent="0.25">
      <c r="A545" t="s">
        <v>1777</v>
      </c>
      <c r="B545" t="s">
        <v>786</v>
      </c>
      <c r="C545" t="s">
        <v>1374</v>
      </c>
      <c r="D545" t="s">
        <v>1705</v>
      </c>
      <c r="E545" s="2">
        <v>150.57608695652175</v>
      </c>
      <c r="F545" s="2">
        <v>5.5652173913043477</v>
      </c>
      <c r="G545" s="2">
        <v>0.35869565217391303</v>
      </c>
      <c r="H545" s="2">
        <v>0</v>
      </c>
      <c r="I545" s="2">
        <v>4.6902173913043477</v>
      </c>
      <c r="J545" s="2">
        <v>0</v>
      </c>
      <c r="K545" s="2">
        <v>0</v>
      </c>
      <c r="L545" s="2">
        <v>4.9346739130434774</v>
      </c>
      <c r="M545" s="2">
        <v>5.1304347826086953</v>
      </c>
      <c r="N545" s="2">
        <v>0</v>
      </c>
      <c r="O545" s="2">
        <v>3.4072042156933512E-2</v>
      </c>
      <c r="P545" s="2">
        <v>5.2883695652173914</v>
      </c>
      <c r="Q545" s="2">
        <v>13.887391304347819</v>
      </c>
      <c r="R545" s="2">
        <v>0.12734931061863849</v>
      </c>
      <c r="S545" s="2">
        <v>9.4815217391304376</v>
      </c>
      <c r="T545" s="2">
        <v>8.79086956521739</v>
      </c>
      <c r="U545" s="2">
        <v>0</v>
      </c>
      <c r="V545" s="2">
        <v>0.12134988811087852</v>
      </c>
      <c r="W545" s="2">
        <v>7.9500000000000011</v>
      </c>
      <c r="X545" s="2">
        <v>9.7281521739130472</v>
      </c>
      <c r="Y545" s="2">
        <v>0</v>
      </c>
      <c r="Z545" s="2">
        <v>0.11740345051613371</v>
      </c>
      <c r="AA545" s="2">
        <v>0</v>
      </c>
      <c r="AB545" s="2">
        <v>0</v>
      </c>
      <c r="AC545" s="2">
        <v>0</v>
      </c>
      <c r="AD545" s="2">
        <v>0</v>
      </c>
      <c r="AE545" s="2">
        <v>0</v>
      </c>
      <c r="AF545" s="2">
        <v>0</v>
      </c>
      <c r="AG545" s="2">
        <v>0</v>
      </c>
      <c r="AH545" t="s">
        <v>98</v>
      </c>
      <c r="AI545">
        <v>3</v>
      </c>
    </row>
    <row r="546" spans="1:35" x14ac:dyDescent="0.25">
      <c r="A546" t="s">
        <v>1777</v>
      </c>
      <c r="B546" t="s">
        <v>846</v>
      </c>
      <c r="C546" t="s">
        <v>1530</v>
      </c>
      <c r="D546" t="s">
        <v>1673</v>
      </c>
      <c r="E546" s="2">
        <v>78.532608695652172</v>
      </c>
      <c r="F546" s="2">
        <v>5.7391304347826084</v>
      </c>
      <c r="G546" s="2">
        <v>0</v>
      </c>
      <c r="H546" s="2">
        <v>0</v>
      </c>
      <c r="I546" s="2">
        <v>0</v>
      </c>
      <c r="J546" s="2">
        <v>0</v>
      </c>
      <c r="K546" s="2">
        <v>0</v>
      </c>
      <c r="L546" s="2">
        <v>0</v>
      </c>
      <c r="M546" s="2">
        <v>5.2173913043478262</v>
      </c>
      <c r="N546" s="2">
        <v>0</v>
      </c>
      <c r="O546" s="2">
        <v>6.6435986159169555E-2</v>
      </c>
      <c r="P546" s="2">
        <v>11.860869565217394</v>
      </c>
      <c r="Q546" s="2">
        <v>0</v>
      </c>
      <c r="R546" s="2">
        <v>0.15103114186851216</v>
      </c>
      <c r="S546" s="2">
        <v>0</v>
      </c>
      <c r="T546" s="2">
        <v>0</v>
      </c>
      <c r="U546" s="2">
        <v>0</v>
      </c>
      <c r="V546" s="2">
        <v>0</v>
      </c>
      <c r="W546" s="2">
        <v>0</v>
      </c>
      <c r="X546" s="2">
        <v>0</v>
      </c>
      <c r="Y546" s="2">
        <v>0</v>
      </c>
      <c r="Z546" s="2">
        <v>0</v>
      </c>
      <c r="AA546" s="2">
        <v>0</v>
      </c>
      <c r="AB546" s="2">
        <v>0</v>
      </c>
      <c r="AC546" s="2">
        <v>0</v>
      </c>
      <c r="AD546" s="2">
        <v>0</v>
      </c>
      <c r="AE546" s="2">
        <v>0</v>
      </c>
      <c r="AF546" s="2">
        <v>0</v>
      </c>
      <c r="AG546" s="2">
        <v>0</v>
      </c>
      <c r="AH546" t="s">
        <v>160</v>
      </c>
      <c r="AI546">
        <v>3</v>
      </c>
    </row>
    <row r="547" spans="1:35" x14ac:dyDescent="0.25">
      <c r="A547" t="s">
        <v>1777</v>
      </c>
      <c r="B547" t="s">
        <v>734</v>
      </c>
      <c r="C547" t="s">
        <v>1429</v>
      </c>
      <c r="D547" t="s">
        <v>1711</v>
      </c>
      <c r="E547" s="2">
        <v>62.184782608695649</v>
      </c>
      <c r="F547" s="2">
        <v>5.6521739130434785</v>
      </c>
      <c r="G547" s="2">
        <v>0.56521739130434778</v>
      </c>
      <c r="H547" s="2">
        <v>0</v>
      </c>
      <c r="I547" s="2">
        <v>3.5652173913043477</v>
      </c>
      <c r="J547" s="2">
        <v>0</v>
      </c>
      <c r="K547" s="2">
        <v>0</v>
      </c>
      <c r="L547" s="2">
        <v>2.2545652173913053</v>
      </c>
      <c r="M547" s="2">
        <v>0</v>
      </c>
      <c r="N547" s="2">
        <v>0</v>
      </c>
      <c r="O547" s="2">
        <v>0</v>
      </c>
      <c r="P547" s="2">
        <v>0</v>
      </c>
      <c r="Q547" s="2">
        <v>0</v>
      </c>
      <c r="R547" s="2">
        <v>0</v>
      </c>
      <c r="S547" s="2">
        <v>5.4923913043478265</v>
      </c>
      <c r="T547" s="2">
        <v>3.1411956521739142</v>
      </c>
      <c r="U547" s="2">
        <v>0</v>
      </c>
      <c r="V547" s="2">
        <v>0.13883761580143336</v>
      </c>
      <c r="W547" s="2">
        <v>9.3963043478260868</v>
      </c>
      <c r="X547" s="2">
        <v>4.1156521739130429</v>
      </c>
      <c r="Y547" s="2">
        <v>0</v>
      </c>
      <c r="Z547" s="2">
        <v>0.21728718755462331</v>
      </c>
      <c r="AA547" s="2">
        <v>0</v>
      </c>
      <c r="AB547" s="2">
        <v>0</v>
      </c>
      <c r="AC547" s="2">
        <v>0</v>
      </c>
      <c r="AD547" s="2">
        <v>0</v>
      </c>
      <c r="AE547" s="2">
        <v>0</v>
      </c>
      <c r="AF547" s="2">
        <v>0</v>
      </c>
      <c r="AG547" s="2">
        <v>0</v>
      </c>
      <c r="AH547" t="s">
        <v>46</v>
      </c>
      <c r="AI547">
        <v>3</v>
      </c>
    </row>
    <row r="548" spans="1:35" x14ac:dyDescent="0.25">
      <c r="A548" t="s">
        <v>1777</v>
      </c>
      <c r="B548" t="s">
        <v>947</v>
      </c>
      <c r="C548" t="s">
        <v>1409</v>
      </c>
      <c r="D548" t="s">
        <v>1703</v>
      </c>
      <c r="E548" s="2">
        <v>103.89130434782609</v>
      </c>
      <c r="F548" s="2">
        <v>5.7391304347826084</v>
      </c>
      <c r="G548" s="2">
        <v>3.2608695652173912E-2</v>
      </c>
      <c r="H548" s="2">
        <v>0.40706521739130436</v>
      </c>
      <c r="I548" s="2">
        <v>4.5217391304347823</v>
      </c>
      <c r="J548" s="2">
        <v>0</v>
      </c>
      <c r="K548" s="2">
        <v>0</v>
      </c>
      <c r="L548" s="2">
        <v>2.4891304347826089</v>
      </c>
      <c r="M548" s="2">
        <v>0</v>
      </c>
      <c r="N548" s="2">
        <v>6.3532608695652177</v>
      </c>
      <c r="O548" s="2">
        <v>6.1152960870474997E-2</v>
      </c>
      <c r="P548" s="2">
        <v>5.1494565217391308</v>
      </c>
      <c r="Q548" s="2">
        <v>9.6385869565217384</v>
      </c>
      <c r="R548" s="2">
        <v>0.14234149403640928</v>
      </c>
      <c r="S548" s="2">
        <v>5.7472826086956523</v>
      </c>
      <c r="T548" s="2">
        <v>3.5217391304347827</v>
      </c>
      <c r="U548" s="2">
        <v>0</v>
      </c>
      <c r="V548" s="2">
        <v>8.9218455743879474E-2</v>
      </c>
      <c r="W548" s="2">
        <v>9.1630434782608692</v>
      </c>
      <c r="X548" s="2">
        <v>5.4402173913043477</v>
      </c>
      <c r="Y548" s="2">
        <v>0</v>
      </c>
      <c r="Z548" s="2">
        <v>0.14056287926344421</v>
      </c>
      <c r="AA548" s="2">
        <v>0</v>
      </c>
      <c r="AB548" s="2">
        <v>0</v>
      </c>
      <c r="AC548" s="2">
        <v>0</v>
      </c>
      <c r="AD548" s="2">
        <v>0</v>
      </c>
      <c r="AE548" s="2">
        <v>8.4239130434782608E-2</v>
      </c>
      <c r="AF548" s="2">
        <v>0</v>
      </c>
      <c r="AG548" s="2">
        <v>0</v>
      </c>
      <c r="AH548" t="s">
        <v>261</v>
      </c>
      <c r="AI548">
        <v>3</v>
      </c>
    </row>
    <row r="549" spans="1:35" x14ac:dyDescent="0.25">
      <c r="A549" t="s">
        <v>1777</v>
      </c>
      <c r="B549" t="s">
        <v>1100</v>
      </c>
      <c r="C549" t="s">
        <v>1581</v>
      </c>
      <c r="D549" t="s">
        <v>1715</v>
      </c>
      <c r="E549" s="2">
        <v>26.173913043478262</v>
      </c>
      <c r="F549" s="2">
        <v>7.3913043478260869</v>
      </c>
      <c r="G549" s="2">
        <v>0.2608695652173913</v>
      </c>
      <c r="H549" s="2">
        <v>0.27173913043478259</v>
      </c>
      <c r="I549" s="2">
        <v>4.3793478260869572</v>
      </c>
      <c r="J549" s="2">
        <v>0</v>
      </c>
      <c r="K549" s="2">
        <v>0</v>
      </c>
      <c r="L549" s="2">
        <v>0</v>
      </c>
      <c r="M549" s="2">
        <v>6.0331521739130434</v>
      </c>
      <c r="N549" s="2">
        <v>0</v>
      </c>
      <c r="O549" s="2">
        <v>0.23050249169435214</v>
      </c>
      <c r="P549" s="2">
        <v>4.2293478260869577</v>
      </c>
      <c r="Q549" s="2">
        <v>0</v>
      </c>
      <c r="R549" s="2">
        <v>0.16158637873754156</v>
      </c>
      <c r="S549" s="2">
        <v>4.0044565217391304</v>
      </c>
      <c r="T549" s="2">
        <v>0</v>
      </c>
      <c r="U549" s="2">
        <v>0</v>
      </c>
      <c r="V549" s="2">
        <v>0.15299418604651163</v>
      </c>
      <c r="W549" s="2">
        <v>1.9873913043478262</v>
      </c>
      <c r="X549" s="2">
        <v>1.6893478260869568</v>
      </c>
      <c r="Y549" s="2">
        <v>0</v>
      </c>
      <c r="Z549" s="2">
        <v>0.14047342192691031</v>
      </c>
      <c r="AA549" s="2">
        <v>0</v>
      </c>
      <c r="AB549" s="2">
        <v>0</v>
      </c>
      <c r="AC549" s="2">
        <v>0</v>
      </c>
      <c r="AD549" s="2">
        <v>0</v>
      </c>
      <c r="AE549" s="2">
        <v>0</v>
      </c>
      <c r="AF549" s="2">
        <v>0</v>
      </c>
      <c r="AG549" s="2">
        <v>0</v>
      </c>
      <c r="AH549" t="s">
        <v>419</v>
      </c>
      <c r="AI549">
        <v>3</v>
      </c>
    </row>
    <row r="550" spans="1:35" x14ac:dyDescent="0.25">
      <c r="A550" t="s">
        <v>1777</v>
      </c>
      <c r="B550" t="s">
        <v>1214</v>
      </c>
      <c r="C550" t="s">
        <v>1564</v>
      </c>
      <c r="D550" t="s">
        <v>1732</v>
      </c>
      <c r="E550" s="2">
        <v>7.9021739130434785</v>
      </c>
      <c r="F550" s="2">
        <v>4.9565217391304346</v>
      </c>
      <c r="G550" s="2">
        <v>0</v>
      </c>
      <c r="H550" s="2">
        <v>0.74076086956521781</v>
      </c>
      <c r="I550" s="2">
        <v>0.8001086956521738</v>
      </c>
      <c r="J550" s="2">
        <v>0</v>
      </c>
      <c r="K550" s="2">
        <v>0</v>
      </c>
      <c r="L550" s="2">
        <v>0</v>
      </c>
      <c r="M550" s="2">
        <v>3.3043478260869565</v>
      </c>
      <c r="N550" s="2">
        <v>0</v>
      </c>
      <c r="O550" s="2">
        <v>0.41815680880330125</v>
      </c>
      <c r="P550" s="2">
        <v>0.2391304347826087</v>
      </c>
      <c r="Q550" s="2">
        <v>0</v>
      </c>
      <c r="R550" s="2">
        <v>3.0261348005502064E-2</v>
      </c>
      <c r="S550" s="2">
        <v>6.1497826086956522</v>
      </c>
      <c r="T550" s="2">
        <v>5.3616304347826089</v>
      </c>
      <c r="U550" s="2">
        <v>0</v>
      </c>
      <c r="V550" s="2">
        <v>1.4567400275103162</v>
      </c>
      <c r="W550" s="2">
        <v>5.0489130434782608</v>
      </c>
      <c r="X550" s="2">
        <v>5.829782608695651</v>
      </c>
      <c r="Y550" s="2">
        <v>3.5054347826086958</v>
      </c>
      <c r="Z550" s="2">
        <v>1.8202751031636861</v>
      </c>
      <c r="AA550" s="2">
        <v>0</v>
      </c>
      <c r="AB550" s="2">
        <v>0</v>
      </c>
      <c r="AC550" s="2">
        <v>0</v>
      </c>
      <c r="AD550" s="2">
        <v>0</v>
      </c>
      <c r="AE550" s="2">
        <v>0.85597826086956519</v>
      </c>
      <c r="AF550" s="2">
        <v>0</v>
      </c>
      <c r="AG550" s="2">
        <v>0</v>
      </c>
      <c r="AH550" t="s">
        <v>536</v>
      </c>
      <c r="AI550">
        <v>3</v>
      </c>
    </row>
    <row r="551" spans="1:35" x14ac:dyDescent="0.25">
      <c r="A551" t="s">
        <v>1777</v>
      </c>
      <c r="B551" t="s">
        <v>1107</v>
      </c>
      <c r="C551" t="s">
        <v>1620</v>
      </c>
      <c r="D551" t="s">
        <v>1738</v>
      </c>
      <c r="E551" s="2">
        <v>77.619565217391298</v>
      </c>
      <c r="F551" s="2">
        <v>0</v>
      </c>
      <c r="G551" s="2">
        <v>0</v>
      </c>
      <c r="H551" s="2">
        <v>4.8913043478260872E-2</v>
      </c>
      <c r="I551" s="2">
        <v>1.3315217391304348</v>
      </c>
      <c r="J551" s="2">
        <v>0</v>
      </c>
      <c r="K551" s="2">
        <v>0</v>
      </c>
      <c r="L551" s="2">
        <v>2.5489130434782608</v>
      </c>
      <c r="M551" s="2">
        <v>6.3342391304347823</v>
      </c>
      <c r="N551" s="2">
        <v>0</v>
      </c>
      <c r="O551" s="2">
        <v>8.1606217616580309E-2</v>
      </c>
      <c r="P551" s="2">
        <v>4.7173913043478262</v>
      </c>
      <c r="Q551" s="2">
        <v>11.817934782608695</v>
      </c>
      <c r="R551" s="2">
        <v>0.21303038790085427</v>
      </c>
      <c r="S551" s="2">
        <v>0.69326086956521749</v>
      </c>
      <c r="T551" s="2">
        <v>6.2274999999999991</v>
      </c>
      <c r="U551" s="2">
        <v>0</v>
      </c>
      <c r="V551" s="2">
        <v>8.9162582271390567E-2</v>
      </c>
      <c r="W551" s="2">
        <v>0.61836956521739128</v>
      </c>
      <c r="X551" s="2">
        <v>4.1521739130434785</v>
      </c>
      <c r="Y551" s="2">
        <v>0</v>
      </c>
      <c r="Z551" s="2">
        <v>6.1460579750735204E-2</v>
      </c>
      <c r="AA551" s="2">
        <v>0</v>
      </c>
      <c r="AB551" s="2">
        <v>0</v>
      </c>
      <c r="AC551" s="2">
        <v>0</v>
      </c>
      <c r="AD551" s="2">
        <v>0</v>
      </c>
      <c r="AE551" s="2">
        <v>0</v>
      </c>
      <c r="AF551" s="2">
        <v>0</v>
      </c>
      <c r="AG551" s="2">
        <v>0</v>
      </c>
      <c r="AH551" t="s">
        <v>427</v>
      </c>
      <c r="AI551">
        <v>3</v>
      </c>
    </row>
    <row r="552" spans="1:35" x14ac:dyDescent="0.25">
      <c r="A552" t="s">
        <v>1777</v>
      </c>
      <c r="B552" t="s">
        <v>721</v>
      </c>
      <c r="C552" t="s">
        <v>1429</v>
      </c>
      <c r="D552" t="s">
        <v>1711</v>
      </c>
      <c r="E552" s="2">
        <v>140.46739130434781</v>
      </c>
      <c r="F552" s="2">
        <v>5.5652173913043477</v>
      </c>
      <c r="G552" s="2">
        <v>0.16304347826086957</v>
      </c>
      <c r="H552" s="2">
        <v>0.65456521739130435</v>
      </c>
      <c r="I552" s="2">
        <v>5.3804347826086953</v>
      </c>
      <c r="J552" s="2">
        <v>0</v>
      </c>
      <c r="K552" s="2">
        <v>0</v>
      </c>
      <c r="L552" s="2">
        <v>1.0270652173913042</v>
      </c>
      <c r="M552" s="2">
        <v>5.3913043478260869</v>
      </c>
      <c r="N552" s="2">
        <v>0</v>
      </c>
      <c r="O552" s="2">
        <v>3.8381180840362149E-2</v>
      </c>
      <c r="P552" s="2">
        <v>0</v>
      </c>
      <c r="Q552" s="2">
        <v>13.817934782608695</v>
      </c>
      <c r="R552" s="2">
        <v>9.837112125667416E-2</v>
      </c>
      <c r="S552" s="2">
        <v>10.057065217391305</v>
      </c>
      <c r="T552" s="2">
        <v>3.8152173913043477</v>
      </c>
      <c r="U552" s="2">
        <v>0</v>
      </c>
      <c r="V552" s="2">
        <v>9.8758028321597163E-2</v>
      </c>
      <c r="W552" s="2">
        <v>5.7010869565217392</v>
      </c>
      <c r="X552" s="2">
        <v>10.452934782608697</v>
      </c>
      <c r="Y552" s="2">
        <v>0</v>
      </c>
      <c r="Z552" s="2">
        <v>0.11500193453532463</v>
      </c>
      <c r="AA552" s="2">
        <v>0</v>
      </c>
      <c r="AB552" s="2">
        <v>0</v>
      </c>
      <c r="AC552" s="2">
        <v>0</v>
      </c>
      <c r="AD552" s="2">
        <v>0</v>
      </c>
      <c r="AE552" s="2">
        <v>24.216739130434782</v>
      </c>
      <c r="AF552" s="2">
        <v>0</v>
      </c>
      <c r="AG552" s="2">
        <v>0</v>
      </c>
      <c r="AH552" t="s">
        <v>33</v>
      </c>
      <c r="AI552">
        <v>3</v>
      </c>
    </row>
    <row r="553" spans="1:35" x14ac:dyDescent="0.25">
      <c r="A553" t="s">
        <v>1777</v>
      </c>
      <c r="B553" t="s">
        <v>1043</v>
      </c>
      <c r="C553" t="s">
        <v>1602</v>
      </c>
      <c r="D553" t="s">
        <v>1673</v>
      </c>
      <c r="E553" s="2">
        <v>61.163043478260867</v>
      </c>
      <c r="F553" s="2">
        <v>4.6086956521739131</v>
      </c>
      <c r="G553" s="2">
        <v>0</v>
      </c>
      <c r="H553" s="2">
        <v>0.43086956521739145</v>
      </c>
      <c r="I553" s="2">
        <v>5.6630434782608692</v>
      </c>
      <c r="J553" s="2">
        <v>0</v>
      </c>
      <c r="K553" s="2">
        <v>0</v>
      </c>
      <c r="L553" s="2">
        <v>4.7218478260869556</v>
      </c>
      <c r="M553" s="2">
        <v>3.9891304347826089</v>
      </c>
      <c r="N553" s="2">
        <v>0</v>
      </c>
      <c r="O553" s="2">
        <v>6.5221254665007999E-2</v>
      </c>
      <c r="P553" s="2">
        <v>3.8668478260869565</v>
      </c>
      <c r="Q553" s="2">
        <v>3.6576086956521738</v>
      </c>
      <c r="R553" s="2">
        <v>0.12302292518215746</v>
      </c>
      <c r="S553" s="2">
        <v>4.1901086956521727</v>
      </c>
      <c r="T553" s="2">
        <v>4.5444565217391295</v>
      </c>
      <c r="U553" s="2">
        <v>0</v>
      </c>
      <c r="V553" s="2">
        <v>0.14280789052781231</v>
      </c>
      <c r="W553" s="2">
        <v>7.7899999999999956</v>
      </c>
      <c r="X553" s="2">
        <v>4.5134782608695643</v>
      </c>
      <c r="Y553" s="2">
        <v>0</v>
      </c>
      <c r="Z553" s="2">
        <v>0.20115869912919845</v>
      </c>
      <c r="AA553" s="2">
        <v>0</v>
      </c>
      <c r="AB553" s="2">
        <v>0</v>
      </c>
      <c r="AC553" s="2">
        <v>0</v>
      </c>
      <c r="AD553" s="2">
        <v>0</v>
      </c>
      <c r="AE553" s="2">
        <v>0</v>
      </c>
      <c r="AF553" s="2">
        <v>0</v>
      </c>
      <c r="AG553" s="2">
        <v>0</v>
      </c>
      <c r="AH553" t="s">
        <v>361</v>
      </c>
      <c r="AI553">
        <v>3</v>
      </c>
    </row>
    <row r="554" spans="1:35" x14ac:dyDescent="0.25">
      <c r="A554" t="s">
        <v>1777</v>
      </c>
      <c r="B554" t="s">
        <v>805</v>
      </c>
      <c r="C554" t="s">
        <v>1507</v>
      </c>
      <c r="D554" t="s">
        <v>1676</v>
      </c>
      <c r="E554" s="2">
        <v>85.076086956521735</v>
      </c>
      <c r="F554" s="2">
        <v>5.0808695652173919</v>
      </c>
      <c r="G554" s="2">
        <v>0</v>
      </c>
      <c r="H554" s="2">
        <v>0</v>
      </c>
      <c r="I554" s="2">
        <v>1.9811956521739125</v>
      </c>
      <c r="J554" s="2">
        <v>0</v>
      </c>
      <c r="K554" s="2">
        <v>0</v>
      </c>
      <c r="L554" s="2">
        <v>6.5355434782608697</v>
      </c>
      <c r="M554" s="2">
        <v>5.0650000000000004</v>
      </c>
      <c r="N554" s="2">
        <v>0</v>
      </c>
      <c r="O554" s="2">
        <v>5.9534943145521921E-2</v>
      </c>
      <c r="P554" s="2">
        <v>4.5872826086956522</v>
      </c>
      <c r="Q554" s="2">
        <v>1.1168478260869565</v>
      </c>
      <c r="R554" s="2">
        <v>6.7047400025552581E-2</v>
      </c>
      <c r="S554" s="2">
        <v>2.7798913043478262</v>
      </c>
      <c r="T554" s="2">
        <v>9.5458695652173926</v>
      </c>
      <c r="U554" s="2">
        <v>0</v>
      </c>
      <c r="V554" s="2">
        <v>0.14487926408585666</v>
      </c>
      <c r="W554" s="2">
        <v>11.555543478260871</v>
      </c>
      <c r="X554" s="2">
        <v>4.8761956521739132</v>
      </c>
      <c r="Y554" s="2">
        <v>0</v>
      </c>
      <c r="Z554" s="2">
        <v>0.19314168902516932</v>
      </c>
      <c r="AA554" s="2">
        <v>0</v>
      </c>
      <c r="AB554" s="2">
        <v>0</v>
      </c>
      <c r="AC554" s="2">
        <v>0</v>
      </c>
      <c r="AD554" s="2">
        <v>0</v>
      </c>
      <c r="AE554" s="2">
        <v>0</v>
      </c>
      <c r="AF554" s="2">
        <v>0</v>
      </c>
      <c r="AG554" s="2">
        <v>0</v>
      </c>
      <c r="AH554" t="s">
        <v>118</v>
      </c>
      <c r="AI554">
        <v>3</v>
      </c>
    </row>
    <row r="555" spans="1:35" x14ac:dyDescent="0.25">
      <c r="A555" t="s">
        <v>1777</v>
      </c>
      <c r="B555" t="s">
        <v>1005</v>
      </c>
      <c r="C555" t="s">
        <v>1589</v>
      </c>
      <c r="D555" t="s">
        <v>1674</v>
      </c>
      <c r="E555" s="2">
        <v>105.22826086956522</v>
      </c>
      <c r="F555" s="2">
        <v>13.488913043478261</v>
      </c>
      <c r="G555" s="2">
        <v>5.1916304347826099</v>
      </c>
      <c r="H555" s="2">
        <v>0</v>
      </c>
      <c r="I555" s="2">
        <v>5.8038043478260848</v>
      </c>
      <c r="J555" s="2">
        <v>0</v>
      </c>
      <c r="K555" s="2">
        <v>0</v>
      </c>
      <c r="L555" s="2">
        <v>2.3295652173913042</v>
      </c>
      <c r="M555" s="2">
        <v>19.192934782608695</v>
      </c>
      <c r="N555" s="2">
        <v>0</v>
      </c>
      <c r="O555" s="2">
        <v>0.1823933477946493</v>
      </c>
      <c r="P555" s="2">
        <v>55.97315217391305</v>
      </c>
      <c r="Q555" s="2">
        <v>0</v>
      </c>
      <c r="R555" s="2">
        <v>0.5319212891230245</v>
      </c>
      <c r="S555" s="2">
        <v>4.8535869565217391</v>
      </c>
      <c r="T555" s="2">
        <v>0</v>
      </c>
      <c r="U555" s="2">
        <v>0</v>
      </c>
      <c r="V555" s="2">
        <v>4.6124367317425884E-2</v>
      </c>
      <c r="W555" s="2">
        <v>4.7331521739130435</v>
      </c>
      <c r="X555" s="2">
        <v>5.149565217391304</v>
      </c>
      <c r="Y555" s="2">
        <v>0</v>
      </c>
      <c r="Z555" s="2">
        <v>9.3916950728230544E-2</v>
      </c>
      <c r="AA555" s="2">
        <v>0</v>
      </c>
      <c r="AB555" s="2">
        <v>0</v>
      </c>
      <c r="AC555" s="2">
        <v>0</v>
      </c>
      <c r="AD555" s="2">
        <v>0</v>
      </c>
      <c r="AE555" s="2">
        <v>0</v>
      </c>
      <c r="AF555" s="2">
        <v>0</v>
      </c>
      <c r="AG555" s="2">
        <v>15.50336956521739</v>
      </c>
      <c r="AH555" t="s">
        <v>321</v>
      </c>
      <c r="AI555">
        <v>3</v>
      </c>
    </row>
    <row r="556" spans="1:35" x14ac:dyDescent="0.25">
      <c r="A556" t="s">
        <v>1777</v>
      </c>
      <c r="B556" t="s">
        <v>1345</v>
      </c>
      <c r="C556" t="s">
        <v>1671</v>
      </c>
      <c r="D556" t="s">
        <v>1716</v>
      </c>
      <c r="E556" s="2">
        <v>146.06521739130434</v>
      </c>
      <c r="F556" s="2">
        <v>40.479130434782611</v>
      </c>
      <c r="G556" s="2">
        <v>3.3282608695652178</v>
      </c>
      <c r="H556" s="2">
        <v>10.995108695652176</v>
      </c>
      <c r="I556" s="2">
        <v>16.225000000000001</v>
      </c>
      <c r="J556" s="2">
        <v>0</v>
      </c>
      <c r="K556" s="2">
        <v>7.5989130434782624</v>
      </c>
      <c r="L556" s="2">
        <v>5.0097826086956525</v>
      </c>
      <c r="M556" s="2">
        <v>20.188586956521739</v>
      </c>
      <c r="N556" s="2">
        <v>0</v>
      </c>
      <c r="O556" s="2">
        <v>0.13821625241851465</v>
      </c>
      <c r="P556" s="2">
        <v>0</v>
      </c>
      <c r="Q556" s="2">
        <v>0</v>
      </c>
      <c r="R556" s="2">
        <v>0</v>
      </c>
      <c r="S556" s="2">
        <v>8.9456521739130466</v>
      </c>
      <c r="T556" s="2">
        <v>12.029347826086951</v>
      </c>
      <c r="U556" s="2">
        <v>0</v>
      </c>
      <c r="V556" s="2">
        <v>0.14360023813067418</v>
      </c>
      <c r="W556" s="2">
        <v>8.8380434782608717</v>
      </c>
      <c r="X556" s="2">
        <v>3.8086956521739124</v>
      </c>
      <c r="Y556" s="2">
        <v>0</v>
      </c>
      <c r="Z556" s="2">
        <v>8.6582824825122806E-2</v>
      </c>
      <c r="AA556" s="2">
        <v>1.6695652173913043</v>
      </c>
      <c r="AB556" s="2">
        <v>0</v>
      </c>
      <c r="AC556" s="2">
        <v>0</v>
      </c>
      <c r="AD556" s="2">
        <v>161.75130434782605</v>
      </c>
      <c r="AE556" s="2">
        <v>0</v>
      </c>
      <c r="AF556" s="2">
        <v>0</v>
      </c>
      <c r="AG556" s="2">
        <v>0</v>
      </c>
      <c r="AH556" t="s">
        <v>670</v>
      </c>
      <c r="AI556">
        <v>3</v>
      </c>
    </row>
    <row r="557" spans="1:35" x14ac:dyDescent="0.25">
      <c r="A557" t="s">
        <v>1777</v>
      </c>
      <c r="B557" t="s">
        <v>1066</v>
      </c>
      <c r="C557" t="s">
        <v>1378</v>
      </c>
      <c r="D557" t="s">
        <v>1676</v>
      </c>
      <c r="E557" s="2">
        <v>127.15217391304348</v>
      </c>
      <c r="F557" s="2">
        <v>5.1304347826086953</v>
      </c>
      <c r="G557" s="2">
        <v>0.45652173913043476</v>
      </c>
      <c r="H557" s="2">
        <v>0.47554347826086957</v>
      </c>
      <c r="I557" s="2">
        <v>0</v>
      </c>
      <c r="J557" s="2">
        <v>0</v>
      </c>
      <c r="K557" s="2">
        <v>0</v>
      </c>
      <c r="L557" s="2">
        <v>5.9782608695652177</v>
      </c>
      <c r="M557" s="2">
        <v>14.480978260869565</v>
      </c>
      <c r="N557" s="2">
        <v>10.252717391304348</v>
      </c>
      <c r="O557" s="2">
        <v>0.19452043084287912</v>
      </c>
      <c r="P557" s="2">
        <v>3.9076086956521738</v>
      </c>
      <c r="Q557" s="2">
        <v>14.766304347826088</v>
      </c>
      <c r="R557" s="2">
        <v>0.14686271157462813</v>
      </c>
      <c r="S557" s="2">
        <v>11.432065217391305</v>
      </c>
      <c r="T557" s="2">
        <v>10.491847826086957</v>
      </c>
      <c r="U557" s="2">
        <v>0</v>
      </c>
      <c r="V557" s="2">
        <v>0.17242263634809368</v>
      </c>
      <c r="W557" s="2">
        <v>6.8940217391304346</v>
      </c>
      <c r="X557" s="2">
        <v>9.5489130434782616</v>
      </c>
      <c r="Y557" s="2">
        <v>0</v>
      </c>
      <c r="Z557" s="2">
        <v>0.12931697726107025</v>
      </c>
      <c r="AA557" s="2">
        <v>0</v>
      </c>
      <c r="AB557" s="2">
        <v>0</v>
      </c>
      <c r="AC557" s="2">
        <v>0</v>
      </c>
      <c r="AD557" s="2">
        <v>0</v>
      </c>
      <c r="AE557" s="2">
        <v>0</v>
      </c>
      <c r="AF557" s="2">
        <v>0</v>
      </c>
      <c r="AG557" s="2">
        <v>0</v>
      </c>
      <c r="AH557" t="s">
        <v>384</v>
      </c>
      <c r="AI557">
        <v>3</v>
      </c>
    </row>
    <row r="558" spans="1:35" x14ac:dyDescent="0.25">
      <c r="A558" t="s">
        <v>1777</v>
      </c>
      <c r="B558" t="s">
        <v>1118</v>
      </c>
      <c r="C558" t="s">
        <v>1452</v>
      </c>
      <c r="D558" t="s">
        <v>1706</v>
      </c>
      <c r="E558" s="2">
        <v>84.489130434782609</v>
      </c>
      <c r="F558" s="2">
        <v>5.7391304347826084</v>
      </c>
      <c r="G558" s="2">
        <v>0</v>
      </c>
      <c r="H558" s="2">
        <v>0.56521739130434778</v>
      </c>
      <c r="I558" s="2">
        <v>0</v>
      </c>
      <c r="J558" s="2">
        <v>0</v>
      </c>
      <c r="K558" s="2">
        <v>1.0326086956521738</v>
      </c>
      <c r="L558" s="2">
        <v>12.642282608695652</v>
      </c>
      <c r="M558" s="2">
        <v>5.6521739130434785</v>
      </c>
      <c r="N558" s="2">
        <v>0</v>
      </c>
      <c r="O558" s="2">
        <v>6.6898237488743087E-2</v>
      </c>
      <c r="P558" s="2">
        <v>1.826086956521739</v>
      </c>
      <c r="Q558" s="2">
        <v>0</v>
      </c>
      <c r="R558" s="2">
        <v>2.1613276727132379E-2</v>
      </c>
      <c r="S558" s="2">
        <v>5.3049999999999997</v>
      </c>
      <c r="T558" s="2">
        <v>15.901739130434782</v>
      </c>
      <c r="U558" s="2">
        <v>0</v>
      </c>
      <c r="V558" s="2">
        <v>0.25099961404862986</v>
      </c>
      <c r="W558" s="2">
        <v>5.3639130434782603</v>
      </c>
      <c r="X558" s="2">
        <v>12.548695652173913</v>
      </c>
      <c r="Y558" s="2">
        <v>0</v>
      </c>
      <c r="Z558" s="2">
        <v>0.21201080663836358</v>
      </c>
      <c r="AA558" s="2">
        <v>0</v>
      </c>
      <c r="AB558" s="2">
        <v>4.1250000000000009</v>
      </c>
      <c r="AC558" s="2">
        <v>1.0434782608695652</v>
      </c>
      <c r="AD558" s="2">
        <v>0</v>
      </c>
      <c r="AE558" s="2">
        <v>0</v>
      </c>
      <c r="AF558" s="2">
        <v>0</v>
      </c>
      <c r="AG558" s="2">
        <v>0</v>
      </c>
      <c r="AH558" t="s">
        <v>438</v>
      </c>
      <c r="AI558">
        <v>3</v>
      </c>
    </row>
    <row r="559" spans="1:35" x14ac:dyDescent="0.25">
      <c r="A559" t="s">
        <v>1777</v>
      </c>
      <c r="B559" t="s">
        <v>1348</v>
      </c>
      <c r="C559" t="s">
        <v>1452</v>
      </c>
      <c r="D559" t="s">
        <v>1706</v>
      </c>
      <c r="E559" s="2">
        <v>155.46739130434781</v>
      </c>
      <c r="F559" s="2">
        <v>30.945108695652166</v>
      </c>
      <c r="G559" s="2">
        <v>0.32065217391304346</v>
      </c>
      <c r="H559" s="2">
        <v>7.1922826086956544</v>
      </c>
      <c r="I559" s="2">
        <v>16.141304347826086</v>
      </c>
      <c r="J559" s="2">
        <v>0</v>
      </c>
      <c r="K559" s="2">
        <v>5.3397826086956508</v>
      </c>
      <c r="L559" s="2">
        <v>3.9103260869565224</v>
      </c>
      <c r="M559" s="2">
        <v>13.68913043478261</v>
      </c>
      <c r="N559" s="2">
        <v>0</v>
      </c>
      <c r="O559" s="2">
        <v>8.8051457736139288E-2</v>
      </c>
      <c r="P559" s="2">
        <v>0</v>
      </c>
      <c r="Q559" s="2">
        <v>0</v>
      </c>
      <c r="R559" s="2">
        <v>0</v>
      </c>
      <c r="S559" s="2">
        <v>1.692065217391304</v>
      </c>
      <c r="T559" s="2">
        <v>4.1640217391304351</v>
      </c>
      <c r="U559" s="2">
        <v>0</v>
      </c>
      <c r="V559" s="2">
        <v>3.7667622177165634E-2</v>
      </c>
      <c r="W559" s="2">
        <v>2.1026086956521741</v>
      </c>
      <c r="X559" s="2">
        <v>2.0183695652173914</v>
      </c>
      <c r="Y559" s="2">
        <v>0.17271739130434782</v>
      </c>
      <c r="Z559" s="2">
        <v>2.7617982241487801E-2</v>
      </c>
      <c r="AA559" s="2">
        <v>0</v>
      </c>
      <c r="AB559" s="2">
        <v>0</v>
      </c>
      <c r="AC559" s="2">
        <v>0</v>
      </c>
      <c r="AD559" s="2">
        <v>148.08739130434779</v>
      </c>
      <c r="AE559" s="2">
        <v>0</v>
      </c>
      <c r="AF559" s="2">
        <v>0</v>
      </c>
      <c r="AG559" s="2">
        <v>1.0217391304347827</v>
      </c>
      <c r="AH559" t="s">
        <v>673</v>
      </c>
      <c r="AI559">
        <v>3</v>
      </c>
    </row>
    <row r="560" spans="1:35" x14ac:dyDescent="0.25">
      <c r="A560" t="s">
        <v>1777</v>
      </c>
      <c r="B560" t="s">
        <v>855</v>
      </c>
      <c r="C560" t="s">
        <v>1387</v>
      </c>
      <c r="D560" t="s">
        <v>1718</v>
      </c>
      <c r="E560" s="2">
        <v>91.130434782608702</v>
      </c>
      <c r="F560" s="2">
        <v>3.75</v>
      </c>
      <c r="G560" s="2">
        <v>0.23543478260869566</v>
      </c>
      <c r="H560" s="2">
        <v>0.48641304347826086</v>
      </c>
      <c r="I560" s="2">
        <v>5.0434782608695654</v>
      </c>
      <c r="J560" s="2">
        <v>0</v>
      </c>
      <c r="K560" s="2">
        <v>0</v>
      </c>
      <c r="L560" s="2">
        <v>4.2755434782608708</v>
      </c>
      <c r="M560" s="2">
        <v>8.6413043478260878</v>
      </c>
      <c r="N560" s="2">
        <v>0</v>
      </c>
      <c r="O560" s="2">
        <v>9.4823473282442755E-2</v>
      </c>
      <c r="P560" s="2">
        <v>3.7173913043478262</v>
      </c>
      <c r="Q560" s="2">
        <v>23.114130434782609</v>
      </c>
      <c r="R560" s="2">
        <v>0.29442986641221375</v>
      </c>
      <c r="S560" s="2">
        <v>5.7461956521739141</v>
      </c>
      <c r="T560" s="2">
        <v>10.601413043478262</v>
      </c>
      <c r="U560" s="2">
        <v>0</v>
      </c>
      <c r="V560" s="2">
        <v>0.17938692748091606</v>
      </c>
      <c r="W560" s="2">
        <v>5.7339130434782604</v>
      </c>
      <c r="X560" s="2">
        <v>8.6340217391304357</v>
      </c>
      <c r="Y560" s="2">
        <v>0</v>
      </c>
      <c r="Z560" s="2">
        <v>0.15766340648854962</v>
      </c>
      <c r="AA560" s="2">
        <v>0</v>
      </c>
      <c r="AB560" s="2">
        <v>0</v>
      </c>
      <c r="AC560" s="2">
        <v>0</v>
      </c>
      <c r="AD560" s="2">
        <v>0</v>
      </c>
      <c r="AE560" s="2">
        <v>0</v>
      </c>
      <c r="AF560" s="2">
        <v>0</v>
      </c>
      <c r="AG560" s="2">
        <v>0</v>
      </c>
      <c r="AH560" t="s">
        <v>169</v>
      </c>
      <c r="AI560">
        <v>3</v>
      </c>
    </row>
    <row r="561" spans="1:35" x14ac:dyDescent="0.25">
      <c r="A561" t="s">
        <v>1777</v>
      </c>
      <c r="B561" t="s">
        <v>1052</v>
      </c>
      <c r="C561" t="s">
        <v>1492</v>
      </c>
      <c r="D561" t="s">
        <v>1687</v>
      </c>
      <c r="E561" s="2">
        <v>41.369565217391305</v>
      </c>
      <c r="F561" s="2">
        <v>32.34989130434785</v>
      </c>
      <c r="G561" s="2">
        <v>1.0543478260869565</v>
      </c>
      <c r="H561" s="2">
        <v>0.28260869565217389</v>
      </c>
      <c r="I561" s="2">
        <v>2.5815217391304346</v>
      </c>
      <c r="J561" s="2">
        <v>0</v>
      </c>
      <c r="K561" s="2">
        <v>0</v>
      </c>
      <c r="L561" s="2">
        <v>1.7596739130434778</v>
      </c>
      <c r="M561" s="2">
        <v>4.8913043478260869</v>
      </c>
      <c r="N561" s="2">
        <v>0</v>
      </c>
      <c r="O561" s="2">
        <v>0.11823436678928008</v>
      </c>
      <c r="P561" s="2">
        <v>8.559782608695663</v>
      </c>
      <c r="Q561" s="2">
        <v>0</v>
      </c>
      <c r="R561" s="2">
        <v>0.20691014188124041</v>
      </c>
      <c r="S561" s="2">
        <v>1.5023913043478259</v>
      </c>
      <c r="T561" s="2">
        <v>4.8342391304347823</v>
      </c>
      <c r="U561" s="2">
        <v>0</v>
      </c>
      <c r="V561" s="2">
        <v>0.15317130846032578</v>
      </c>
      <c r="W561" s="2">
        <v>1.4170652173913043</v>
      </c>
      <c r="X561" s="2">
        <v>4.2141304347826081</v>
      </c>
      <c r="Y561" s="2">
        <v>0</v>
      </c>
      <c r="Z561" s="2">
        <v>0.13611928533893849</v>
      </c>
      <c r="AA561" s="2">
        <v>0</v>
      </c>
      <c r="AB561" s="2">
        <v>4.6467391304347823</v>
      </c>
      <c r="AC561" s="2">
        <v>0</v>
      </c>
      <c r="AD561" s="2">
        <v>0</v>
      </c>
      <c r="AE561" s="2">
        <v>0</v>
      </c>
      <c r="AF561" s="2">
        <v>0</v>
      </c>
      <c r="AG561" s="2">
        <v>0</v>
      </c>
      <c r="AH561" t="s">
        <v>370</v>
      </c>
      <c r="AI561">
        <v>3</v>
      </c>
    </row>
    <row r="562" spans="1:35" x14ac:dyDescent="0.25">
      <c r="A562" t="s">
        <v>1777</v>
      </c>
      <c r="B562" t="s">
        <v>1341</v>
      </c>
      <c r="C562" t="s">
        <v>1448</v>
      </c>
      <c r="D562" t="s">
        <v>1687</v>
      </c>
      <c r="E562" s="2">
        <v>28.358695652173914</v>
      </c>
      <c r="F562" s="2">
        <v>20.094021739130447</v>
      </c>
      <c r="G562" s="2">
        <v>0.56521739130434778</v>
      </c>
      <c r="H562" s="2">
        <v>0.18478260869565216</v>
      </c>
      <c r="I562" s="2">
        <v>1.7581521739130435</v>
      </c>
      <c r="J562" s="2">
        <v>0</v>
      </c>
      <c r="K562" s="2">
        <v>0</v>
      </c>
      <c r="L562" s="2">
        <v>1.1884782608695654</v>
      </c>
      <c r="M562" s="2">
        <v>4.3967391304347823</v>
      </c>
      <c r="N562" s="2">
        <v>0</v>
      </c>
      <c r="O562" s="2">
        <v>0.15504024530471444</v>
      </c>
      <c r="P562" s="2">
        <v>9.0771739130434828</v>
      </c>
      <c r="Q562" s="2">
        <v>0</v>
      </c>
      <c r="R562" s="2">
        <v>0.32008432349559235</v>
      </c>
      <c r="S562" s="2">
        <v>2.5552173913043479</v>
      </c>
      <c r="T562" s="2">
        <v>0.12228260869565218</v>
      </c>
      <c r="U562" s="2">
        <v>0</v>
      </c>
      <c r="V562" s="2">
        <v>9.4415484860099666E-2</v>
      </c>
      <c r="W562" s="2">
        <v>0.73032608695652168</v>
      </c>
      <c r="X562" s="2">
        <v>4.801195652173913</v>
      </c>
      <c r="Y562" s="2">
        <v>0</v>
      </c>
      <c r="Z562" s="2">
        <v>0.19505557684936756</v>
      </c>
      <c r="AA562" s="2">
        <v>0</v>
      </c>
      <c r="AB562" s="2">
        <v>3.7834782608695652</v>
      </c>
      <c r="AC562" s="2">
        <v>0</v>
      </c>
      <c r="AD562" s="2">
        <v>0</v>
      </c>
      <c r="AE562" s="2">
        <v>0</v>
      </c>
      <c r="AF562" s="2">
        <v>0</v>
      </c>
      <c r="AG562" s="2">
        <v>0</v>
      </c>
      <c r="AH562" t="s">
        <v>666</v>
      </c>
      <c r="AI562">
        <v>3</v>
      </c>
    </row>
    <row r="563" spans="1:35" x14ac:dyDescent="0.25">
      <c r="A563" t="s">
        <v>1777</v>
      </c>
      <c r="B563" t="s">
        <v>908</v>
      </c>
      <c r="C563" t="s">
        <v>1416</v>
      </c>
      <c r="D563" t="s">
        <v>1696</v>
      </c>
      <c r="E563" s="2">
        <v>59.554347826086953</v>
      </c>
      <c r="F563" s="2">
        <v>25.731956521739118</v>
      </c>
      <c r="G563" s="2">
        <v>0.45652173913043476</v>
      </c>
      <c r="H563" s="2">
        <v>0.39945652173913043</v>
      </c>
      <c r="I563" s="2">
        <v>4.9565217391304346</v>
      </c>
      <c r="J563" s="2">
        <v>0</v>
      </c>
      <c r="K563" s="2">
        <v>0</v>
      </c>
      <c r="L563" s="2">
        <v>4.5452173913043472</v>
      </c>
      <c r="M563" s="2">
        <v>8.3559782608695645</v>
      </c>
      <c r="N563" s="2">
        <v>0</v>
      </c>
      <c r="O563" s="2">
        <v>0.14030845044716189</v>
      </c>
      <c r="P563" s="2">
        <v>10.890760869565218</v>
      </c>
      <c r="Q563" s="2">
        <v>0</v>
      </c>
      <c r="R563" s="2">
        <v>0.182870961854353</v>
      </c>
      <c r="S563" s="2">
        <v>4.524456521739129</v>
      </c>
      <c r="T563" s="2">
        <v>6.4926086956521747</v>
      </c>
      <c r="U563" s="2">
        <v>0</v>
      </c>
      <c r="V563" s="2">
        <v>0.18499178682241285</v>
      </c>
      <c r="W563" s="2">
        <v>1.1383695652173915</v>
      </c>
      <c r="X563" s="2">
        <v>5.494891304347826</v>
      </c>
      <c r="Y563" s="2">
        <v>0</v>
      </c>
      <c r="Z563" s="2">
        <v>0.1113816389852163</v>
      </c>
      <c r="AA563" s="2">
        <v>0</v>
      </c>
      <c r="AB563" s="2">
        <v>6.8559782608695654</v>
      </c>
      <c r="AC563" s="2">
        <v>0</v>
      </c>
      <c r="AD563" s="2">
        <v>0</v>
      </c>
      <c r="AE563" s="2">
        <v>0</v>
      </c>
      <c r="AF563" s="2">
        <v>0</v>
      </c>
      <c r="AG563" s="2">
        <v>0</v>
      </c>
      <c r="AH563" t="s">
        <v>222</v>
      </c>
      <c r="AI563">
        <v>3</v>
      </c>
    </row>
    <row r="564" spans="1:35" x14ac:dyDescent="0.25">
      <c r="A564" t="s">
        <v>1777</v>
      </c>
      <c r="B564" t="s">
        <v>1026</v>
      </c>
      <c r="C564" t="s">
        <v>1350</v>
      </c>
      <c r="D564" t="s">
        <v>1696</v>
      </c>
      <c r="E564" s="2">
        <v>80.065217391304344</v>
      </c>
      <c r="F564" s="2">
        <v>29.963260869565215</v>
      </c>
      <c r="G564" s="2">
        <v>0.52173913043478259</v>
      </c>
      <c r="H564" s="2">
        <v>0.33423913043478259</v>
      </c>
      <c r="I564" s="2">
        <v>5.4782608695652177</v>
      </c>
      <c r="J564" s="2">
        <v>0</v>
      </c>
      <c r="K564" s="2">
        <v>0</v>
      </c>
      <c r="L564" s="2">
        <v>5.1435869565217391</v>
      </c>
      <c r="M564" s="2">
        <v>4.7282608695652177</v>
      </c>
      <c r="N564" s="2">
        <v>0</v>
      </c>
      <c r="O564" s="2">
        <v>5.9055118110236227E-2</v>
      </c>
      <c r="P564" s="2">
        <v>5.0289130434782603</v>
      </c>
      <c r="Q564" s="2">
        <v>0</v>
      </c>
      <c r="R564" s="2">
        <v>6.2810209068694001E-2</v>
      </c>
      <c r="S564" s="2">
        <v>8.14641304347826</v>
      </c>
      <c r="T564" s="2">
        <v>8.5744565217391315</v>
      </c>
      <c r="U564" s="2">
        <v>0</v>
      </c>
      <c r="V564" s="2">
        <v>0.20884061906054849</v>
      </c>
      <c r="W564" s="2">
        <v>2.8533695652173905</v>
      </c>
      <c r="X564" s="2">
        <v>8.6006521739130388</v>
      </c>
      <c r="Y564" s="2">
        <v>0</v>
      </c>
      <c r="Z564" s="2">
        <v>0.14305864784143354</v>
      </c>
      <c r="AA564" s="2">
        <v>0</v>
      </c>
      <c r="AB564" s="2">
        <v>0</v>
      </c>
      <c r="AC564" s="2">
        <v>0</v>
      </c>
      <c r="AD564" s="2">
        <v>0</v>
      </c>
      <c r="AE564" s="2">
        <v>0</v>
      </c>
      <c r="AF564" s="2">
        <v>0</v>
      </c>
      <c r="AG564" s="2">
        <v>0</v>
      </c>
      <c r="AH564" t="s">
        <v>343</v>
      </c>
      <c r="AI564">
        <v>3</v>
      </c>
    </row>
    <row r="565" spans="1:35" x14ac:dyDescent="0.25">
      <c r="A565" t="s">
        <v>1777</v>
      </c>
      <c r="B565" t="s">
        <v>1317</v>
      </c>
      <c r="C565" t="s">
        <v>1391</v>
      </c>
      <c r="D565" t="s">
        <v>1696</v>
      </c>
      <c r="E565" s="2">
        <v>37.956521739130437</v>
      </c>
      <c r="F565" s="2">
        <v>27.833913043478248</v>
      </c>
      <c r="G565" s="2">
        <v>0.66304347826086951</v>
      </c>
      <c r="H565" s="2">
        <v>0.21195652173913043</v>
      </c>
      <c r="I565" s="2">
        <v>2.6467391304347827</v>
      </c>
      <c r="J565" s="2">
        <v>0</v>
      </c>
      <c r="K565" s="2">
        <v>0</v>
      </c>
      <c r="L565" s="2">
        <v>1.260217391304348</v>
      </c>
      <c r="M565" s="2">
        <v>4.7282608695652177</v>
      </c>
      <c r="N565" s="2">
        <v>0</v>
      </c>
      <c r="O565" s="2">
        <v>0.12457044673539519</v>
      </c>
      <c r="P565" s="2">
        <v>7.3426086956521734</v>
      </c>
      <c r="Q565" s="2">
        <v>0</v>
      </c>
      <c r="R565" s="2">
        <v>0.19344788087056125</v>
      </c>
      <c r="S565" s="2">
        <v>2.9417391304347817</v>
      </c>
      <c r="T565" s="2">
        <v>0.47782608695652168</v>
      </c>
      <c r="U565" s="2">
        <v>0</v>
      </c>
      <c r="V565" s="2">
        <v>9.0091638029782331E-2</v>
      </c>
      <c r="W565" s="2">
        <v>0.90543478260869581</v>
      </c>
      <c r="X565" s="2">
        <v>4.8971739130434768</v>
      </c>
      <c r="Y565" s="2">
        <v>0</v>
      </c>
      <c r="Z565" s="2">
        <v>0.1528751431844215</v>
      </c>
      <c r="AA565" s="2">
        <v>0</v>
      </c>
      <c r="AB565" s="2">
        <v>0</v>
      </c>
      <c r="AC565" s="2">
        <v>0</v>
      </c>
      <c r="AD565" s="2">
        <v>0</v>
      </c>
      <c r="AE565" s="2">
        <v>0</v>
      </c>
      <c r="AF565" s="2">
        <v>0</v>
      </c>
      <c r="AG565" s="2">
        <v>0</v>
      </c>
      <c r="AH565" t="s">
        <v>641</v>
      </c>
      <c r="AI565">
        <v>3</v>
      </c>
    </row>
    <row r="566" spans="1:35" x14ac:dyDescent="0.25">
      <c r="A566" t="s">
        <v>1777</v>
      </c>
      <c r="B566" t="s">
        <v>1064</v>
      </c>
      <c r="C566" t="s">
        <v>1452</v>
      </c>
      <c r="D566" t="s">
        <v>1706</v>
      </c>
      <c r="E566" s="2">
        <v>65.510869565217391</v>
      </c>
      <c r="F566" s="2">
        <v>4.2608695652173916</v>
      </c>
      <c r="G566" s="2">
        <v>0.45652173913043476</v>
      </c>
      <c r="H566" s="2">
        <v>0.52173913043478259</v>
      </c>
      <c r="I566" s="2">
        <v>1.973586956521739</v>
      </c>
      <c r="J566" s="2">
        <v>0</v>
      </c>
      <c r="K566" s="2">
        <v>0</v>
      </c>
      <c r="L566" s="2">
        <v>3.5027173913043477</v>
      </c>
      <c r="M566" s="2">
        <v>4.8695652173913047</v>
      </c>
      <c r="N566" s="2">
        <v>0</v>
      </c>
      <c r="O566" s="2">
        <v>7.4332171893147503E-2</v>
      </c>
      <c r="P566" s="2">
        <v>3.2327173913043485</v>
      </c>
      <c r="Q566" s="2">
        <v>0.66304347826086951</v>
      </c>
      <c r="R566" s="2">
        <v>5.9467396714783488E-2</v>
      </c>
      <c r="S566" s="2">
        <v>10.094565217391304</v>
      </c>
      <c r="T566" s="2">
        <v>0</v>
      </c>
      <c r="U566" s="2">
        <v>0</v>
      </c>
      <c r="V566" s="2">
        <v>0.15408992865438859</v>
      </c>
      <c r="W566" s="2">
        <v>5.0359782608695669</v>
      </c>
      <c r="X566" s="2">
        <v>0.3858695652173913</v>
      </c>
      <c r="Y566" s="2">
        <v>0</v>
      </c>
      <c r="Z566" s="2">
        <v>8.2762568442010978E-2</v>
      </c>
      <c r="AA566" s="2">
        <v>0</v>
      </c>
      <c r="AB566" s="2">
        <v>0</v>
      </c>
      <c r="AC566" s="2">
        <v>0</v>
      </c>
      <c r="AD566" s="2">
        <v>0</v>
      </c>
      <c r="AE566" s="2">
        <v>0</v>
      </c>
      <c r="AF566" s="2">
        <v>0</v>
      </c>
      <c r="AG566" s="2">
        <v>0</v>
      </c>
      <c r="AH566" t="s">
        <v>382</v>
      </c>
      <c r="AI566">
        <v>3</v>
      </c>
    </row>
    <row r="567" spans="1:35" x14ac:dyDescent="0.25">
      <c r="A567" t="s">
        <v>1777</v>
      </c>
      <c r="B567" t="s">
        <v>1080</v>
      </c>
      <c r="C567" t="s">
        <v>1369</v>
      </c>
      <c r="D567" t="s">
        <v>1694</v>
      </c>
      <c r="E567" s="2">
        <v>71.184782608695656</v>
      </c>
      <c r="F567" s="2">
        <v>5.1304347826086953</v>
      </c>
      <c r="G567" s="2">
        <v>0</v>
      </c>
      <c r="H567" s="2">
        <v>0</v>
      </c>
      <c r="I567" s="2">
        <v>0</v>
      </c>
      <c r="J567" s="2">
        <v>0</v>
      </c>
      <c r="K567" s="2">
        <v>0</v>
      </c>
      <c r="L567" s="2">
        <v>8.4996739130434786</v>
      </c>
      <c r="M567" s="2">
        <v>5.4782608695652177</v>
      </c>
      <c r="N567" s="2">
        <v>0</v>
      </c>
      <c r="O567" s="2">
        <v>7.6958314246449847E-2</v>
      </c>
      <c r="P567" s="2">
        <v>5.2173913043478262</v>
      </c>
      <c r="Q567" s="2">
        <v>4.7527173913043477</v>
      </c>
      <c r="R567" s="2">
        <v>0.14005955107650023</v>
      </c>
      <c r="S567" s="2">
        <v>11.115326086956522</v>
      </c>
      <c r="T567" s="2">
        <v>13.284130434782609</v>
      </c>
      <c r="U567" s="2">
        <v>0</v>
      </c>
      <c r="V567" s="2">
        <v>0.34276225377920294</v>
      </c>
      <c r="W567" s="2">
        <v>9.2878260869565246</v>
      </c>
      <c r="X567" s="2">
        <v>10.344130434782606</v>
      </c>
      <c r="Y567" s="2">
        <v>0</v>
      </c>
      <c r="Z567" s="2">
        <v>0.27578867002595814</v>
      </c>
      <c r="AA567" s="2">
        <v>0</v>
      </c>
      <c r="AB567" s="2">
        <v>0</v>
      </c>
      <c r="AC567" s="2">
        <v>0</v>
      </c>
      <c r="AD567" s="2">
        <v>0</v>
      </c>
      <c r="AE567" s="2">
        <v>4.3478260869565215</v>
      </c>
      <c r="AF567" s="2">
        <v>0</v>
      </c>
      <c r="AG567" s="2">
        <v>0</v>
      </c>
      <c r="AH567" t="s">
        <v>399</v>
      </c>
      <c r="AI567">
        <v>3</v>
      </c>
    </row>
    <row r="568" spans="1:35" x14ac:dyDescent="0.25">
      <c r="A568" t="s">
        <v>1777</v>
      </c>
      <c r="B568" t="s">
        <v>1062</v>
      </c>
      <c r="C568" t="s">
        <v>1429</v>
      </c>
      <c r="D568" t="s">
        <v>1711</v>
      </c>
      <c r="E568" s="2">
        <v>68.141304347826093</v>
      </c>
      <c r="F568" s="2">
        <v>5.3913043478260869</v>
      </c>
      <c r="G568" s="2">
        <v>5.5652173913043477</v>
      </c>
      <c r="H568" s="2">
        <v>0</v>
      </c>
      <c r="I568" s="2">
        <v>0</v>
      </c>
      <c r="J568" s="2">
        <v>0</v>
      </c>
      <c r="K568" s="2">
        <v>0</v>
      </c>
      <c r="L568" s="2">
        <v>4.3141304347826086</v>
      </c>
      <c r="M568" s="2">
        <v>5.4281521739130429</v>
      </c>
      <c r="N568" s="2">
        <v>0</v>
      </c>
      <c r="O568" s="2">
        <v>7.9660232892008284E-2</v>
      </c>
      <c r="P568" s="2">
        <v>0</v>
      </c>
      <c r="Q568" s="2">
        <v>2.6070652173913049</v>
      </c>
      <c r="R568" s="2">
        <v>3.8259690540756106E-2</v>
      </c>
      <c r="S568" s="2">
        <v>8.8145652173913032</v>
      </c>
      <c r="T568" s="2">
        <v>12.726413043478262</v>
      </c>
      <c r="U568" s="2">
        <v>0</v>
      </c>
      <c r="V568" s="2">
        <v>0.31612218854681762</v>
      </c>
      <c r="W568" s="2">
        <v>9.5803260869565197</v>
      </c>
      <c r="X568" s="2">
        <v>13.758695652173911</v>
      </c>
      <c r="Y568" s="2">
        <v>0</v>
      </c>
      <c r="Z568" s="2">
        <v>0.34250917211676496</v>
      </c>
      <c r="AA568" s="2">
        <v>0</v>
      </c>
      <c r="AB568" s="2">
        <v>0</v>
      </c>
      <c r="AC568" s="2">
        <v>0</v>
      </c>
      <c r="AD568" s="2">
        <v>0</v>
      </c>
      <c r="AE568" s="2">
        <v>0</v>
      </c>
      <c r="AF568" s="2">
        <v>0</v>
      </c>
      <c r="AG568" s="2">
        <v>4.3478260869565215</v>
      </c>
      <c r="AH568" t="s">
        <v>380</v>
      </c>
      <c r="AI568">
        <v>3</v>
      </c>
    </row>
    <row r="569" spans="1:35" x14ac:dyDescent="0.25">
      <c r="A569" t="s">
        <v>1777</v>
      </c>
      <c r="B569" t="s">
        <v>770</v>
      </c>
      <c r="C569" t="s">
        <v>1488</v>
      </c>
      <c r="D569" t="s">
        <v>1713</v>
      </c>
      <c r="E569" s="2">
        <v>159.36956521739131</v>
      </c>
      <c r="F569" s="2">
        <v>5.5652173913043477</v>
      </c>
      <c r="G569" s="2">
        <v>3.2608695652173912E-2</v>
      </c>
      <c r="H569" s="2">
        <v>0.60326086956521741</v>
      </c>
      <c r="I569" s="2">
        <v>4.5706521739130439</v>
      </c>
      <c r="J569" s="2">
        <v>0</v>
      </c>
      <c r="K569" s="2">
        <v>0</v>
      </c>
      <c r="L569" s="2">
        <v>4.3152173913043477</v>
      </c>
      <c r="M569" s="2">
        <v>0</v>
      </c>
      <c r="N569" s="2">
        <v>10.152173913043478</v>
      </c>
      <c r="O569" s="2">
        <v>6.3702087027690632E-2</v>
      </c>
      <c r="P569" s="2">
        <v>2.4048913043478262</v>
      </c>
      <c r="Q569" s="2">
        <v>13.597826086956522</v>
      </c>
      <c r="R569" s="2">
        <v>0.10041263129177465</v>
      </c>
      <c r="S569" s="2">
        <v>5.3559782608695654</v>
      </c>
      <c r="T569" s="2">
        <v>5.8722826086956523</v>
      </c>
      <c r="U569" s="2">
        <v>0</v>
      </c>
      <c r="V569" s="2">
        <v>7.0454235438548632E-2</v>
      </c>
      <c r="W569" s="2">
        <v>4.9293478260869561</v>
      </c>
      <c r="X569" s="2">
        <v>5.3940217391304346</v>
      </c>
      <c r="Y569" s="2">
        <v>0</v>
      </c>
      <c r="Z569" s="2">
        <v>6.4776292456690754E-2</v>
      </c>
      <c r="AA569" s="2">
        <v>0</v>
      </c>
      <c r="AB569" s="2">
        <v>0</v>
      </c>
      <c r="AC569" s="2">
        <v>0</v>
      </c>
      <c r="AD569" s="2">
        <v>0</v>
      </c>
      <c r="AE569" s="2">
        <v>0</v>
      </c>
      <c r="AF569" s="2">
        <v>0</v>
      </c>
      <c r="AG569" s="2">
        <v>0</v>
      </c>
      <c r="AH569" t="s">
        <v>82</v>
      </c>
      <c r="AI569">
        <v>3</v>
      </c>
    </row>
    <row r="570" spans="1:35" x14ac:dyDescent="0.25">
      <c r="A570" t="s">
        <v>1777</v>
      </c>
      <c r="B570" t="s">
        <v>701</v>
      </c>
      <c r="C570" t="s">
        <v>1452</v>
      </c>
      <c r="D570" t="s">
        <v>1706</v>
      </c>
      <c r="E570" s="2">
        <v>116.98913043478261</v>
      </c>
      <c r="F570" s="2">
        <v>5.2989130434782608</v>
      </c>
      <c r="G570" s="2">
        <v>0.32608695652173914</v>
      </c>
      <c r="H570" s="2">
        <v>0.13043478260869565</v>
      </c>
      <c r="I570" s="2">
        <v>5.0543478260869561</v>
      </c>
      <c r="J570" s="2">
        <v>0</v>
      </c>
      <c r="K570" s="2">
        <v>0</v>
      </c>
      <c r="L570" s="2">
        <v>5.3315217391304346</v>
      </c>
      <c r="M570" s="2">
        <v>5.2989130434782608</v>
      </c>
      <c r="N570" s="2">
        <v>5.6440217391304346</v>
      </c>
      <c r="O570" s="2">
        <v>9.3538047012914613E-2</v>
      </c>
      <c r="P570" s="2">
        <v>5.2173913043478262</v>
      </c>
      <c r="Q570" s="2">
        <v>8.3288043478260878</v>
      </c>
      <c r="R570" s="2">
        <v>0.11579020719130355</v>
      </c>
      <c r="S570" s="2">
        <v>10.652173913043478</v>
      </c>
      <c r="T570" s="2">
        <v>5.1657608695652177</v>
      </c>
      <c r="U570" s="2">
        <v>0</v>
      </c>
      <c r="V570" s="2">
        <v>0.13520858496701663</v>
      </c>
      <c r="W570" s="2">
        <v>4.9402173913043477</v>
      </c>
      <c r="X570" s="2">
        <v>10.149456521739131</v>
      </c>
      <c r="Y570" s="2">
        <v>0</v>
      </c>
      <c r="Z570" s="2">
        <v>0.12898355477097465</v>
      </c>
      <c r="AA570" s="2">
        <v>0</v>
      </c>
      <c r="AB570" s="2">
        <v>0</v>
      </c>
      <c r="AC570" s="2">
        <v>0</v>
      </c>
      <c r="AD570" s="2">
        <v>0</v>
      </c>
      <c r="AE570" s="2">
        <v>0</v>
      </c>
      <c r="AF570" s="2">
        <v>0</v>
      </c>
      <c r="AG570" s="2">
        <v>0</v>
      </c>
      <c r="AH570" t="s">
        <v>13</v>
      </c>
      <c r="AI570">
        <v>3</v>
      </c>
    </row>
    <row r="571" spans="1:35" x14ac:dyDescent="0.25">
      <c r="A571" t="s">
        <v>1777</v>
      </c>
      <c r="B571" t="s">
        <v>1163</v>
      </c>
      <c r="C571" t="s">
        <v>1388</v>
      </c>
      <c r="D571" t="s">
        <v>1699</v>
      </c>
      <c r="E571" s="2">
        <v>71.619565217391298</v>
      </c>
      <c r="F571" s="2">
        <v>5.6331521739130439</v>
      </c>
      <c r="G571" s="2">
        <v>0.66304347826086951</v>
      </c>
      <c r="H571" s="2">
        <v>0</v>
      </c>
      <c r="I571" s="2">
        <v>0</v>
      </c>
      <c r="J571" s="2">
        <v>0</v>
      </c>
      <c r="K571" s="2">
        <v>0</v>
      </c>
      <c r="L571" s="2">
        <v>3.7934782608695654</v>
      </c>
      <c r="M571" s="2">
        <v>17.086956521739129</v>
      </c>
      <c r="N571" s="2">
        <v>0</v>
      </c>
      <c r="O571" s="2">
        <v>0.23857945059948399</v>
      </c>
      <c r="P571" s="2">
        <v>16.75</v>
      </c>
      <c r="Q571" s="2">
        <v>31.788043478260871</v>
      </c>
      <c r="R571" s="2">
        <v>0.6777204431628473</v>
      </c>
      <c r="S571" s="2">
        <v>9.7527173913043477</v>
      </c>
      <c r="T571" s="2">
        <v>4.4184782608695654</v>
      </c>
      <c r="U571" s="2">
        <v>0</v>
      </c>
      <c r="V571" s="2">
        <v>0.19786765821824256</v>
      </c>
      <c r="W571" s="2">
        <v>5.7771739130434785</v>
      </c>
      <c r="X571" s="2">
        <v>6.1875</v>
      </c>
      <c r="Y571" s="2">
        <v>0</v>
      </c>
      <c r="Z571" s="2">
        <v>0.16705873425405982</v>
      </c>
      <c r="AA571" s="2">
        <v>0</v>
      </c>
      <c r="AB571" s="2">
        <v>0</v>
      </c>
      <c r="AC571" s="2">
        <v>0</v>
      </c>
      <c r="AD571" s="2">
        <v>0</v>
      </c>
      <c r="AE571" s="2">
        <v>0</v>
      </c>
      <c r="AF571" s="2">
        <v>0</v>
      </c>
      <c r="AG571" s="2">
        <v>0</v>
      </c>
      <c r="AH571" t="s">
        <v>485</v>
      </c>
      <c r="AI571">
        <v>3</v>
      </c>
    </row>
    <row r="572" spans="1:35" x14ac:dyDescent="0.25">
      <c r="A572" t="s">
        <v>1777</v>
      </c>
      <c r="B572" t="s">
        <v>1021</v>
      </c>
      <c r="C572" t="s">
        <v>1594</v>
      </c>
      <c r="D572" t="s">
        <v>1706</v>
      </c>
      <c r="E572" s="2">
        <v>57.25</v>
      </c>
      <c r="F572" s="2">
        <v>5.3913043478260869</v>
      </c>
      <c r="G572" s="2">
        <v>7.0652173913043473E-2</v>
      </c>
      <c r="H572" s="2">
        <v>0.19565217391304349</v>
      </c>
      <c r="I572" s="2">
        <v>0</v>
      </c>
      <c r="J572" s="2">
        <v>0</v>
      </c>
      <c r="K572" s="2">
        <v>0</v>
      </c>
      <c r="L572" s="2">
        <v>1.2380434782608696</v>
      </c>
      <c r="M572" s="2">
        <v>0</v>
      </c>
      <c r="N572" s="2">
        <v>0</v>
      </c>
      <c r="O572" s="2">
        <v>0</v>
      </c>
      <c r="P572" s="2">
        <v>0</v>
      </c>
      <c r="Q572" s="2">
        <v>8.8260869565217384</v>
      </c>
      <c r="R572" s="2">
        <v>0.15416745775583823</v>
      </c>
      <c r="S572" s="2">
        <v>1.5558695652173915</v>
      </c>
      <c r="T572" s="2">
        <v>1.8578260869565213</v>
      </c>
      <c r="U572" s="2">
        <v>0</v>
      </c>
      <c r="V572" s="2">
        <v>5.96278716536928E-2</v>
      </c>
      <c r="W572" s="2">
        <v>1.2886956521739132</v>
      </c>
      <c r="X572" s="2">
        <v>1.6926086956521742</v>
      </c>
      <c r="Y572" s="2">
        <v>0</v>
      </c>
      <c r="Z572" s="2">
        <v>5.2075185114866161E-2</v>
      </c>
      <c r="AA572" s="2">
        <v>0</v>
      </c>
      <c r="AB572" s="2">
        <v>0</v>
      </c>
      <c r="AC572" s="2">
        <v>0</v>
      </c>
      <c r="AD572" s="2">
        <v>0</v>
      </c>
      <c r="AE572" s="2">
        <v>0</v>
      </c>
      <c r="AF572" s="2">
        <v>0</v>
      </c>
      <c r="AG572" s="2">
        <v>0</v>
      </c>
      <c r="AH572" t="s">
        <v>338</v>
      </c>
      <c r="AI572">
        <v>3</v>
      </c>
    </row>
    <row r="573" spans="1:35" x14ac:dyDescent="0.25">
      <c r="A573" t="s">
        <v>1777</v>
      </c>
      <c r="B573" t="s">
        <v>799</v>
      </c>
      <c r="C573" t="s">
        <v>1502</v>
      </c>
      <c r="D573" t="s">
        <v>1694</v>
      </c>
      <c r="E573" s="2">
        <v>173.80434782608697</v>
      </c>
      <c r="F573" s="2">
        <v>5.7391304347826084</v>
      </c>
      <c r="G573" s="2">
        <v>0.13043478260869565</v>
      </c>
      <c r="H573" s="2">
        <v>0.68478260869565222</v>
      </c>
      <c r="I573" s="2">
        <v>4.7522826086956522</v>
      </c>
      <c r="J573" s="2">
        <v>0</v>
      </c>
      <c r="K573" s="2">
        <v>0</v>
      </c>
      <c r="L573" s="2">
        <v>5.4297826086956515</v>
      </c>
      <c r="M573" s="2">
        <v>5.0472826086956539</v>
      </c>
      <c r="N573" s="2">
        <v>5.2996739130434785</v>
      </c>
      <c r="O573" s="2">
        <v>5.9532207629768616E-2</v>
      </c>
      <c r="P573" s="2">
        <v>5.4783695652173909</v>
      </c>
      <c r="Q573" s="2">
        <v>21.074891304347826</v>
      </c>
      <c r="R573" s="2">
        <v>0.15277673545966228</v>
      </c>
      <c r="S573" s="2">
        <v>5.0704347826086966</v>
      </c>
      <c r="T573" s="2">
        <v>9.8916304347826092</v>
      </c>
      <c r="U573" s="2">
        <v>0</v>
      </c>
      <c r="V573" s="2">
        <v>8.6085678549093186E-2</v>
      </c>
      <c r="W573" s="2">
        <v>6.6876086956521741</v>
      </c>
      <c r="X573" s="2">
        <v>5.9110869565217401</v>
      </c>
      <c r="Y573" s="2">
        <v>0</v>
      </c>
      <c r="Z573" s="2">
        <v>7.2487804878048775E-2</v>
      </c>
      <c r="AA573" s="2">
        <v>0</v>
      </c>
      <c r="AB573" s="2">
        <v>0</v>
      </c>
      <c r="AC573" s="2">
        <v>0</v>
      </c>
      <c r="AD573" s="2">
        <v>0</v>
      </c>
      <c r="AE573" s="2">
        <v>0</v>
      </c>
      <c r="AF573" s="2">
        <v>0</v>
      </c>
      <c r="AG573" s="2">
        <v>0</v>
      </c>
      <c r="AH573" t="s">
        <v>112</v>
      </c>
      <c r="AI573">
        <v>3</v>
      </c>
    </row>
    <row r="574" spans="1:35" x14ac:dyDescent="0.25">
      <c r="A574" t="s">
        <v>1777</v>
      </c>
      <c r="B574" t="s">
        <v>1077</v>
      </c>
      <c r="C574" t="s">
        <v>1429</v>
      </c>
      <c r="D574" t="s">
        <v>1711</v>
      </c>
      <c r="E574" s="2">
        <v>104.16304347826087</v>
      </c>
      <c r="F574" s="2">
        <v>4.1739130434782608</v>
      </c>
      <c r="G574" s="2">
        <v>1.4673913043478262</v>
      </c>
      <c r="H574" s="2">
        <v>0.74184782608695654</v>
      </c>
      <c r="I574" s="2">
        <v>9.3913043478260878</v>
      </c>
      <c r="J574" s="2">
        <v>0</v>
      </c>
      <c r="K574" s="2">
        <v>0</v>
      </c>
      <c r="L574" s="2">
        <v>2.9291304347826088</v>
      </c>
      <c r="M574" s="2">
        <v>5.1304347826086953</v>
      </c>
      <c r="N574" s="2">
        <v>0</v>
      </c>
      <c r="O574" s="2">
        <v>4.9253887091724922E-2</v>
      </c>
      <c r="P574" s="2">
        <v>10.573369565217391</v>
      </c>
      <c r="Q574" s="2">
        <v>0</v>
      </c>
      <c r="R574" s="2">
        <v>0.10150787853490555</v>
      </c>
      <c r="S574" s="2">
        <v>6.0822826086956523</v>
      </c>
      <c r="T574" s="2">
        <v>10.763369565217392</v>
      </c>
      <c r="U574" s="2">
        <v>0</v>
      </c>
      <c r="V574" s="2">
        <v>0.16172388604821039</v>
      </c>
      <c r="W574" s="2">
        <v>2.1295652173913044</v>
      </c>
      <c r="X574" s="2">
        <v>10.902282608695657</v>
      </c>
      <c r="Y574" s="2">
        <v>0</v>
      </c>
      <c r="Z574" s="2">
        <v>0.12511009078576651</v>
      </c>
      <c r="AA574" s="2">
        <v>0</v>
      </c>
      <c r="AB574" s="2">
        <v>0</v>
      </c>
      <c r="AC574" s="2">
        <v>0</v>
      </c>
      <c r="AD574" s="2">
        <v>0</v>
      </c>
      <c r="AE574" s="2">
        <v>0.11956521739130435</v>
      </c>
      <c r="AF574" s="2">
        <v>0</v>
      </c>
      <c r="AG574" s="2">
        <v>0</v>
      </c>
      <c r="AH574" t="s">
        <v>396</v>
      </c>
      <c r="AI574">
        <v>3</v>
      </c>
    </row>
    <row r="575" spans="1:35" x14ac:dyDescent="0.25">
      <c r="A575" t="s">
        <v>1777</v>
      </c>
      <c r="B575" t="s">
        <v>755</v>
      </c>
      <c r="C575" t="s">
        <v>1429</v>
      </c>
      <c r="D575" t="s">
        <v>1711</v>
      </c>
      <c r="E575" s="2">
        <v>204.25</v>
      </c>
      <c r="F575" s="2">
        <v>11.304347826086957</v>
      </c>
      <c r="G575" s="2">
        <v>0.70652173913043481</v>
      </c>
      <c r="H575" s="2">
        <v>0.58695652173913049</v>
      </c>
      <c r="I575" s="2">
        <v>5.3451086956521738</v>
      </c>
      <c r="J575" s="2">
        <v>0</v>
      </c>
      <c r="K575" s="2">
        <v>0</v>
      </c>
      <c r="L575" s="2">
        <v>5.7240217391304364</v>
      </c>
      <c r="M575" s="2">
        <v>13.608695652173912</v>
      </c>
      <c r="N575" s="2">
        <v>0</v>
      </c>
      <c r="O575" s="2">
        <v>6.6627640891916334E-2</v>
      </c>
      <c r="P575" s="2">
        <v>5.3043478260869561</v>
      </c>
      <c r="Q575" s="2">
        <v>11.557065217391305</v>
      </c>
      <c r="R575" s="2">
        <v>8.2552817838326867E-2</v>
      </c>
      <c r="S575" s="2">
        <v>12.736413043478269</v>
      </c>
      <c r="T575" s="2">
        <v>18.504130434782606</v>
      </c>
      <c r="U575" s="2">
        <v>0</v>
      </c>
      <c r="V575" s="2">
        <v>0.15295247724974725</v>
      </c>
      <c r="W575" s="2">
        <v>15.113478260869568</v>
      </c>
      <c r="X575" s="2">
        <v>17.194130434782611</v>
      </c>
      <c r="Y575" s="2">
        <v>5.1785869565217393</v>
      </c>
      <c r="Z575" s="2">
        <v>0.18353094566547817</v>
      </c>
      <c r="AA575" s="2">
        <v>0</v>
      </c>
      <c r="AB575" s="2">
        <v>0</v>
      </c>
      <c r="AC575" s="2">
        <v>0</v>
      </c>
      <c r="AD575" s="2">
        <v>0</v>
      </c>
      <c r="AE575" s="2">
        <v>0</v>
      </c>
      <c r="AF575" s="2">
        <v>0</v>
      </c>
      <c r="AG575" s="2">
        <v>0</v>
      </c>
      <c r="AH575" t="s">
        <v>67</v>
      </c>
      <c r="AI575">
        <v>3</v>
      </c>
    </row>
    <row r="576" spans="1:35" x14ac:dyDescent="0.25">
      <c r="A576" t="s">
        <v>1777</v>
      </c>
      <c r="B576" t="s">
        <v>744</v>
      </c>
      <c r="C576" t="s">
        <v>1476</v>
      </c>
      <c r="D576" t="s">
        <v>1679</v>
      </c>
      <c r="E576" s="2">
        <v>98.391304347826093</v>
      </c>
      <c r="F576" s="2">
        <v>5.4782608695652177</v>
      </c>
      <c r="G576" s="2">
        <v>0</v>
      </c>
      <c r="H576" s="2">
        <v>0</v>
      </c>
      <c r="I576" s="2">
        <v>5.7391304347826084</v>
      </c>
      <c r="J576" s="2">
        <v>0</v>
      </c>
      <c r="K576" s="2">
        <v>0</v>
      </c>
      <c r="L576" s="2">
        <v>3.8923913043478269</v>
      </c>
      <c r="M576" s="2">
        <v>0</v>
      </c>
      <c r="N576" s="2">
        <v>16.19130434782608</v>
      </c>
      <c r="O576" s="2">
        <v>0.16456031816173214</v>
      </c>
      <c r="P576" s="2">
        <v>0</v>
      </c>
      <c r="Q576" s="2">
        <v>39.519565217391282</v>
      </c>
      <c r="R576" s="2">
        <v>0.40165709235528035</v>
      </c>
      <c r="S576" s="2">
        <v>3.3456521739130447</v>
      </c>
      <c r="T576" s="2">
        <v>3.6706521739130444</v>
      </c>
      <c r="U576" s="2">
        <v>0</v>
      </c>
      <c r="V576" s="2">
        <v>7.1310207688908556E-2</v>
      </c>
      <c r="W576" s="2">
        <v>4.1663043478260873</v>
      </c>
      <c r="X576" s="2">
        <v>4.5804347826086964</v>
      </c>
      <c r="Y576" s="2">
        <v>0</v>
      </c>
      <c r="Z576" s="2">
        <v>8.8897481219619975E-2</v>
      </c>
      <c r="AA576" s="2">
        <v>0</v>
      </c>
      <c r="AB576" s="2">
        <v>0</v>
      </c>
      <c r="AC576" s="2">
        <v>0</v>
      </c>
      <c r="AD576" s="2">
        <v>0</v>
      </c>
      <c r="AE576" s="2">
        <v>0</v>
      </c>
      <c r="AF576" s="2">
        <v>0</v>
      </c>
      <c r="AG576" s="2">
        <v>0</v>
      </c>
      <c r="AH576" t="s">
        <v>56</v>
      </c>
      <c r="AI576">
        <v>3</v>
      </c>
    </row>
    <row r="577" spans="1:35" x14ac:dyDescent="0.25">
      <c r="A577" t="s">
        <v>1777</v>
      </c>
      <c r="B577" t="s">
        <v>690</v>
      </c>
      <c r="C577" t="s">
        <v>1445</v>
      </c>
      <c r="D577" t="s">
        <v>1673</v>
      </c>
      <c r="E577" s="2">
        <v>203.9891304347826</v>
      </c>
      <c r="F577" s="2">
        <v>3.3913043478260869</v>
      </c>
      <c r="G577" s="2">
        <v>0.2608695652173913</v>
      </c>
      <c r="H577" s="2">
        <v>1.384782608695653</v>
      </c>
      <c r="I577" s="2">
        <v>5.8804347826086953</v>
      </c>
      <c r="J577" s="2">
        <v>0</v>
      </c>
      <c r="K577" s="2">
        <v>5.2608695652173916</v>
      </c>
      <c r="L577" s="2">
        <v>4.8171739130434768</v>
      </c>
      <c r="M577" s="2">
        <v>0</v>
      </c>
      <c r="N577" s="2">
        <v>4.9347826086956523</v>
      </c>
      <c r="O577" s="2">
        <v>2.4191399797516919E-2</v>
      </c>
      <c r="P577" s="2">
        <v>16.070652173913043</v>
      </c>
      <c r="Q577" s="2">
        <v>15.421195652173912</v>
      </c>
      <c r="R577" s="2">
        <v>0.15438002877391166</v>
      </c>
      <c r="S577" s="2">
        <v>9.8061956521739138</v>
      </c>
      <c r="T577" s="2">
        <v>11.571847826086954</v>
      </c>
      <c r="U577" s="2">
        <v>0</v>
      </c>
      <c r="V577" s="2">
        <v>0.10479991474396547</v>
      </c>
      <c r="W577" s="2">
        <v>13.279347826086955</v>
      </c>
      <c r="X577" s="2">
        <v>10.640978260869565</v>
      </c>
      <c r="Y577" s="2">
        <v>0</v>
      </c>
      <c r="Z577" s="2">
        <v>0.11726274844141313</v>
      </c>
      <c r="AA577" s="2">
        <v>0</v>
      </c>
      <c r="AB577" s="2">
        <v>0</v>
      </c>
      <c r="AC577" s="2">
        <v>0</v>
      </c>
      <c r="AD577" s="2">
        <v>0</v>
      </c>
      <c r="AE577" s="2">
        <v>0</v>
      </c>
      <c r="AF577" s="2">
        <v>0</v>
      </c>
      <c r="AG577" s="2">
        <v>0</v>
      </c>
      <c r="AH577" t="s">
        <v>2</v>
      </c>
      <c r="AI577">
        <v>3</v>
      </c>
    </row>
    <row r="578" spans="1:35" x14ac:dyDescent="0.25">
      <c r="A578" t="s">
        <v>1777</v>
      </c>
      <c r="B578" t="s">
        <v>1240</v>
      </c>
      <c r="C578" t="s">
        <v>1450</v>
      </c>
      <c r="D578" t="s">
        <v>1707</v>
      </c>
      <c r="E578" s="2">
        <v>17.576086956521738</v>
      </c>
      <c r="F578" s="2">
        <v>5.2173913043478262</v>
      </c>
      <c r="G578" s="2">
        <v>3.2608695652173912E-2</v>
      </c>
      <c r="H578" s="2">
        <v>0</v>
      </c>
      <c r="I578" s="2">
        <v>0.78804347826086951</v>
      </c>
      <c r="J578" s="2">
        <v>0</v>
      </c>
      <c r="K578" s="2">
        <v>0</v>
      </c>
      <c r="L578" s="2">
        <v>0.33239130434782604</v>
      </c>
      <c r="M578" s="2">
        <v>5.3043478260869561</v>
      </c>
      <c r="N578" s="2">
        <v>0</v>
      </c>
      <c r="O578" s="2">
        <v>0.30179344465058749</v>
      </c>
      <c r="P578" s="2">
        <v>2.8880434782608702</v>
      </c>
      <c r="Q578" s="2">
        <v>0</v>
      </c>
      <c r="R578" s="2">
        <v>0.16431663574520722</v>
      </c>
      <c r="S578" s="2">
        <v>12.394021739130435</v>
      </c>
      <c r="T578" s="2">
        <v>4.5923913043478262</v>
      </c>
      <c r="U578" s="2">
        <v>0</v>
      </c>
      <c r="V578" s="2">
        <v>0.96645021645021656</v>
      </c>
      <c r="W578" s="2">
        <v>7.4195652173913045</v>
      </c>
      <c r="X578" s="2">
        <v>7.8451086956521738</v>
      </c>
      <c r="Y578" s="2">
        <v>0</v>
      </c>
      <c r="Z578" s="2">
        <v>0.86849103277674711</v>
      </c>
      <c r="AA578" s="2">
        <v>0.17391304347826086</v>
      </c>
      <c r="AB578" s="2">
        <v>0</v>
      </c>
      <c r="AC578" s="2">
        <v>0</v>
      </c>
      <c r="AD578" s="2">
        <v>0</v>
      </c>
      <c r="AE578" s="2">
        <v>0</v>
      </c>
      <c r="AF578" s="2">
        <v>0</v>
      </c>
      <c r="AG578" s="2">
        <v>3.2608695652173912E-2</v>
      </c>
      <c r="AH578" t="s">
        <v>562</v>
      </c>
      <c r="AI578">
        <v>3</v>
      </c>
    </row>
    <row r="579" spans="1:35" x14ac:dyDescent="0.25">
      <c r="A579" t="s">
        <v>1777</v>
      </c>
      <c r="B579" t="s">
        <v>818</v>
      </c>
      <c r="C579" t="s">
        <v>1515</v>
      </c>
      <c r="D579" t="s">
        <v>1722</v>
      </c>
      <c r="E579" s="2">
        <v>41.195652173913047</v>
      </c>
      <c r="F579" s="2">
        <v>4.0543478260869561</v>
      </c>
      <c r="G579" s="2">
        <v>1.4130434782608696</v>
      </c>
      <c r="H579" s="2">
        <v>0</v>
      </c>
      <c r="I579" s="2">
        <v>1.2418478260869565</v>
      </c>
      <c r="J579" s="2">
        <v>0</v>
      </c>
      <c r="K579" s="2">
        <v>1.9565217391304348</v>
      </c>
      <c r="L579" s="2">
        <v>0.32608695652173914</v>
      </c>
      <c r="M579" s="2">
        <v>4.3804347826086953</v>
      </c>
      <c r="N579" s="2">
        <v>0</v>
      </c>
      <c r="O579" s="2">
        <v>0.1063324538258575</v>
      </c>
      <c r="P579" s="2">
        <v>4.989673913043478</v>
      </c>
      <c r="Q579" s="2">
        <v>8.6956521739130432E-2</v>
      </c>
      <c r="R579" s="2">
        <v>0.12323218997361476</v>
      </c>
      <c r="S579" s="2">
        <v>6.239673913043478</v>
      </c>
      <c r="T579" s="2">
        <v>0.27173913043478259</v>
      </c>
      <c r="U579" s="2">
        <v>0</v>
      </c>
      <c r="V579" s="2">
        <v>0.15806068601583112</v>
      </c>
      <c r="W579" s="2">
        <v>4.1086956521739131</v>
      </c>
      <c r="X579" s="2">
        <v>4.2836956521739129</v>
      </c>
      <c r="Y579" s="2">
        <v>0</v>
      </c>
      <c r="Z579" s="2">
        <v>0.20372031662269124</v>
      </c>
      <c r="AA579" s="2">
        <v>0</v>
      </c>
      <c r="AB579" s="2">
        <v>0</v>
      </c>
      <c r="AC579" s="2">
        <v>0</v>
      </c>
      <c r="AD579" s="2">
        <v>0</v>
      </c>
      <c r="AE579" s="2">
        <v>0</v>
      </c>
      <c r="AF579" s="2">
        <v>0</v>
      </c>
      <c r="AG579" s="2">
        <v>0</v>
      </c>
      <c r="AH579" t="s">
        <v>131</v>
      </c>
      <c r="AI579">
        <v>3</v>
      </c>
    </row>
    <row r="580" spans="1:35" x14ac:dyDescent="0.25">
      <c r="A580" t="s">
        <v>1777</v>
      </c>
      <c r="B580" t="s">
        <v>1165</v>
      </c>
      <c r="C580" t="s">
        <v>1633</v>
      </c>
      <c r="D580" t="s">
        <v>1716</v>
      </c>
      <c r="E580" s="2">
        <v>98.369565217391298</v>
      </c>
      <c r="F580" s="2">
        <v>5.7391304347826084</v>
      </c>
      <c r="G580" s="2">
        <v>0.88043478260869568</v>
      </c>
      <c r="H580" s="2">
        <v>0</v>
      </c>
      <c r="I580" s="2">
        <v>4.5255434782608699</v>
      </c>
      <c r="J580" s="2">
        <v>0</v>
      </c>
      <c r="K580" s="2">
        <v>0</v>
      </c>
      <c r="L580" s="2">
        <v>7.9673913043478262E-2</v>
      </c>
      <c r="M580" s="2">
        <v>7.8776086956521754</v>
      </c>
      <c r="N580" s="2">
        <v>0</v>
      </c>
      <c r="O580" s="2">
        <v>8.0081767955801131E-2</v>
      </c>
      <c r="P580" s="2">
        <v>0</v>
      </c>
      <c r="Q580" s="2">
        <v>24.144021739130444</v>
      </c>
      <c r="R580" s="2">
        <v>0.24544198895027636</v>
      </c>
      <c r="S580" s="2">
        <v>5.8888043478260865</v>
      </c>
      <c r="T580" s="2">
        <v>3.9904347826086952</v>
      </c>
      <c r="U580" s="2">
        <v>0</v>
      </c>
      <c r="V580" s="2">
        <v>0.10042983425414365</v>
      </c>
      <c r="W580" s="2">
        <v>4.2006521739130429</v>
      </c>
      <c r="X580" s="2">
        <v>4.1734782608695644</v>
      </c>
      <c r="Y580" s="2">
        <v>0</v>
      </c>
      <c r="Z580" s="2">
        <v>8.5129281767955797E-2</v>
      </c>
      <c r="AA580" s="2">
        <v>0</v>
      </c>
      <c r="AB580" s="2">
        <v>1.2717391304347827</v>
      </c>
      <c r="AC580" s="2">
        <v>0</v>
      </c>
      <c r="AD580" s="2">
        <v>0</v>
      </c>
      <c r="AE580" s="2">
        <v>0</v>
      </c>
      <c r="AF580" s="2">
        <v>0</v>
      </c>
      <c r="AG580" s="2">
        <v>0</v>
      </c>
      <c r="AH580" t="s">
        <v>487</v>
      </c>
      <c r="AI580">
        <v>3</v>
      </c>
    </row>
    <row r="581" spans="1:35" x14ac:dyDescent="0.25">
      <c r="A581" t="s">
        <v>1777</v>
      </c>
      <c r="B581" t="s">
        <v>1034</v>
      </c>
      <c r="C581" t="s">
        <v>1495</v>
      </c>
      <c r="D581" t="s">
        <v>1673</v>
      </c>
      <c r="E581" s="2">
        <v>102.83695652173913</v>
      </c>
      <c r="F581" s="2">
        <v>5.6521739130434785</v>
      </c>
      <c r="G581" s="2">
        <v>1.8315217391304348</v>
      </c>
      <c r="H581" s="2">
        <v>0.42391304347826086</v>
      </c>
      <c r="I581" s="2">
        <v>5.3133695652173909</v>
      </c>
      <c r="J581" s="2">
        <v>0</v>
      </c>
      <c r="K581" s="2">
        <v>0</v>
      </c>
      <c r="L581" s="2">
        <v>3.0067391304347826</v>
      </c>
      <c r="M581" s="2">
        <v>0</v>
      </c>
      <c r="N581" s="2">
        <v>5.8108695652173932</v>
      </c>
      <c r="O581" s="2">
        <v>5.6505654793362246E-2</v>
      </c>
      <c r="P581" s="2">
        <v>4.3155434782608681</v>
      </c>
      <c r="Q581" s="2">
        <v>26.62532608695653</v>
      </c>
      <c r="R581" s="2">
        <v>0.30087305781629858</v>
      </c>
      <c r="S581" s="2">
        <v>5.1181521739130442</v>
      </c>
      <c r="T581" s="2">
        <v>9.3331521739130441</v>
      </c>
      <c r="U581" s="2">
        <v>0</v>
      </c>
      <c r="V581" s="2">
        <v>0.14052637141951169</v>
      </c>
      <c r="W581" s="2">
        <v>4.4014130434782608</v>
      </c>
      <c r="X581" s="2">
        <v>8.1756521739130452</v>
      </c>
      <c r="Y581" s="2">
        <v>0</v>
      </c>
      <c r="Z581" s="2">
        <v>0.12230102526160028</v>
      </c>
      <c r="AA581" s="2">
        <v>0</v>
      </c>
      <c r="AB581" s="2">
        <v>0</v>
      </c>
      <c r="AC581" s="2">
        <v>0</v>
      </c>
      <c r="AD581" s="2">
        <v>0</v>
      </c>
      <c r="AE581" s="2">
        <v>0</v>
      </c>
      <c r="AF581" s="2">
        <v>0</v>
      </c>
      <c r="AG581" s="2">
        <v>0</v>
      </c>
      <c r="AH581" t="s">
        <v>351</v>
      </c>
      <c r="AI581">
        <v>3</v>
      </c>
    </row>
    <row r="582" spans="1:35" x14ac:dyDescent="0.25">
      <c r="A582" t="s">
        <v>1777</v>
      </c>
      <c r="B582" t="s">
        <v>987</v>
      </c>
      <c r="C582" t="s">
        <v>1429</v>
      </c>
      <c r="D582" t="s">
        <v>1711</v>
      </c>
      <c r="E582" s="2">
        <v>167.68478260869566</v>
      </c>
      <c r="F582" s="2">
        <v>14</v>
      </c>
      <c r="G582" s="2">
        <v>0.73913043478260865</v>
      </c>
      <c r="H582" s="2">
        <v>0.78260869565217395</v>
      </c>
      <c r="I582" s="2">
        <v>4.7880434782608692</v>
      </c>
      <c r="J582" s="2">
        <v>0</v>
      </c>
      <c r="K582" s="2">
        <v>0</v>
      </c>
      <c r="L582" s="2">
        <v>5.2445652173913038</v>
      </c>
      <c r="M582" s="2">
        <v>9.5407608695652169</v>
      </c>
      <c r="N582" s="2">
        <v>0</v>
      </c>
      <c r="O582" s="2">
        <v>5.6896998768393076E-2</v>
      </c>
      <c r="P582" s="2">
        <v>4.6956521739130439</v>
      </c>
      <c r="Q582" s="2">
        <v>8.0516304347826093</v>
      </c>
      <c r="R582" s="2">
        <v>7.6019316782264854E-2</v>
      </c>
      <c r="S582" s="2">
        <v>12.069021739130436</v>
      </c>
      <c r="T582" s="2">
        <v>9.1860869565217396</v>
      </c>
      <c r="U582" s="2">
        <v>0</v>
      </c>
      <c r="V582" s="2">
        <v>0.12675633629351138</v>
      </c>
      <c r="W582" s="2">
        <v>6.3488043478260883</v>
      </c>
      <c r="X582" s="2">
        <v>16.113804347826086</v>
      </c>
      <c r="Y582" s="2">
        <v>0</v>
      </c>
      <c r="Z582" s="2">
        <v>0.13395734750761651</v>
      </c>
      <c r="AA582" s="2">
        <v>0</v>
      </c>
      <c r="AB582" s="2">
        <v>5.125</v>
      </c>
      <c r="AC582" s="2">
        <v>0</v>
      </c>
      <c r="AD582" s="2">
        <v>0</v>
      </c>
      <c r="AE582" s="2">
        <v>0</v>
      </c>
      <c r="AF582" s="2">
        <v>0</v>
      </c>
      <c r="AG582" s="2">
        <v>0</v>
      </c>
      <c r="AH582" t="s">
        <v>302</v>
      </c>
      <c r="AI582">
        <v>3</v>
      </c>
    </row>
    <row r="583" spans="1:35" x14ac:dyDescent="0.25">
      <c r="A583" t="s">
        <v>1777</v>
      </c>
      <c r="B583" t="s">
        <v>787</v>
      </c>
      <c r="C583" t="s">
        <v>1496</v>
      </c>
      <c r="D583" t="s">
        <v>1705</v>
      </c>
      <c r="E583" s="2">
        <v>88.663043478260875</v>
      </c>
      <c r="F583" s="2">
        <v>5.3913043478260869</v>
      </c>
      <c r="G583" s="2">
        <v>6.5217391304347824E-2</v>
      </c>
      <c r="H583" s="2">
        <v>0.44293478260869568</v>
      </c>
      <c r="I583" s="2">
        <v>1.3913043478260869</v>
      </c>
      <c r="J583" s="2">
        <v>0</v>
      </c>
      <c r="K583" s="2">
        <v>0</v>
      </c>
      <c r="L583" s="2">
        <v>5.4836956521739131</v>
      </c>
      <c r="M583" s="2">
        <v>0</v>
      </c>
      <c r="N583" s="2">
        <v>5.5923913043478262</v>
      </c>
      <c r="O583" s="2">
        <v>6.3074659801397565E-2</v>
      </c>
      <c r="P583" s="2">
        <v>5.6114130434782608</v>
      </c>
      <c r="Q583" s="2">
        <v>2.6222826086956523</v>
      </c>
      <c r="R583" s="2">
        <v>9.2865023905847749E-2</v>
      </c>
      <c r="S583" s="2">
        <v>11.358695652173912</v>
      </c>
      <c r="T583" s="2">
        <v>5.9021739130434785</v>
      </c>
      <c r="U583" s="2">
        <v>0</v>
      </c>
      <c r="V583" s="2">
        <v>0.194679416452127</v>
      </c>
      <c r="W583" s="2">
        <v>11.986413043478262</v>
      </c>
      <c r="X583" s="2">
        <v>5.3125</v>
      </c>
      <c r="Y583" s="2">
        <v>0</v>
      </c>
      <c r="Z583" s="2">
        <v>0.19510849577050385</v>
      </c>
      <c r="AA583" s="2">
        <v>0</v>
      </c>
      <c r="AB583" s="2">
        <v>0</v>
      </c>
      <c r="AC583" s="2">
        <v>0</v>
      </c>
      <c r="AD583" s="2">
        <v>0</v>
      </c>
      <c r="AE583" s="2">
        <v>5.1358695652173916</v>
      </c>
      <c r="AF583" s="2">
        <v>0</v>
      </c>
      <c r="AG583" s="2">
        <v>0</v>
      </c>
      <c r="AH583" t="s">
        <v>99</v>
      </c>
      <c r="AI583">
        <v>3</v>
      </c>
    </row>
    <row r="584" spans="1:35" x14ac:dyDescent="0.25">
      <c r="A584" t="s">
        <v>1777</v>
      </c>
      <c r="B584" t="s">
        <v>1299</v>
      </c>
      <c r="C584" t="s">
        <v>1574</v>
      </c>
      <c r="D584" t="s">
        <v>1694</v>
      </c>
      <c r="E584" s="2">
        <v>121.94565217391305</v>
      </c>
      <c r="F584" s="2">
        <v>5.6521739130434785</v>
      </c>
      <c r="G584" s="2">
        <v>0</v>
      </c>
      <c r="H584" s="2">
        <v>0</v>
      </c>
      <c r="I584" s="2">
        <v>0</v>
      </c>
      <c r="J584" s="2">
        <v>0</v>
      </c>
      <c r="K584" s="2">
        <v>0</v>
      </c>
      <c r="L584" s="2">
        <v>5.7336956521739131</v>
      </c>
      <c r="M584" s="2">
        <v>8.9021739130434785</v>
      </c>
      <c r="N584" s="2">
        <v>0</v>
      </c>
      <c r="O584" s="2">
        <v>7.3001158748551565E-2</v>
      </c>
      <c r="P584" s="2">
        <v>4.8695652173913047</v>
      </c>
      <c r="Q584" s="2">
        <v>22.513586956521738</v>
      </c>
      <c r="R584" s="2">
        <v>0.2245520991175684</v>
      </c>
      <c r="S584" s="2">
        <v>0.27989130434782611</v>
      </c>
      <c r="T584" s="2">
        <v>6.2364130434782608</v>
      </c>
      <c r="U584" s="2">
        <v>0</v>
      </c>
      <c r="V584" s="2">
        <v>5.3436135127908013E-2</v>
      </c>
      <c r="W584" s="2">
        <v>1.9021739130434784E-2</v>
      </c>
      <c r="X584" s="2">
        <v>4.7119565217391308</v>
      </c>
      <c r="Y584" s="2">
        <v>0</v>
      </c>
      <c r="Z584" s="2">
        <v>3.8795792851412783E-2</v>
      </c>
      <c r="AA584" s="2">
        <v>0</v>
      </c>
      <c r="AB584" s="2">
        <v>0</v>
      </c>
      <c r="AC584" s="2">
        <v>0</v>
      </c>
      <c r="AD584" s="2">
        <v>0</v>
      </c>
      <c r="AE584" s="2">
        <v>0</v>
      </c>
      <c r="AF584" s="2">
        <v>0</v>
      </c>
      <c r="AG584" s="2">
        <v>0</v>
      </c>
      <c r="AH584" t="s">
        <v>623</v>
      </c>
      <c r="AI584">
        <v>3</v>
      </c>
    </row>
    <row r="585" spans="1:35" x14ac:dyDescent="0.25">
      <c r="A585" t="s">
        <v>1777</v>
      </c>
      <c r="B585" t="s">
        <v>1147</v>
      </c>
      <c r="C585" t="s">
        <v>1625</v>
      </c>
      <c r="D585" t="s">
        <v>1675</v>
      </c>
      <c r="E585" s="2">
        <v>56.097826086956523</v>
      </c>
      <c r="F585" s="2">
        <v>5.5652173913043477</v>
      </c>
      <c r="G585" s="2">
        <v>3.2608695652173912E-2</v>
      </c>
      <c r="H585" s="2">
        <v>0.30619565217391304</v>
      </c>
      <c r="I585" s="2">
        <v>1.8396739130434783</v>
      </c>
      <c r="J585" s="2">
        <v>0</v>
      </c>
      <c r="K585" s="2">
        <v>0</v>
      </c>
      <c r="L585" s="2">
        <v>1.2472826086956521</v>
      </c>
      <c r="M585" s="2">
        <v>0</v>
      </c>
      <c r="N585" s="2">
        <v>6.5217391304347823</v>
      </c>
      <c r="O585" s="2">
        <v>0.11625653943034295</v>
      </c>
      <c r="P585" s="2">
        <v>7.2717391304347823</v>
      </c>
      <c r="Q585" s="2">
        <v>4.4891304347826084</v>
      </c>
      <c r="R585" s="2">
        <v>0.20964929277271846</v>
      </c>
      <c r="S585" s="2">
        <v>5.2744565217391308</v>
      </c>
      <c r="T585" s="2">
        <v>4.7744565217391308</v>
      </c>
      <c r="U585" s="2">
        <v>0</v>
      </c>
      <c r="V585" s="2">
        <v>0.17913195117225345</v>
      </c>
      <c r="W585" s="2">
        <v>1.2282608695652173</v>
      </c>
      <c r="X585" s="2">
        <v>3.6875</v>
      </c>
      <c r="Y585" s="2">
        <v>0</v>
      </c>
      <c r="Z585" s="2">
        <v>8.7628366595620996E-2</v>
      </c>
      <c r="AA585" s="2">
        <v>0</v>
      </c>
      <c r="AB585" s="2">
        <v>0</v>
      </c>
      <c r="AC585" s="2">
        <v>0</v>
      </c>
      <c r="AD585" s="2">
        <v>0</v>
      </c>
      <c r="AE585" s="2">
        <v>0</v>
      </c>
      <c r="AF585" s="2">
        <v>0</v>
      </c>
      <c r="AG585" s="2">
        <v>0</v>
      </c>
      <c r="AH585" t="s">
        <v>468</v>
      </c>
      <c r="AI585">
        <v>3</v>
      </c>
    </row>
    <row r="586" spans="1:35" x14ac:dyDescent="0.25">
      <c r="A586" t="s">
        <v>1777</v>
      </c>
      <c r="B586" t="s">
        <v>1241</v>
      </c>
      <c r="C586" t="s">
        <v>1527</v>
      </c>
      <c r="D586" t="s">
        <v>1718</v>
      </c>
      <c r="E586" s="2">
        <v>46.586956521739133</v>
      </c>
      <c r="F586" s="2">
        <v>4.4347826086956523</v>
      </c>
      <c r="G586" s="2">
        <v>0</v>
      </c>
      <c r="H586" s="2">
        <v>0</v>
      </c>
      <c r="I586" s="2">
        <v>30.745652173913044</v>
      </c>
      <c r="J586" s="2">
        <v>0</v>
      </c>
      <c r="K586" s="2">
        <v>0</v>
      </c>
      <c r="L586" s="2">
        <v>0.51326086956521744</v>
      </c>
      <c r="M586" s="2">
        <v>4.9217391304347817</v>
      </c>
      <c r="N586" s="2">
        <v>0</v>
      </c>
      <c r="O586" s="2">
        <v>0.10564629024731682</v>
      </c>
      <c r="P586" s="2">
        <v>0</v>
      </c>
      <c r="Q586" s="2">
        <v>5.0282608695652176</v>
      </c>
      <c r="R586" s="2">
        <v>0.10793280447970136</v>
      </c>
      <c r="S586" s="2">
        <v>2.9627173913043472</v>
      </c>
      <c r="T586" s="2">
        <v>3.9456521739130432E-2</v>
      </c>
      <c r="U586" s="2">
        <v>0</v>
      </c>
      <c r="V586" s="2">
        <v>6.4442370508632746E-2</v>
      </c>
      <c r="W586" s="2">
        <v>2.6980434782608689</v>
      </c>
      <c r="X586" s="2">
        <v>5.8994565217391308</v>
      </c>
      <c r="Y586" s="2">
        <v>4.4021739130434778E-2</v>
      </c>
      <c r="Z586" s="2">
        <v>0.1854923005132991</v>
      </c>
      <c r="AA586" s="2">
        <v>0</v>
      </c>
      <c r="AB586" s="2">
        <v>0</v>
      </c>
      <c r="AC586" s="2">
        <v>0</v>
      </c>
      <c r="AD586" s="2">
        <v>0</v>
      </c>
      <c r="AE586" s="2">
        <v>0</v>
      </c>
      <c r="AF586" s="2">
        <v>0</v>
      </c>
      <c r="AG586" s="2">
        <v>0</v>
      </c>
      <c r="AH586" t="s">
        <v>563</v>
      </c>
      <c r="AI586">
        <v>3</v>
      </c>
    </row>
    <row r="587" spans="1:35" x14ac:dyDescent="0.25">
      <c r="A587" t="s">
        <v>1777</v>
      </c>
      <c r="B587" t="s">
        <v>836</v>
      </c>
      <c r="C587" t="s">
        <v>1527</v>
      </c>
      <c r="D587" t="s">
        <v>1718</v>
      </c>
      <c r="E587" s="2">
        <v>110.45652173913044</v>
      </c>
      <c r="F587" s="2">
        <v>0</v>
      </c>
      <c r="G587" s="2">
        <v>0</v>
      </c>
      <c r="H587" s="2">
        <v>0</v>
      </c>
      <c r="I587" s="2">
        <v>63.213152173913009</v>
      </c>
      <c r="J587" s="2">
        <v>0</v>
      </c>
      <c r="K587" s="2">
        <v>0</v>
      </c>
      <c r="L587" s="2">
        <v>2.2102173913043477</v>
      </c>
      <c r="M587" s="2">
        <v>14.636195652173916</v>
      </c>
      <c r="N587" s="2">
        <v>0</v>
      </c>
      <c r="O587" s="2">
        <v>0.13250639637866563</v>
      </c>
      <c r="P587" s="2">
        <v>5.9418478260869572</v>
      </c>
      <c r="Q587" s="2">
        <v>21.727934782608695</v>
      </c>
      <c r="R587" s="2">
        <v>0.25050383782719937</v>
      </c>
      <c r="S587" s="2">
        <v>3.7689130434782609</v>
      </c>
      <c r="T587" s="2">
        <v>2.9670652173913039</v>
      </c>
      <c r="U587" s="2">
        <v>0</v>
      </c>
      <c r="V587" s="2">
        <v>6.0983074197992523E-2</v>
      </c>
      <c r="W587" s="2">
        <v>3.6619565217391301</v>
      </c>
      <c r="X587" s="2">
        <v>9.0764130434782633</v>
      </c>
      <c r="Y587" s="2">
        <v>4.5440217391304341</v>
      </c>
      <c r="Z587" s="2">
        <v>0.15646329462704192</v>
      </c>
      <c r="AA587" s="2">
        <v>0</v>
      </c>
      <c r="AB587" s="2">
        <v>0</v>
      </c>
      <c r="AC587" s="2">
        <v>0</v>
      </c>
      <c r="AD587" s="2">
        <v>0</v>
      </c>
      <c r="AE587" s="2">
        <v>0</v>
      </c>
      <c r="AF587" s="2">
        <v>0</v>
      </c>
      <c r="AG587" s="2">
        <v>0</v>
      </c>
      <c r="AH587" t="s">
        <v>150</v>
      </c>
      <c r="AI587">
        <v>3</v>
      </c>
    </row>
    <row r="588" spans="1:35" x14ac:dyDescent="0.25">
      <c r="A588" t="s">
        <v>1777</v>
      </c>
      <c r="B588" t="s">
        <v>1232</v>
      </c>
      <c r="C588" t="s">
        <v>1528</v>
      </c>
      <c r="D588" t="s">
        <v>1673</v>
      </c>
      <c r="E588" s="2">
        <v>99.663043478260875</v>
      </c>
      <c r="F588" s="2">
        <v>5.1304347826086953</v>
      </c>
      <c r="G588" s="2">
        <v>0.56521739130434778</v>
      </c>
      <c r="H588" s="2">
        <v>0.43478260869565216</v>
      </c>
      <c r="I588" s="2">
        <v>4.5217391304347823</v>
      </c>
      <c r="J588" s="2">
        <v>0</v>
      </c>
      <c r="K588" s="2">
        <v>0</v>
      </c>
      <c r="L588" s="2">
        <v>5.0815217391304346</v>
      </c>
      <c r="M588" s="2">
        <v>0</v>
      </c>
      <c r="N588" s="2">
        <v>5.6711956521739131</v>
      </c>
      <c r="O588" s="2">
        <v>5.6903697240702364E-2</v>
      </c>
      <c r="P588" s="2">
        <v>5.0570652173913047</v>
      </c>
      <c r="Q588" s="2">
        <v>0.25</v>
      </c>
      <c r="R588" s="2">
        <v>5.3250081797360675E-2</v>
      </c>
      <c r="S588" s="2">
        <v>5.3342391304347823</v>
      </c>
      <c r="T588" s="2">
        <v>4.3668478260869561</v>
      </c>
      <c r="U588" s="2">
        <v>0</v>
      </c>
      <c r="V588" s="2">
        <v>9.7338859199476491E-2</v>
      </c>
      <c r="W588" s="2">
        <v>5.3777173913043477</v>
      </c>
      <c r="X588" s="2">
        <v>4.9538043478260869</v>
      </c>
      <c r="Y588" s="2">
        <v>0</v>
      </c>
      <c r="Z588" s="2">
        <v>0.10366452175809793</v>
      </c>
      <c r="AA588" s="2">
        <v>0</v>
      </c>
      <c r="AB588" s="2">
        <v>0</v>
      </c>
      <c r="AC588" s="2">
        <v>0</v>
      </c>
      <c r="AD588" s="2">
        <v>0</v>
      </c>
      <c r="AE588" s="2">
        <v>1.6304347826086956E-2</v>
      </c>
      <c r="AF588" s="2">
        <v>0</v>
      </c>
      <c r="AG588" s="2">
        <v>0</v>
      </c>
      <c r="AH588" t="s">
        <v>554</v>
      </c>
      <c r="AI588">
        <v>3</v>
      </c>
    </row>
    <row r="589" spans="1:35" x14ac:dyDescent="0.25">
      <c r="A589" t="s">
        <v>1777</v>
      </c>
      <c r="B589" t="s">
        <v>1140</v>
      </c>
      <c r="C589" t="s">
        <v>1383</v>
      </c>
      <c r="D589" t="s">
        <v>1734</v>
      </c>
      <c r="E589" s="2">
        <v>86.739130434782609</v>
      </c>
      <c r="F589" s="2">
        <v>2.6956521739130435</v>
      </c>
      <c r="G589" s="2">
        <v>0.28260869565217389</v>
      </c>
      <c r="H589" s="2">
        <v>5.4565217391304346</v>
      </c>
      <c r="I589" s="2">
        <v>0</v>
      </c>
      <c r="J589" s="2">
        <v>0</v>
      </c>
      <c r="K589" s="2">
        <v>0</v>
      </c>
      <c r="L589" s="2">
        <v>3.4260869565217398</v>
      </c>
      <c r="M589" s="2">
        <v>9.7554347826086953</v>
      </c>
      <c r="N589" s="2">
        <v>0</v>
      </c>
      <c r="O589" s="2">
        <v>0.112468671679198</v>
      </c>
      <c r="P589" s="2">
        <v>0</v>
      </c>
      <c r="Q589" s="2">
        <v>15.787173913043477</v>
      </c>
      <c r="R589" s="2">
        <v>0.18200751879699245</v>
      </c>
      <c r="S589" s="2">
        <v>0</v>
      </c>
      <c r="T589" s="2">
        <v>2.939130434782609</v>
      </c>
      <c r="U589" s="2">
        <v>0</v>
      </c>
      <c r="V589" s="2">
        <v>3.3884711779448629E-2</v>
      </c>
      <c r="W589" s="2">
        <v>5.7706521739130441</v>
      </c>
      <c r="X589" s="2">
        <v>6.2815217391304357</v>
      </c>
      <c r="Y589" s="2">
        <v>4.2032608695652174</v>
      </c>
      <c r="Z589" s="2">
        <v>0.18740601503759399</v>
      </c>
      <c r="AA589" s="2">
        <v>0</v>
      </c>
      <c r="AB589" s="2">
        <v>0</v>
      </c>
      <c r="AC589" s="2">
        <v>0</v>
      </c>
      <c r="AD589" s="2">
        <v>8.0206521739130441</v>
      </c>
      <c r="AE589" s="2">
        <v>0</v>
      </c>
      <c r="AF589" s="2">
        <v>0</v>
      </c>
      <c r="AG589" s="2">
        <v>0</v>
      </c>
      <c r="AH589" t="s">
        <v>461</v>
      </c>
      <c r="AI589">
        <v>3</v>
      </c>
    </row>
    <row r="590" spans="1:35" x14ac:dyDescent="0.25">
      <c r="A590" t="s">
        <v>1777</v>
      </c>
      <c r="B590" t="s">
        <v>796</v>
      </c>
      <c r="C590" t="s">
        <v>1500</v>
      </c>
      <c r="D590" t="s">
        <v>1698</v>
      </c>
      <c r="E590" s="2">
        <v>62.423913043478258</v>
      </c>
      <c r="F590" s="2">
        <v>5.2173913043478262</v>
      </c>
      <c r="G590" s="2">
        <v>0.32608695652173914</v>
      </c>
      <c r="H590" s="2">
        <v>0.375</v>
      </c>
      <c r="I590" s="2">
        <v>3.8320652173913037</v>
      </c>
      <c r="J590" s="2">
        <v>0</v>
      </c>
      <c r="K590" s="2">
        <v>0</v>
      </c>
      <c r="L590" s="2">
        <v>2.2989130434782608</v>
      </c>
      <c r="M590" s="2">
        <v>4.1847826086956523</v>
      </c>
      <c r="N590" s="2">
        <v>0</v>
      </c>
      <c r="O590" s="2">
        <v>6.7038133379766676E-2</v>
      </c>
      <c r="P590" s="2">
        <v>4.7815217391304348</v>
      </c>
      <c r="Q590" s="2">
        <v>9.1554347826086957</v>
      </c>
      <c r="R590" s="2">
        <v>0.22326310290788787</v>
      </c>
      <c r="S590" s="2">
        <v>4.0668478260869563</v>
      </c>
      <c r="T590" s="2">
        <v>2.3358695652173913</v>
      </c>
      <c r="U590" s="2">
        <v>0</v>
      </c>
      <c r="V590" s="2">
        <v>0.10256834407104301</v>
      </c>
      <c r="W590" s="2">
        <v>4.1875</v>
      </c>
      <c r="X590" s="2">
        <v>3.4413043478260876</v>
      </c>
      <c r="Y590" s="2">
        <v>0</v>
      </c>
      <c r="Z590" s="2">
        <v>0.12220964652620583</v>
      </c>
      <c r="AA590" s="2">
        <v>0</v>
      </c>
      <c r="AB590" s="2">
        <v>0</v>
      </c>
      <c r="AC590" s="2">
        <v>0</v>
      </c>
      <c r="AD590" s="2">
        <v>0</v>
      </c>
      <c r="AE590" s="2">
        <v>0</v>
      </c>
      <c r="AF590" s="2">
        <v>0</v>
      </c>
      <c r="AG590" s="2">
        <v>0</v>
      </c>
      <c r="AH590" t="s">
        <v>108</v>
      </c>
      <c r="AI590">
        <v>3</v>
      </c>
    </row>
    <row r="591" spans="1:35" x14ac:dyDescent="0.25">
      <c r="A591" t="s">
        <v>1777</v>
      </c>
      <c r="B591" t="s">
        <v>1150</v>
      </c>
      <c r="C591" t="s">
        <v>1353</v>
      </c>
      <c r="D591" t="s">
        <v>1679</v>
      </c>
      <c r="E591" s="2">
        <v>191.07608695652175</v>
      </c>
      <c r="F591" s="2">
        <v>5.4673913043478262</v>
      </c>
      <c r="G591" s="2">
        <v>0</v>
      </c>
      <c r="H591" s="2">
        <v>0</v>
      </c>
      <c r="I591" s="2">
        <v>0</v>
      </c>
      <c r="J591" s="2">
        <v>0</v>
      </c>
      <c r="K591" s="2">
        <v>0</v>
      </c>
      <c r="L591" s="2">
        <v>7.4570652173913041</v>
      </c>
      <c r="M591" s="2">
        <v>0</v>
      </c>
      <c r="N591" s="2">
        <v>10.119565217391305</v>
      </c>
      <c r="O591" s="2">
        <v>5.2960919278684793E-2</v>
      </c>
      <c r="P591" s="2">
        <v>5.4673913043478262</v>
      </c>
      <c r="Q591" s="2">
        <v>18.153804347826089</v>
      </c>
      <c r="R591" s="2">
        <v>0.12362193526366688</v>
      </c>
      <c r="S591" s="2">
        <v>8.2690217391304355</v>
      </c>
      <c r="T591" s="2">
        <v>9.1277173913043477</v>
      </c>
      <c r="U591" s="2">
        <v>0</v>
      </c>
      <c r="V591" s="2">
        <v>9.1046134592411385E-2</v>
      </c>
      <c r="W591" s="2">
        <v>14.475543478260869</v>
      </c>
      <c r="X591" s="2">
        <v>0</v>
      </c>
      <c r="Y591" s="2">
        <v>11.527173913043478</v>
      </c>
      <c r="Z591" s="2">
        <v>0.13608567040218442</v>
      </c>
      <c r="AA591" s="2">
        <v>0</v>
      </c>
      <c r="AB591" s="2">
        <v>0</v>
      </c>
      <c r="AC591" s="2">
        <v>0</v>
      </c>
      <c r="AD591" s="2">
        <v>0</v>
      </c>
      <c r="AE591" s="2">
        <v>0</v>
      </c>
      <c r="AF591" s="2">
        <v>0</v>
      </c>
      <c r="AG591" s="2">
        <v>0</v>
      </c>
      <c r="AH591" t="s">
        <v>471</v>
      </c>
      <c r="AI591">
        <v>3</v>
      </c>
    </row>
    <row r="592" spans="1:35" x14ac:dyDescent="0.25">
      <c r="A592" t="s">
        <v>1777</v>
      </c>
      <c r="B592" t="s">
        <v>1251</v>
      </c>
      <c r="C592" t="s">
        <v>1659</v>
      </c>
      <c r="D592" t="s">
        <v>1682</v>
      </c>
      <c r="E592" s="2">
        <v>54.891304347826086</v>
      </c>
      <c r="F592" s="2">
        <v>5.4836956521739131</v>
      </c>
      <c r="G592" s="2">
        <v>0</v>
      </c>
      <c r="H592" s="2">
        <v>0.27717391304347827</v>
      </c>
      <c r="I592" s="2">
        <v>0</v>
      </c>
      <c r="J592" s="2">
        <v>0</v>
      </c>
      <c r="K592" s="2">
        <v>0</v>
      </c>
      <c r="L592" s="2">
        <v>4.4984782608695646</v>
      </c>
      <c r="M592" s="2">
        <v>5.2173913043478262</v>
      </c>
      <c r="N592" s="2">
        <v>0</v>
      </c>
      <c r="O592" s="2">
        <v>9.5049504950495051E-2</v>
      </c>
      <c r="P592" s="2">
        <v>4.4592391304347823</v>
      </c>
      <c r="Q592" s="2">
        <v>7.5597826086956523</v>
      </c>
      <c r="R592" s="2">
        <v>0.21896039603960393</v>
      </c>
      <c r="S592" s="2">
        <v>4.6685869565217386</v>
      </c>
      <c r="T592" s="2">
        <v>8.7116304347826095</v>
      </c>
      <c r="U592" s="2">
        <v>0</v>
      </c>
      <c r="V592" s="2">
        <v>0.24375841584158417</v>
      </c>
      <c r="W592" s="2">
        <v>5.9368478260869555</v>
      </c>
      <c r="X592" s="2">
        <v>4.6457608695652155</v>
      </c>
      <c r="Y592" s="2">
        <v>0</v>
      </c>
      <c r="Z592" s="2">
        <v>0.19279207920792074</v>
      </c>
      <c r="AA592" s="2">
        <v>0</v>
      </c>
      <c r="AB592" s="2">
        <v>0</v>
      </c>
      <c r="AC592" s="2">
        <v>0</v>
      </c>
      <c r="AD592" s="2">
        <v>0</v>
      </c>
      <c r="AE592" s="2">
        <v>0</v>
      </c>
      <c r="AF592" s="2">
        <v>0</v>
      </c>
      <c r="AG592" s="2">
        <v>0</v>
      </c>
      <c r="AH592" t="s">
        <v>573</v>
      </c>
      <c r="AI592">
        <v>3</v>
      </c>
    </row>
    <row r="593" spans="1:35" x14ac:dyDescent="0.25">
      <c r="A593" t="s">
        <v>1777</v>
      </c>
      <c r="B593" t="s">
        <v>1029</v>
      </c>
      <c r="C593" t="s">
        <v>1454</v>
      </c>
      <c r="D593" t="s">
        <v>1691</v>
      </c>
      <c r="E593" s="2">
        <v>101.75</v>
      </c>
      <c r="F593" s="2">
        <v>0</v>
      </c>
      <c r="G593" s="2">
        <v>0.1358695652173913</v>
      </c>
      <c r="H593" s="2">
        <v>0.2608695652173913</v>
      </c>
      <c r="I593" s="2">
        <v>5.7391304347826084</v>
      </c>
      <c r="J593" s="2">
        <v>0</v>
      </c>
      <c r="K593" s="2">
        <v>0</v>
      </c>
      <c r="L593" s="2">
        <v>5.4035869565217407</v>
      </c>
      <c r="M593" s="2">
        <v>0</v>
      </c>
      <c r="N593" s="2">
        <v>0</v>
      </c>
      <c r="O593" s="2">
        <v>0</v>
      </c>
      <c r="P593" s="2">
        <v>0</v>
      </c>
      <c r="Q593" s="2">
        <v>0</v>
      </c>
      <c r="R593" s="2">
        <v>0</v>
      </c>
      <c r="S593" s="2">
        <v>9.4584782608695672</v>
      </c>
      <c r="T593" s="2">
        <v>19.510869565217391</v>
      </c>
      <c r="U593" s="2">
        <v>0</v>
      </c>
      <c r="V593" s="2">
        <v>0.2847110351458178</v>
      </c>
      <c r="W593" s="2">
        <v>8.008152173913043</v>
      </c>
      <c r="X593" s="2">
        <v>9.2554347826086936</v>
      </c>
      <c r="Y593" s="2">
        <v>0</v>
      </c>
      <c r="Z593" s="2">
        <v>0.16966670227539787</v>
      </c>
      <c r="AA593" s="2">
        <v>0</v>
      </c>
      <c r="AB593" s="2">
        <v>0</v>
      </c>
      <c r="AC593" s="2">
        <v>0</v>
      </c>
      <c r="AD593" s="2">
        <v>0</v>
      </c>
      <c r="AE593" s="2">
        <v>0</v>
      </c>
      <c r="AF593" s="2">
        <v>0</v>
      </c>
      <c r="AG593" s="2">
        <v>0.32608695652173914</v>
      </c>
      <c r="AH593" t="s">
        <v>346</v>
      </c>
      <c r="AI593">
        <v>3</v>
      </c>
    </row>
    <row r="594" spans="1:35" x14ac:dyDescent="0.25">
      <c r="A594" t="s">
        <v>1777</v>
      </c>
      <c r="B594" t="s">
        <v>879</v>
      </c>
      <c r="C594" t="s">
        <v>1388</v>
      </c>
      <c r="D594" t="s">
        <v>1699</v>
      </c>
      <c r="E594" s="2">
        <v>146.38043478260869</v>
      </c>
      <c r="F594" s="2">
        <v>7.5815217391304346</v>
      </c>
      <c r="G594" s="2">
        <v>0</v>
      </c>
      <c r="H594" s="2">
        <v>0</v>
      </c>
      <c r="I594" s="2">
        <v>0</v>
      </c>
      <c r="J594" s="2">
        <v>0</v>
      </c>
      <c r="K594" s="2">
        <v>0</v>
      </c>
      <c r="L594" s="2">
        <v>4.9809782608695654</v>
      </c>
      <c r="M594" s="2">
        <v>8.7333695652173908</v>
      </c>
      <c r="N594" s="2">
        <v>0</v>
      </c>
      <c r="O594" s="2">
        <v>5.9662137075814956E-2</v>
      </c>
      <c r="P594" s="2">
        <v>23.440217391304348</v>
      </c>
      <c r="Q594" s="2">
        <v>4.23054347826087</v>
      </c>
      <c r="R594" s="2">
        <v>0.18903319224771664</v>
      </c>
      <c r="S594" s="2">
        <v>5.2282608695652177</v>
      </c>
      <c r="T594" s="2">
        <v>11.608695652173912</v>
      </c>
      <c r="U594" s="2">
        <v>0</v>
      </c>
      <c r="V594" s="2">
        <v>0.11502190539838122</v>
      </c>
      <c r="W594" s="2">
        <v>11.883152173913043</v>
      </c>
      <c r="X594" s="2">
        <v>14.964673913043478</v>
      </c>
      <c r="Y594" s="2">
        <v>3.1657608695652173</v>
      </c>
      <c r="Z594" s="2">
        <v>0.2050382416276825</v>
      </c>
      <c r="AA594" s="2">
        <v>0</v>
      </c>
      <c r="AB594" s="2">
        <v>0</v>
      </c>
      <c r="AC594" s="2">
        <v>0</v>
      </c>
      <c r="AD594" s="2">
        <v>0</v>
      </c>
      <c r="AE594" s="2">
        <v>0</v>
      </c>
      <c r="AF594" s="2">
        <v>0</v>
      </c>
      <c r="AG594" s="2">
        <v>0</v>
      </c>
      <c r="AH594" t="s">
        <v>193</v>
      </c>
      <c r="AI594">
        <v>3</v>
      </c>
    </row>
    <row r="595" spans="1:35" x14ac:dyDescent="0.25">
      <c r="A595" t="s">
        <v>1777</v>
      </c>
      <c r="B595" t="s">
        <v>863</v>
      </c>
      <c r="C595" t="s">
        <v>1537</v>
      </c>
      <c r="D595" t="s">
        <v>1693</v>
      </c>
      <c r="E595" s="2">
        <v>61.391304347826086</v>
      </c>
      <c r="F595" s="2">
        <v>3.8695652173913042</v>
      </c>
      <c r="G595" s="2">
        <v>0</v>
      </c>
      <c r="H595" s="2">
        <v>0</v>
      </c>
      <c r="I595" s="2">
        <v>4.6956521739130439</v>
      </c>
      <c r="J595" s="2">
        <v>0</v>
      </c>
      <c r="K595" s="2">
        <v>0</v>
      </c>
      <c r="L595" s="2">
        <v>4.2129347826086958</v>
      </c>
      <c r="M595" s="2">
        <v>0</v>
      </c>
      <c r="N595" s="2">
        <v>0</v>
      </c>
      <c r="O595" s="2">
        <v>0</v>
      </c>
      <c r="P595" s="2">
        <v>9.6711956521739122</v>
      </c>
      <c r="Q595" s="2">
        <v>8.5842391304347831</v>
      </c>
      <c r="R595" s="2">
        <v>0.29736189801699714</v>
      </c>
      <c r="S595" s="2">
        <v>7.2385869565217398</v>
      </c>
      <c r="T595" s="2">
        <v>10.831086956521743</v>
      </c>
      <c r="U595" s="2">
        <v>0</v>
      </c>
      <c r="V595" s="2">
        <v>0.29433604815864028</v>
      </c>
      <c r="W595" s="2">
        <v>9.1293478260869545</v>
      </c>
      <c r="X595" s="2">
        <v>11.155217391304349</v>
      </c>
      <c r="Y595" s="2">
        <v>0</v>
      </c>
      <c r="Z595" s="2">
        <v>0.3304143059490085</v>
      </c>
      <c r="AA595" s="2">
        <v>0</v>
      </c>
      <c r="AB595" s="2">
        <v>0</v>
      </c>
      <c r="AC595" s="2">
        <v>0</v>
      </c>
      <c r="AD595" s="2">
        <v>0</v>
      </c>
      <c r="AE595" s="2">
        <v>0</v>
      </c>
      <c r="AF595" s="2">
        <v>0</v>
      </c>
      <c r="AG595" s="2">
        <v>0</v>
      </c>
      <c r="AH595" t="s">
        <v>177</v>
      </c>
      <c r="AI595">
        <v>3</v>
      </c>
    </row>
    <row r="596" spans="1:35" x14ac:dyDescent="0.25">
      <c r="A596" t="s">
        <v>1777</v>
      </c>
      <c r="B596" t="s">
        <v>1086</v>
      </c>
      <c r="C596" t="s">
        <v>1490</v>
      </c>
      <c r="D596" t="s">
        <v>1721</v>
      </c>
      <c r="E596" s="2">
        <v>96.978260869565219</v>
      </c>
      <c r="F596" s="2">
        <v>5.3043478260869561</v>
      </c>
      <c r="G596" s="2">
        <v>0</v>
      </c>
      <c r="H596" s="2">
        <v>0.2391304347826087</v>
      </c>
      <c r="I596" s="2">
        <v>0</v>
      </c>
      <c r="J596" s="2">
        <v>0</v>
      </c>
      <c r="K596" s="2">
        <v>0</v>
      </c>
      <c r="L596" s="2">
        <v>4.7228260869565215</v>
      </c>
      <c r="M596" s="2">
        <v>5.1304347826086953</v>
      </c>
      <c r="N596" s="2">
        <v>2.8152173913043472</v>
      </c>
      <c r="O596" s="2">
        <v>8.1932302174400354E-2</v>
      </c>
      <c r="P596" s="2">
        <v>5.5652173913043477</v>
      </c>
      <c r="Q596" s="2">
        <v>0.52500000000000002</v>
      </c>
      <c r="R596" s="2">
        <v>6.2799820668011652E-2</v>
      </c>
      <c r="S596" s="2">
        <v>3.2718478260869563</v>
      </c>
      <c r="T596" s="2">
        <v>5.2652173913043478</v>
      </c>
      <c r="U596" s="2">
        <v>0</v>
      </c>
      <c r="V596" s="2">
        <v>8.8030710603003812E-2</v>
      </c>
      <c r="W596" s="2">
        <v>5.4533695652173906</v>
      </c>
      <c r="X596" s="2">
        <v>4.8650000000000002</v>
      </c>
      <c r="Y596" s="2">
        <v>0</v>
      </c>
      <c r="Z596" s="2">
        <v>0.10639878950907869</v>
      </c>
      <c r="AA596" s="2">
        <v>0</v>
      </c>
      <c r="AB596" s="2">
        <v>0</v>
      </c>
      <c r="AC596" s="2">
        <v>0</v>
      </c>
      <c r="AD596" s="2">
        <v>0</v>
      </c>
      <c r="AE596" s="2">
        <v>0</v>
      </c>
      <c r="AF596" s="2">
        <v>0</v>
      </c>
      <c r="AG596" s="2">
        <v>0</v>
      </c>
      <c r="AH596" t="s">
        <v>405</v>
      </c>
      <c r="AI596">
        <v>3</v>
      </c>
    </row>
    <row r="597" spans="1:35" x14ac:dyDescent="0.25">
      <c r="A597" t="s">
        <v>1777</v>
      </c>
      <c r="B597" t="s">
        <v>1266</v>
      </c>
      <c r="C597" t="s">
        <v>1429</v>
      </c>
      <c r="D597" t="s">
        <v>1711</v>
      </c>
      <c r="E597" s="2">
        <v>21.456521739130434</v>
      </c>
      <c r="F597" s="2">
        <v>4.6086956521739131</v>
      </c>
      <c r="G597" s="2">
        <v>0</v>
      </c>
      <c r="H597" s="2">
        <v>0</v>
      </c>
      <c r="I597" s="2">
        <v>0</v>
      </c>
      <c r="J597" s="2">
        <v>0</v>
      </c>
      <c r="K597" s="2">
        <v>0</v>
      </c>
      <c r="L597" s="2">
        <v>0.15054347826086961</v>
      </c>
      <c r="M597" s="2">
        <v>0</v>
      </c>
      <c r="N597" s="2">
        <v>6.4809782608695654</v>
      </c>
      <c r="O597" s="2">
        <v>0.30205167173252284</v>
      </c>
      <c r="P597" s="2">
        <v>0</v>
      </c>
      <c r="Q597" s="2">
        <v>0</v>
      </c>
      <c r="R597" s="2">
        <v>0</v>
      </c>
      <c r="S597" s="2">
        <v>7.2989130434782608</v>
      </c>
      <c r="T597" s="2">
        <v>0.80163043478260865</v>
      </c>
      <c r="U597" s="2">
        <v>0</v>
      </c>
      <c r="V597" s="2">
        <v>0.37753292806484295</v>
      </c>
      <c r="W597" s="2">
        <v>7.9211956521739131</v>
      </c>
      <c r="X597" s="2">
        <v>0.96467391304347827</v>
      </c>
      <c r="Y597" s="2">
        <v>4.9293478260869561</v>
      </c>
      <c r="Z597" s="2">
        <v>0.64387031408308004</v>
      </c>
      <c r="AA597" s="2">
        <v>0</v>
      </c>
      <c r="AB597" s="2">
        <v>0</v>
      </c>
      <c r="AC597" s="2">
        <v>0</v>
      </c>
      <c r="AD597" s="2">
        <v>0</v>
      </c>
      <c r="AE597" s="2">
        <v>0</v>
      </c>
      <c r="AF597" s="2">
        <v>0</v>
      </c>
      <c r="AG597" s="2">
        <v>0</v>
      </c>
      <c r="AH597" t="s">
        <v>589</v>
      </c>
      <c r="AI597">
        <v>3</v>
      </c>
    </row>
    <row r="598" spans="1:35" x14ac:dyDescent="0.25">
      <c r="A598" t="s">
        <v>1777</v>
      </c>
      <c r="B598" t="s">
        <v>991</v>
      </c>
      <c r="C598" t="s">
        <v>1555</v>
      </c>
      <c r="D598" t="s">
        <v>1716</v>
      </c>
      <c r="E598" s="2">
        <v>93.434782608695656</v>
      </c>
      <c r="F598" s="2">
        <v>5.1304347826086953</v>
      </c>
      <c r="G598" s="2">
        <v>0.16304347826086957</v>
      </c>
      <c r="H598" s="2">
        <v>0.34239130434782611</v>
      </c>
      <c r="I598" s="2">
        <v>5.3043478260869561</v>
      </c>
      <c r="J598" s="2">
        <v>0</v>
      </c>
      <c r="K598" s="2">
        <v>0</v>
      </c>
      <c r="L598" s="2">
        <v>4.3244565217391306</v>
      </c>
      <c r="M598" s="2">
        <v>9.6521739130434785</v>
      </c>
      <c r="N598" s="2">
        <v>0</v>
      </c>
      <c r="O598" s="2">
        <v>0.10330386226151698</v>
      </c>
      <c r="P598" s="2">
        <v>5.1304347826086953</v>
      </c>
      <c r="Q598" s="2">
        <v>10.625</v>
      </c>
      <c r="R598" s="2">
        <v>0.16862494183341087</v>
      </c>
      <c r="S598" s="2">
        <v>4.9285869565217384</v>
      </c>
      <c r="T598" s="2">
        <v>4.981630434782609</v>
      </c>
      <c r="U598" s="2">
        <v>0</v>
      </c>
      <c r="V598" s="2">
        <v>0.10606561191251743</v>
      </c>
      <c r="W598" s="2">
        <v>6.2656521739130424</v>
      </c>
      <c r="X598" s="2">
        <v>9.6078260869565266</v>
      </c>
      <c r="Y598" s="2">
        <v>0</v>
      </c>
      <c r="Z598" s="2">
        <v>0.16988832014890648</v>
      </c>
      <c r="AA598" s="2">
        <v>0</v>
      </c>
      <c r="AB598" s="2">
        <v>0</v>
      </c>
      <c r="AC598" s="2">
        <v>0</v>
      </c>
      <c r="AD598" s="2">
        <v>0</v>
      </c>
      <c r="AE598" s="2">
        <v>1.0815217391304348</v>
      </c>
      <c r="AF598" s="2">
        <v>0</v>
      </c>
      <c r="AG598" s="2">
        <v>0</v>
      </c>
      <c r="AH598" t="s">
        <v>306</v>
      </c>
      <c r="AI598">
        <v>3</v>
      </c>
    </row>
    <row r="599" spans="1:35" x14ac:dyDescent="0.25">
      <c r="A599" t="s">
        <v>1777</v>
      </c>
      <c r="B599" t="s">
        <v>1288</v>
      </c>
      <c r="C599" t="s">
        <v>1429</v>
      </c>
      <c r="D599" t="s">
        <v>1711</v>
      </c>
      <c r="E599" s="2">
        <v>43.010869565217391</v>
      </c>
      <c r="F599" s="2">
        <v>5.7391304347826084</v>
      </c>
      <c r="G599" s="2">
        <v>0.47826086956521741</v>
      </c>
      <c r="H599" s="2">
        <v>0.61956521739130432</v>
      </c>
      <c r="I599" s="2">
        <v>2.6238043478260873</v>
      </c>
      <c r="J599" s="2">
        <v>0</v>
      </c>
      <c r="K599" s="2">
        <v>0</v>
      </c>
      <c r="L599" s="2">
        <v>4.6348913043478266</v>
      </c>
      <c r="M599" s="2">
        <v>0</v>
      </c>
      <c r="N599" s="2">
        <v>6.995326086956525</v>
      </c>
      <c r="O599" s="2">
        <v>0.16264088956280018</v>
      </c>
      <c r="P599" s="2">
        <v>4.5217391304347823</v>
      </c>
      <c r="Q599" s="2">
        <v>0</v>
      </c>
      <c r="R599" s="2">
        <v>0.10513014910285569</v>
      </c>
      <c r="S599" s="2">
        <v>14.796521739130432</v>
      </c>
      <c r="T599" s="2">
        <v>14.144347826086957</v>
      </c>
      <c r="U599" s="2">
        <v>0</v>
      </c>
      <c r="V599" s="2">
        <v>0.67287338893100834</v>
      </c>
      <c r="W599" s="2">
        <v>15.471739130434786</v>
      </c>
      <c r="X599" s="2">
        <v>15.039347826086953</v>
      </c>
      <c r="Y599" s="2">
        <v>0</v>
      </c>
      <c r="Z599" s="2">
        <v>0.7093808440737932</v>
      </c>
      <c r="AA599" s="2">
        <v>0</v>
      </c>
      <c r="AB599" s="2">
        <v>0</v>
      </c>
      <c r="AC599" s="2">
        <v>0</v>
      </c>
      <c r="AD599" s="2">
        <v>0</v>
      </c>
      <c r="AE599" s="2">
        <v>0</v>
      </c>
      <c r="AF599" s="2">
        <v>0</v>
      </c>
      <c r="AG599" s="2">
        <v>0</v>
      </c>
      <c r="AH599" t="s">
        <v>611</v>
      </c>
      <c r="AI599">
        <v>3</v>
      </c>
    </row>
    <row r="600" spans="1:35" x14ac:dyDescent="0.25">
      <c r="A600" t="s">
        <v>1777</v>
      </c>
      <c r="B600" t="s">
        <v>1298</v>
      </c>
      <c r="C600" t="s">
        <v>1442</v>
      </c>
      <c r="D600" t="s">
        <v>1716</v>
      </c>
      <c r="E600" s="2">
        <v>38.119565217391305</v>
      </c>
      <c r="F600" s="2">
        <v>5.7391304347826084</v>
      </c>
      <c r="G600" s="2">
        <v>0.32608695652173914</v>
      </c>
      <c r="H600" s="2">
        <v>0.50271739130434778</v>
      </c>
      <c r="I600" s="2">
        <v>2.2180434782608702</v>
      </c>
      <c r="J600" s="2">
        <v>0</v>
      </c>
      <c r="K600" s="2">
        <v>0</v>
      </c>
      <c r="L600" s="2">
        <v>3.8747826086956518</v>
      </c>
      <c r="M600" s="2">
        <v>10.31108695652174</v>
      </c>
      <c r="N600" s="2">
        <v>0</v>
      </c>
      <c r="O600" s="2">
        <v>0.27049329911605363</v>
      </c>
      <c r="P600" s="2">
        <v>0</v>
      </c>
      <c r="Q600" s="2">
        <v>7.3405434782608685</v>
      </c>
      <c r="R600" s="2">
        <v>0.19256629597946961</v>
      </c>
      <c r="S600" s="2">
        <v>4.0426086956521727</v>
      </c>
      <c r="T600" s="2">
        <v>8.2780434782608658</v>
      </c>
      <c r="U600" s="2">
        <v>0</v>
      </c>
      <c r="V600" s="2">
        <v>0.32321072141431412</v>
      </c>
      <c r="W600" s="2">
        <v>4.6514130434782608</v>
      </c>
      <c r="X600" s="2">
        <v>4.2904347826086973</v>
      </c>
      <c r="Y600" s="2">
        <v>0</v>
      </c>
      <c r="Z600" s="2">
        <v>0.23457370972341035</v>
      </c>
      <c r="AA600" s="2">
        <v>0</v>
      </c>
      <c r="AB600" s="2">
        <v>0</v>
      </c>
      <c r="AC600" s="2">
        <v>0</v>
      </c>
      <c r="AD600" s="2">
        <v>0</v>
      </c>
      <c r="AE600" s="2">
        <v>0</v>
      </c>
      <c r="AF600" s="2">
        <v>0</v>
      </c>
      <c r="AG600" s="2">
        <v>0</v>
      </c>
      <c r="AH600" t="s">
        <v>622</v>
      </c>
      <c r="AI600">
        <v>3</v>
      </c>
    </row>
    <row r="601" spans="1:35" x14ac:dyDescent="0.25">
      <c r="A601" t="s">
        <v>1777</v>
      </c>
      <c r="B601" t="s">
        <v>1160</v>
      </c>
      <c r="C601" t="s">
        <v>1361</v>
      </c>
      <c r="D601" t="s">
        <v>1693</v>
      </c>
      <c r="E601" s="2">
        <v>75.782608695652172</v>
      </c>
      <c r="F601" s="2">
        <v>4.8097826086956523</v>
      </c>
      <c r="G601" s="2">
        <v>0.13043478260869565</v>
      </c>
      <c r="H601" s="2">
        <v>0</v>
      </c>
      <c r="I601" s="2">
        <v>2.6416304347826087</v>
      </c>
      <c r="J601" s="2">
        <v>0</v>
      </c>
      <c r="K601" s="2">
        <v>0</v>
      </c>
      <c r="L601" s="2">
        <v>2.2693478260869564</v>
      </c>
      <c r="M601" s="2">
        <v>9.2617391304347798</v>
      </c>
      <c r="N601" s="2">
        <v>0</v>
      </c>
      <c r="O601" s="2">
        <v>0.12221457257601832</v>
      </c>
      <c r="P601" s="2">
        <v>4.4836956521739131</v>
      </c>
      <c r="Q601" s="2">
        <v>13.92945652173913</v>
      </c>
      <c r="R601" s="2">
        <v>0.24297332185886406</v>
      </c>
      <c r="S601" s="2">
        <v>4.5752173913043483</v>
      </c>
      <c r="T601" s="2">
        <v>8.9732608695652178</v>
      </c>
      <c r="U601" s="2">
        <v>0</v>
      </c>
      <c r="V601" s="2">
        <v>0.17878083763625932</v>
      </c>
      <c r="W601" s="2">
        <v>3.1027173913043478</v>
      </c>
      <c r="X601" s="2">
        <v>8.0022826086956531</v>
      </c>
      <c r="Y601" s="2">
        <v>2.9526086956521738</v>
      </c>
      <c r="Z601" s="2">
        <v>0.18549913941480206</v>
      </c>
      <c r="AA601" s="2">
        <v>0</v>
      </c>
      <c r="AB601" s="2">
        <v>0</v>
      </c>
      <c r="AC601" s="2">
        <v>0</v>
      </c>
      <c r="AD601" s="2">
        <v>0</v>
      </c>
      <c r="AE601" s="2">
        <v>0</v>
      </c>
      <c r="AF601" s="2">
        <v>0</v>
      </c>
      <c r="AG601" s="2">
        <v>0</v>
      </c>
      <c r="AH601" t="s">
        <v>482</v>
      </c>
      <c r="AI601">
        <v>3</v>
      </c>
    </row>
    <row r="602" spans="1:35" x14ac:dyDescent="0.25">
      <c r="A602" t="s">
        <v>1777</v>
      </c>
      <c r="B602" t="s">
        <v>1223</v>
      </c>
      <c r="C602" t="s">
        <v>1380</v>
      </c>
      <c r="D602" t="s">
        <v>1683</v>
      </c>
      <c r="E602" s="2">
        <v>57.065217391304351</v>
      </c>
      <c r="F602" s="2">
        <v>5.4782608695652177</v>
      </c>
      <c r="G602" s="2">
        <v>0.10869565217391304</v>
      </c>
      <c r="H602" s="2">
        <v>0.34782608695652173</v>
      </c>
      <c r="I602" s="2">
        <v>0.95652173913043481</v>
      </c>
      <c r="J602" s="2">
        <v>0</v>
      </c>
      <c r="K602" s="2">
        <v>0</v>
      </c>
      <c r="L602" s="2">
        <v>5.5914130434782603</v>
      </c>
      <c r="M602" s="2">
        <v>4.7119565217391308</v>
      </c>
      <c r="N602" s="2">
        <v>0</v>
      </c>
      <c r="O602" s="2">
        <v>8.2571428571428573E-2</v>
      </c>
      <c r="P602" s="2">
        <v>4.6902173913043477</v>
      </c>
      <c r="Q602" s="2">
        <v>3.7472826086956523</v>
      </c>
      <c r="R602" s="2">
        <v>0.14785714285714285</v>
      </c>
      <c r="S602" s="2">
        <v>5.1467391304347823</v>
      </c>
      <c r="T602" s="2">
        <v>9.6640217391304333</v>
      </c>
      <c r="U602" s="2">
        <v>0</v>
      </c>
      <c r="V602" s="2">
        <v>0.25954095238095232</v>
      </c>
      <c r="W602" s="2">
        <v>5.7146739130434785</v>
      </c>
      <c r="X602" s="2">
        <v>9.1548913043478262</v>
      </c>
      <c r="Y602" s="2">
        <v>0</v>
      </c>
      <c r="Z602" s="2">
        <v>0.26057142857142856</v>
      </c>
      <c r="AA602" s="2">
        <v>0</v>
      </c>
      <c r="AB602" s="2">
        <v>0</v>
      </c>
      <c r="AC602" s="2">
        <v>0</v>
      </c>
      <c r="AD602" s="2">
        <v>0</v>
      </c>
      <c r="AE602" s="2">
        <v>0</v>
      </c>
      <c r="AF602" s="2">
        <v>0</v>
      </c>
      <c r="AG602" s="2">
        <v>0</v>
      </c>
      <c r="AH602" t="s">
        <v>545</v>
      </c>
      <c r="AI602">
        <v>3</v>
      </c>
    </row>
    <row r="603" spans="1:35" x14ac:dyDescent="0.25">
      <c r="A603" t="s">
        <v>1777</v>
      </c>
      <c r="B603" t="s">
        <v>912</v>
      </c>
      <c r="C603" t="s">
        <v>1528</v>
      </c>
      <c r="D603" t="s">
        <v>1673</v>
      </c>
      <c r="E603" s="2">
        <v>98.586956521739125</v>
      </c>
      <c r="F603" s="2">
        <v>4.7282608695652177</v>
      </c>
      <c r="G603" s="2">
        <v>0.30434782608695654</v>
      </c>
      <c r="H603" s="2">
        <v>0.66032608695652173</v>
      </c>
      <c r="I603" s="2">
        <v>2.0407608695652173</v>
      </c>
      <c r="J603" s="2">
        <v>0</v>
      </c>
      <c r="K603" s="2">
        <v>0</v>
      </c>
      <c r="L603" s="2">
        <v>4.0423913043478255</v>
      </c>
      <c r="M603" s="2">
        <v>4.9728260869565215</v>
      </c>
      <c r="N603" s="2">
        <v>0</v>
      </c>
      <c r="O603" s="2">
        <v>5.0441014332965821E-2</v>
      </c>
      <c r="P603" s="2">
        <v>5.3695652173913047</v>
      </c>
      <c r="Q603" s="2">
        <v>4.8641304347826084</v>
      </c>
      <c r="R603" s="2">
        <v>0.10380374862183023</v>
      </c>
      <c r="S603" s="2">
        <v>9.1309782608695649</v>
      </c>
      <c r="T603" s="2">
        <v>5.0998913043478247</v>
      </c>
      <c r="U603" s="2">
        <v>0</v>
      </c>
      <c r="V603" s="2">
        <v>0.144348401323043</v>
      </c>
      <c r="W603" s="2">
        <v>8.4281521739130429</v>
      </c>
      <c r="X603" s="2">
        <v>5.2106521739130427</v>
      </c>
      <c r="Y603" s="2">
        <v>1.0304347826086955</v>
      </c>
      <c r="Z603" s="2">
        <v>0.14879492833517088</v>
      </c>
      <c r="AA603" s="2">
        <v>0</v>
      </c>
      <c r="AB603" s="2">
        <v>0</v>
      </c>
      <c r="AC603" s="2">
        <v>0</v>
      </c>
      <c r="AD603" s="2">
        <v>0</v>
      </c>
      <c r="AE603" s="2">
        <v>0</v>
      </c>
      <c r="AF603" s="2">
        <v>0</v>
      </c>
      <c r="AG603" s="2">
        <v>0</v>
      </c>
      <c r="AH603" t="s">
        <v>226</v>
      </c>
      <c r="AI603">
        <v>3</v>
      </c>
    </row>
    <row r="604" spans="1:35" x14ac:dyDescent="0.25">
      <c r="A604" t="s">
        <v>1777</v>
      </c>
      <c r="B604" t="s">
        <v>839</v>
      </c>
      <c r="C604" t="s">
        <v>1528</v>
      </c>
      <c r="D604" t="s">
        <v>1673</v>
      </c>
      <c r="E604" s="2">
        <v>85.576086956521735</v>
      </c>
      <c r="F604" s="2">
        <v>0</v>
      </c>
      <c r="G604" s="2">
        <v>0.30434782608695654</v>
      </c>
      <c r="H604" s="2">
        <v>0.53804347826086951</v>
      </c>
      <c r="I604" s="2">
        <v>2.2092391304347827</v>
      </c>
      <c r="J604" s="2">
        <v>0</v>
      </c>
      <c r="K604" s="2">
        <v>0</v>
      </c>
      <c r="L604" s="2">
        <v>2.7263043478260878</v>
      </c>
      <c r="M604" s="2">
        <v>4.2391304347826084</v>
      </c>
      <c r="N604" s="2">
        <v>0</v>
      </c>
      <c r="O604" s="2">
        <v>4.9536390194335068E-2</v>
      </c>
      <c r="P604" s="2">
        <v>6.6032608695652177</v>
      </c>
      <c r="Q604" s="2">
        <v>6.6902173913043477</v>
      </c>
      <c r="R604" s="2">
        <v>0.15534103899403026</v>
      </c>
      <c r="S604" s="2">
        <v>5.2983695652173903</v>
      </c>
      <c r="T604" s="2">
        <v>4.7693478260869568</v>
      </c>
      <c r="U604" s="2">
        <v>0</v>
      </c>
      <c r="V604" s="2">
        <v>0.11764638638384352</v>
      </c>
      <c r="W604" s="2">
        <v>7.5538043478260866</v>
      </c>
      <c r="X604" s="2">
        <v>4.3765217391304336</v>
      </c>
      <c r="Y604" s="2">
        <v>0</v>
      </c>
      <c r="Z604" s="2">
        <v>0.13941191413692364</v>
      </c>
      <c r="AA604" s="2">
        <v>0</v>
      </c>
      <c r="AB604" s="2">
        <v>0</v>
      </c>
      <c r="AC604" s="2">
        <v>0</v>
      </c>
      <c r="AD604" s="2">
        <v>0</v>
      </c>
      <c r="AE604" s="2">
        <v>0</v>
      </c>
      <c r="AF604" s="2">
        <v>0</v>
      </c>
      <c r="AG604" s="2">
        <v>0</v>
      </c>
      <c r="AH604" t="s">
        <v>153</v>
      </c>
      <c r="AI604">
        <v>3</v>
      </c>
    </row>
    <row r="605" spans="1:35" x14ac:dyDescent="0.25">
      <c r="A605" t="s">
        <v>1777</v>
      </c>
      <c r="B605" t="s">
        <v>1171</v>
      </c>
      <c r="C605" t="s">
        <v>1507</v>
      </c>
      <c r="D605" t="s">
        <v>1676</v>
      </c>
      <c r="E605" s="2">
        <v>93.260869565217391</v>
      </c>
      <c r="F605" s="2">
        <v>5.4782608695652177</v>
      </c>
      <c r="G605" s="2">
        <v>6.5217391304347824E-2</v>
      </c>
      <c r="H605" s="2">
        <v>3.5326086956521736E-2</v>
      </c>
      <c r="I605" s="2">
        <v>3.3913043478260869</v>
      </c>
      <c r="J605" s="2">
        <v>0</v>
      </c>
      <c r="K605" s="2">
        <v>0</v>
      </c>
      <c r="L605" s="2">
        <v>3.5338043478260865</v>
      </c>
      <c r="M605" s="2">
        <v>5.3913043478260869</v>
      </c>
      <c r="N605" s="2">
        <v>0</v>
      </c>
      <c r="O605" s="2">
        <v>5.7808857808857812E-2</v>
      </c>
      <c r="P605" s="2">
        <v>5.4076086956521738</v>
      </c>
      <c r="Q605" s="2">
        <v>7.0380434782608692</v>
      </c>
      <c r="R605" s="2">
        <v>0.13344988344988346</v>
      </c>
      <c r="S605" s="2">
        <v>5.1459782608695663</v>
      </c>
      <c r="T605" s="2">
        <v>4.5997826086956533</v>
      </c>
      <c r="U605" s="2">
        <v>0</v>
      </c>
      <c r="V605" s="2">
        <v>0.10450000000000004</v>
      </c>
      <c r="W605" s="2">
        <v>5.5585869565217383</v>
      </c>
      <c r="X605" s="2">
        <v>10.43141304347826</v>
      </c>
      <c r="Y605" s="2">
        <v>0</v>
      </c>
      <c r="Z605" s="2">
        <v>0.17145454545454544</v>
      </c>
      <c r="AA605" s="2">
        <v>0</v>
      </c>
      <c r="AB605" s="2">
        <v>0</v>
      </c>
      <c r="AC605" s="2">
        <v>0</v>
      </c>
      <c r="AD605" s="2">
        <v>0</v>
      </c>
      <c r="AE605" s="2">
        <v>0</v>
      </c>
      <c r="AF605" s="2">
        <v>0</v>
      </c>
      <c r="AG605" s="2">
        <v>0</v>
      </c>
      <c r="AH605" t="s">
        <v>493</v>
      </c>
      <c r="AI605">
        <v>3</v>
      </c>
    </row>
    <row r="606" spans="1:35" x14ac:dyDescent="0.25">
      <c r="A606" t="s">
        <v>1777</v>
      </c>
      <c r="B606" t="s">
        <v>1246</v>
      </c>
      <c r="C606" t="s">
        <v>1629</v>
      </c>
      <c r="D606" t="s">
        <v>1713</v>
      </c>
      <c r="E606" s="2">
        <v>48.956521739130437</v>
      </c>
      <c r="F606" s="2">
        <v>5.0434782608695654</v>
      </c>
      <c r="G606" s="2">
        <v>0</v>
      </c>
      <c r="H606" s="2">
        <v>0</v>
      </c>
      <c r="I606" s="2">
        <v>13.684782608695652</v>
      </c>
      <c r="J606" s="2">
        <v>0</v>
      </c>
      <c r="K606" s="2">
        <v>0</v>
      </c>
      <c r="L606" s="2">
        <v>7.0679347826086953</v>
      </c>
      <c r="M606" s="2">
        <v>5.0760869565217392</v>
      </c>
      <c r="N606" s="2">
        <v>0</v>
      </c>
      <c r="O606" s="2">
        <v>0.10368561278863232</v>
      </c>
      <c r="P606" s="2">
        <v>0</v>
      </c>
      <c r="Q606" s="2">
        <v>5.2228260869565215</v>
      </c>
      <c r="R606" s="2">
        <v>0.1066829484902309</v>
      </c>
      <c r="S606" s="2">
        <v>34.964673913043477</v>
      </c>
      <c r="T606" s="2">
        <v>4.1168478260869561</v>
      </c>
      <c r="U606" s="2">
        <v>0</v>
      </c>
      <c r="V606" s="2">
        <v>0.79829040852575472</v>
      </c>
      <c r="W606" s="2">
        <v>44.285978260869562</v>
      </c>
      <c r="X606" s="2">
        <v>8.9184782608695645</v>
      </c>
      <c r="Y606" s="2">
        <v>6.7336956521739131</v>
      </c>
      <c r="Z606" s="2">
        <v>1.2243139431616339</v>
      </c>
      <c r="AA606" s="2">
        <v>0</v>
      </c>
      <c r="AB606" s="2">
        <v>3.8260869565217392</v>
      </c>
      <c r="AC606" s="2">
        <v>0</v>
      </c>
      <c r="AD606" s="2">
        <v>0</v>
      </c>
      <c r="AE606" s="2">
        <v>10.050217391304347</v>
      </c>
      <c r="AF606" s="2">
        <v>0</v>
      </c>
      <c r="AG606" s="2">
        <v>4.5108695652173916</v>
      </c>
      <c r="AH606" t="s">
        <v>568</v>
      </c>
      <c r="AI606">
        <v>3</v>
      </c>
    </row>
    <row r="607" spans="1:35" x14ac:dyDescent="0.25">
      <c r="A607" t="s">
        <v>1777</v>
      </c>
      <c r="B607" t="s">
        <v>780</v>
      </c>
      <c r="C607" t="s">
        <v>1424</v>
      </c>
      <c r="D607" t="s">
        <v>1679</v>
      </c>
      <c r="E607" s="2">
        <v>97.423913043478265</v>
      </c>
      <c r="F607" s="2">
        <v>4.3913043478260869</v>
      </c>
      <c r="G607" s="2">
        <v>1</v>
      </c>
      <c r="H607" s="2">
        <v>0.58695652173913049</v>
      </c>
      <c r="I607" s="2">
        <v>8.8586956521739122</v>
      </c>
      <c r="J607" s="2">
        <v>0.65217391304347827</v>
      </c>
      <c r="K607" s="2">
        <v>2.652173913043478</v>
      </c>
      <c r="L607" s="2">
        <v>5.0978260869565215</v>
      </c>
      <c r="M607" s="2">
        <v>4.9673913043478262</v>
      </c>
      <c r="N607" s="2">
        <v>0</v>
      </c>
      <c r="O607" s="2">
        <v>5.0987392614080106E-2</v>
      </c>
      <c r="P607" s="2">
        <v>5.8179347826086953</v>
      </c>
      <c r="Q607" s="2">
        <v>18.076086956521738</v>
      </c>
      <c r="R607" s="2">
        <v>0.24525828405667743</v>
      </c>
      <c r="S607" s="2">
        <v>2.6983695652173911</v>
      </c>
      <c r="T607" s="2">
        <v>4.7663043478260869</v>
      </c>
      <c r="U607" s="2">
        <v>0</v>
      </c>
      <c r="V607" s="2">
        <v>7.6620551154747293E-2</v>
      </c>
      <c r="W607" s="2">
        <v>10.334239130434783</v>
      </c>
      <c r="X607" s="2">
        <v>4.0054347826086953</v>
      </c>
      <c r="Y607" s="2">
        <v>0</v>
      </c>
      <c r="Z607" s="2">
        <v>0.14718844137007697</v>
      </c>
      <c r="AA607" s="2">
        <v>0</v>
      </c>
      <c r="AB607" s="2">
        <v>0</v>
      </c>
      <c r="AC607" s="2">
        <v>0</v>
      </c>
      <c r="AD607" s="2">
        <v>0</v>
      </c>
      <c r="AE607" s="2">
        <v>0</v>
      </c>
      <c r="AF607" s="2">
        <v>0</v>
      </c>
      <c r="AG607" s="2">
        <v>0</v>
      </c>
      <c r="AH607" t="s">
        <v>92</v>
      </c>
      <c r="AI607">
        <v>3</v>
      </c>
    </row>
    <row r="608" spans="1:35" x14ac:dyDescent="0.25">
      <c r="A608" t="s">
        <v>1777</v>
      </c>
      <c r="B608" t="s">
        <v>1157</v>
      </c>
      <c r="C608" t="s">
        <v>1492</v>
      </c>
      <c r="D608" t="s">
        <v>1687</v>
      </c>
      <c r="E608" s="2">
        <v>125.44565217391305</v>
      </c>
      <c r="F608" s="2">
        <v>4.7826086956521738</v>
      </c>
      <c r="G608" s="2">
        <v>0.70652173913043481</v>
      </c>
      <c r="H608" s="2">
        <v>0.4891304347826087</v>
      </c>
      <c r="I608" s="2">
        <v>3.652173913043478</v>
      </c>
      <c r="J608" s="2">
        <v>0</v>
      </c>
      <c r="K608" s="2">
        <v>0</v>
      </c>
      <c r="L608" s="2">
        <v>4.1086956521739131</v>
      </c>
      <c r="M608" s="2">
        <v>8.2119565217391308</v>
      </c>
      <c r="N608" s="2">
        <v>0.4483695652173913</v>
      </c>
      <c r="O608" s="2">
        <v>6.9036478641365556E-2</v>
      </c>
      <c r="P608" s="2">
        <v>5.0163043478260869</v>
      </c>
      <c r="Q608" s="2">
        <v>19.967391304347824</v>
      </c>
      <c r="R608" s="2">
        <v>0.19915951823932065</v>
      </c>
      <c r="S608" s="2">
        <v>2.8369565217391304</v>
      </c>
      <c r="T608" s="2">
        <v>9.0815217391304355</v>
      </c>
      <c r="U608" s="2">
        <v>0</v>
      </c>
      <c r="V608" s="2">
        <v>9.5009097998440345E-2</v>
      </c>
      <c r="W608" s="2">
        <v>13.146739130434783</v>
      </c>
      <c r="X608" s="2">
        <v>5.9701086956521738</v>
      </c>
      <c r="Y608" s="2">
        <v>0</v>
      </c>
      <c r="Z608" s="2">
        <v>0.15239147387574734</v>
      </c>
      <c r="AA608" s="2">
        <v>0</v>
      </c>
      <c r="AB608" s="2">
        <v>0</v>
      </c>
      <c r="AC608" s="2">
        <v>0</v>
      </c>
      <c r="AD608" s="2">
        <v>0</v>
      </c>
      <c r="AE608" s="2">
        <v>0</v>
      </c>
      <c r="AF608" s="2">
        <v>0</v>
      </c>
      <c r="AG608" s="2">
        <v>0.82608695652173914</v>
      </c>
      <c r="AH608" t="s">
        <v>479</v>
      </c>
      <c r="AI608">
        <v>3</v>
      </c>
    </row>
    <row r="609" spans="1:35" x14ac:dyDescent="0.25">
      <c r="A609" t="s">
        <v>1777</v>
      </c>
      <c r="B609" t="s">
        <v>1006</v>
      </c>
      <c r="C609" t="s">
        <v>1540</v>
      </c>
      <c r="D609" t="s">
        <v>1719</v>
      </c>
      <c r="E609" s="2">
        <v>99.358695652173907</v>
      </c>
      <c r="F609" s="2">
        <v>5.4402173913043477</v>
      </c>
      <c r="G609" s="2">
        <v>0.86956521739130432</v>
      </c>
      <c r="H609" s="2">
        <v>0.58695652173913049</v>
      </c>
      <c r="I609" s="2">
        <v>5.8858695652173916</v>
      </c>
      <c r="J609" s="2">
        <v>0</v>
      </c>
      <c r="K609" s="2">
        <v>4.4347826086956523</v>
      </c>
      <c r="L609" s="2">
        <v>7.954891304347826</v>
      </c>
      <c r="M609" s="2">
        <v>10.758152173913043</v>
      </c>
      <c r="N609" s="2">
        <v>0</v>
      </c>
      <c r="O609" s="2">
        <v>0.10827589979214527</v>
      </c>
      <c r="P609" s="2">
        <v>0</v>
      </c>
      <c r="Q609" s="2">
        <v>14.277173913043478</v>
      </c>
      <c r="R609" s="2">
        <v>0.14369325019144516</v>
      </c>
      <c r="S609" s="2">
        <v>5.5129347826086956</v>
      </c>
      <c r="T609" s="2">
        <v>9.6405434782608701</v>
      </c>
      <c r="U609" s="2">
        <v>0</v>
      </c>
      <c r="V609" s="2">
        <v>0.15251285417350402</v>
      </c>
      <c r="W609" s="2">
        <v>5.8154347826086932</v>
      </c>
      <c r="X609" s="2">
        <v>8.7802173913043511</v>
      </c>
      <c r="Y609" s="2">
        <v>0</v>
      </c>
      <c r="Z609" s="2">
        <v>0.14689858877584511</v>
      </c>
      <c r="AA609" s="2">
        <v>0</v>
      </c>
      <c r="AB609" s="2">
        <v>0</v>
      </c>
      <c r="AC609" s="2">
        <v>0</v>
      </c>
      <c r="AD609" s="2">
        <v>0</v>
      </c>
      <c r="AE609" s="2">
        <v>0</v>
      </c>
      <c r="AF609" s="2">
        <v>0</v>
      </c>
      <c r="AG609" s="2">
        <v>0</v>
      </c>
      <c r="AH609" t="s">
        <v>322</v>
      </c>
      <c r="AI609">
        <v>3</v>
      </c>
    </row>
    <row r="610" spans="1:35" x14ac:dyDescent="0.25">
      <c r="A610" t="s">
        <v>1777</v>
      </c>
      <c r="B610" t="s">
        <v>1082</v>
      </c>
      <c r="C610" t="s">
        <v>1378</v>
      </c>
      <c r="D610" t="s">
        <v>1676</v>
      </c>
      <c r="E610" s="2">
        <v>100.75</v>
      </c>
      <c r="F610" s="2">
        <v>10.391304347826088</v>
      </c>
      <c r="G610" s="2">
        <v>1.6956521739130435</v>
      </c>
      <c r="H610" s="2">
        <v>0.34239130434782611</v>
      </c>
      <c r="I610" s="2">
        <v>10.695652173913043</v>
      </c>
      <c r="J610" s="2">
        <v>0</v>
      </c>
      <c r="K610" s="2">
        <v>8.2934782608695645</v>
      </c>
      <c r="L610" s="2">
        <v>5.220434782608697</v>
      </c>
      <c r="M610" s="2">
        <v>6.1739130434782608</v>
      </c>
      <c r="N610" s="2">
        <v>4.7907608695652177</v>
      </c>
      <c r="O610" s="2">
        <v>0.10883051030316107</v>
      </c>
      <c r="P610" s="2">
        <v>4.1684782608695654</v>
      </c>
      <c r="Q610" s="2">
        <v>8.4782608695652169</v>
      </c>
      <c r="R610" s="2">
        <v>0.1255259467040673</v>
      </c>
      <c r="S610" s="2">
        <v>5.5614130434782609</v>
      </c>
      <c r="T610" s="2">
        <v>8.1106521739130457</v>
      </c>
      <c r="U610" s="2">
        <v>0</v>
      </c>
      <c r="V610" s="2">
        <v>0.13570288056964075</v>
      </c>
      <c r="W610" s="2">
        <v>5.9240217391304348</v>
      </c>
      <c r="X610" s="2">
        <v>5.0627173913043473</v>
      </c>
      <c r="Y610" s="2">
        <v>0</v>
      </c>
      <c r="Z610" s="2">
        <v>0.10904951990505986</v>
      </c>
      <c r="AA610" s="2">
        <v>0</v>
      </c>
      <c r="AB610" s="2">
        <v>0</v>
      </c>
      <c r="AC610" s="2">
        <v>0</v>
      </c>
      <c r="AD610" s="2">
        <v>0</v>
      </c>
      <c r="AE610" s="2">
        <v>52.355978260869563</v>
      </c>
      <c r="AF610" s="2">
        <v>0</v>
      </c>
      <c r="AG610" s="2">
        <v>2.4347826086956523</v>
      </c>
      <c r="AH610" t="s">
        <v>401</v>
      </c>
      <c r="AI610">
        <v>3</v>
      </c>
    </row>
    <row r="611" spans="1:35" x14ac:dyDescent="0.25">
      <c r="A611" t="s">
        <v>1777</v>
      </c>
      <c r="B611" t="s">
        <v>952</v>
      </c>
      <c r="C611" t="s">
        <v>1575</v>
      </c>
      <c r="D611" t="s">
        <v>1722</v>
      </c>
      <c r="E611" s="2">
        <v>138.5</v>
      </c>
      <c r="F611" s="2">
        <v>4.9565217391304346</v>
      </c>
      <c r="G611" s="2">
        <v>2.1739130434782608E-2</v>
      </c>
      <c r="H611" s="2">
        <v>0.75358695652173913</v>
      </c>
      <c r="I611" s="2">
        <v>4.5298913043478262</v>
      </c>
      <c r="J611" s="2">
        <v>0</v>
      </c>
      <c r="K611" s="2">
        <v>0</v>
      </c>
      <c r="L611" s="2">
        <v>4.1956521739130439</v>
      </c>
      <c r="M611" s="2">
        <v>0</v>
      </c>
      <c r="N611" s="2">
        <v>9.0163043478260878</v>
      </c>
      <c r="O611" s="2">
        <v>6.50996703814158E-2</v>
      </c>
      <c r="P611" s="2">
        <v>5.1902173913043477</v>
      </c>
      <c r="Q611" s="2">
        <v>15.891304347826088</v>
      </c>
      <c r="R611" s="2">
        <v>0.15221315335112229</v>
      </c>
      <c r="S611" s="2">
        <v>8.2663043478260878</v>
      </c>
      <c r="T611" s="2">
        <v>7.9592391304347823</v>
      </c>
      <c r="U611" s="2">
        <v>0</v>
      </c>
      <c r="V611" s="2">
        <v>0.11715193847119762</v>
      </c>
      <c r="W611" s="2">
        <v>12.989130434782609</v>
      </c>
      <c r="X611" s="2">
        <v>5.4076086956521738</v>
      </c>
      <c r="Y611" s="2">
        <v>0</v>
      </c>
      <c r="Z611" s="2">
        <v>0.13282844137498037</v>
      </c>
      <c r="AA611" s="2">
        <v>0</v>
      </c>
      <c r="AB611" s="2">
        <v>0</v>
      </c>
      <c r="AC611" s="2">
        <v>0</v>
      </c>
      <c r="AD611" s="2">
        <v>0</v>
      </c>
      <c r="AE611" s="2">
        <v>0</v>
      </c>
      <c r="AF611" s="2">
        <v>0</v>
      </c>
      <c r="AG611" s="2">
        <v>0</v>
      </c>
      <c r="AH611" t="s">
        <v>266</v>
      </c>
      <c r="AI611">
        <v>3</v>
      </c>
    </row>
    <row r="612" spans="1:35" x14ac:dyDescent="0.25">
      <c r="A612" t="s">
        <v>1777</v>
      </c>
      <c r="B612" t="s">
        <v>921</v>
      </c>
      <c r="C612" t="s">
        <v>1429</v>
      </c>
      <c r="D612" t="s">
        <v>1711</v>
      </c>
      <c r="E612" s="2">
        <v>130.35869565217391</v>
      </c>
      <c r="F612" s="2">
        <v>9.7391304347826093</v>
      </c>
      <c r="G612" s="2">
        <v>0.44021739130434784</v>
      </c>
      <c r="H612" s="2">
        <v>0.65652173913043488</v>
      </c>
      <c r="I612" s="2">
        <v>4.8695652173913047</v>
      </c>
      <c r="J612" s="2">
        <v>0</v>
      </c>
      <c r="K612" s="2">
        <v>0</v>
      </c>
      <c r="L612" s="2">
        <v>5.5416304347826069</v>
      </c>
      <c r="M612" s="2">
        <v>10.173913043478262</v>
      </c>
      <c r="N612" s="2">
        <v>0</v>
      </c>
      <c r="O612" s="2">
        <v>7.8045526557158351E-2</v>
      </c>
      <c r="P612" s="2">
        <v>9.7521739130434781</v>
      </c>
      <c r="Q612" s="2">
        <v>13.459782608695654</v>
      </c>
      <c r="R612" s="2">
        <v>0.17806220295172187</v>
      </c>
      <c r="S612" s="2">
        <v>5.6101086956521726</v>
      </c>
      <c r="T612" s="2">
        <v>9.1010869565217387</v>
      </c>
      <c r="U612" s="2">
        <v>0</v>
      </c>
      <c r="V612" s="2">
        <v>0.1128516634703577</v>
      </c>
      <c r="W612" s="2">
        <v>9.8378260869565217</v>
      </c>
      <c r="X612" s="2">
        <v>10.565543478260873</v>
      </c>
      <c r="Y612" s="2">
        <v>4.8520652173913046</v>
      </c>
      <c r="Z612" s="2">
        <v>0.19373801384140754</v>
      </c>
      <c r="AA612" s="2">
        <v>0</v>
      </c>
      <c r="AB612" s="2">
        <v>0</v>
      </c>
      <c r="AC612" s="2">
        <v>0</v>
      </c>
      <c r="AD612" s="2">
        <v>0</v>
      </c>
      <c r="AE612" s="2">
        <v>0</v>
      </c>
      <c r="AF612" s="2">
        <v>0</v>
      </c>
      <c r="AG612" s="2">
        <v>0</v>
      </c>
      <c r="AH612" t="s">
        <v>235</v>
      </c>
      <c r="AI612">
        <v>3</v>
      </c>
    </row>
    <row r="613" spans="1:35" x14ac:dyDescent="0.25">
      <c r="A613" t="s">
        <v>1777</v>
      </c>
      <c r="B613" t="s">
        <v>1338</v>
      </c>
      <c r="C613" t="s">
        <v>1429</v>
      </c>
      <c r="D613" t="s">
        <v>1711</v>
      </c>
      <c r="E613" s="2">
        <v>49.478260869565219</v>
      </c>
      <c r="F613" s="2">
        <v>0</v>
      </c>
      <c r="G613" s="2">
        <v>0</v>
      </c>
      <c r="H613" s="2">
        <v>0</v>
      </c>
      <c r="I613" s="2">
        <v>0</v>
      </c>
      <c r="J613" s="2">
        <v>0</v>
      </c>
      <c r="K613" s="2">
        <v>0</v>
      </c>
      <c r="L613" s="2">
        <v>5.0136956521739133</v>
      </c>
      <c r="M613" s="2">
        <v>0</v>
      </c>
      <c r="N613" s="2">
        <v>0</v>
      </c>
      <c r="O613" s="2">
        <v>0</v>
      </c>
      <c r="P613" s="2">
        <v>0</v>
      </c>
      <c r="Q613" s="2">
        <v>3.7391304347826089</v>
      </c>
      <c r="R613" s="2">
        <v>7.5571177504393669E-2</v>
      </c>
      <c r="S613" s="2">
        <v>9.1248913043478268</v>
      </c>
      <c r="T613" s="2">
        <v>4.7288043478260873</v>
      </c>
      <c r="U613" s="2">
        <v>0</v>
      </c>
      <c r="V613" s="2">
        <v>0.2799956063268893</v>
      </c>
      <c r="W613" s="2">
        <v>1.877826086956522</v>
      </c>
      <c r="X613" s="2">
        <v>4.6063043478260868</v>
      </c>
      <c r="Y613" s="2">
        <v>0</v>
      </c>
      <c r="Z613" s="2">
        <v>0.1310500878734622</v>
      </c>
      <c r="AA613" s="2">
        <v>0</v>
      </c>
      <c r="AB613" s="2">
        <v>5.6521739130434785</v>
      </c>
      <c r="AC613" s="2">
        <v>0</v>
      </c>
      <c r="AD613" s="2">
        <v>0</v>
      </c>
      <c r="AE613" s="2">
        <v>69.489130434782609</v>
      </c>
      <c r="AF613" s="2">
        <v>0</v>
      </c>
      <c r="AG613" s="2">
        <v>0</v>
      </c>
      <c r="AH613" t="s">
        <v>663</v>
      </c>
      <c r="AI613">
        <v>3</v>
      </c>
    </row>
    <row r="614" spans="1:35" x14ac:dyDescent="0.25">
      <c r="A614" t="s">
        <v>1777</v>
      </c>
      <c r="B614" t="s">
        <v>953</v>
      </c>
      <c r="C614" t="s">
        <v>1392</v>
      </c>
      <c r="D614" t="s">
        <v>1719</v>
      </c>
      <c r="E614" s="2">
        <v>105.42391304347827</v>
      </c>
      <c r="F614" s="2">
        <v>5.2989130434782608</v>
      </c>
      <c r="G614" s="2">
        <v>0</v>
      </c>
      <c r="H614" s="2">
        <v>0</v>
      </c>
      <c r="I614" s="2">
        <v>0</v>
      </c>
      <c r="J614" s="2">
        <v>0</v>
      </c>
      <c r="K614" s="2">
        <v>0</v>
      </c>
      <c r="L614" s="2">
        <v>5.4891304347826084</v>
      </c>
      <c r="M614" s="2">
        <v>0</v>
      </c>
      <c r="N614" s="2">
        <v>4.8586956521739131</v>
      </c>
      <c r="O614" s="2">
        <v>4.6087225487163624E-2</v>
      </c>
      <c r="P614" s="2">
        <v>4.5543478260869561</v>
      </c>
      <c r="Q614" s="2">
        <v>14.25804347826087</v>
      </c>
      <c r="R614" s="2">
        <v>0.17844520053613774</v>
      </c>
      <c r="S614" s="2">
        <v>5.8097826086956523</v>
      </c>
      <c r="T614" s="2">
        <v>9.6032608695652169</v>
      </c>
      <c r="U614" s="2">
        <v>0</v>
      </c>
      <c r="V614" s="2">
        <v>0.14620063924115886</v>
      </c>
      <c r="W614" s="2">
        <v>10.758152173913043</v>
      </c>
      <c r="X614" s="2">
        <v>7.5813043478260873</v>
      </c>
      <c r="Y614" s="2">
        <v>1.1521739130434783</v>
      </c>
      <c r="Z614" s="2">
        <v>0.18488813279719557</v>
      </c>
      <c r="AA614" s="2">
        <v>0</v>
      </c>
      <c r="AB614" s="2">
        <v>0</v>
      </c>
      <c r="AC614" s="2">
        <v>0</v>
      </c>
      <c r="AD614" s="2">
        <v>0</v>
      </c>
      <c r="AE614" s="2">
        <v>12.244565217391305</v>
      </c>
      <c r="AF614" s="2">
        <v>0</v>
      </c>
      <c r="AG614" s="2">
        <v>0</v>
      </c>
      <c r="AH614" t="s">
        <v>267</v>
      </c>
      <c r="AI614">
        <v>3</v>
      </c>
    </row>
    <row r="615" spans="1:35" x14ac:dyDescent="0.25">
      <c r="A615" t="s">
        <v>1777</v>
      </c>
      <c r="B615" t="s">
        <v>1319</v>
      </c>
      <c r="C615" t="s">
        <v>1668</v>
      </c>
      <c r="D615" t="s">
        <v>1716</v>
      </c>
      <c r="E615" s="2">
        <v>101.6304347826087</v>
      </c>
      <c r="F615" s="2">
        <v>5.6521739130434785</v>
      </c>
      <c r="G615" s="2">
        <v>1.0869565217391304E-2</v>
      </c>
      <c r="H615" s="2">
        <v>0.48184782608695648</v>
      </c>
      <c r="I615" s="2">
        <v>2.7717391304347827</v>
      </c>
      <c r="J615" s="2">
        <v>0</v>
      </c>
      <c r="K615" s="2">
        <v>1.0869565217391304E-2</v>
      </c>
      <c r="L615" s="2">
        <v>3.1222826086956523</v>
      </c>
      <c r="M615" s="2">
        <v>0</v>
      </c>
      <c r="N615" s="2">
        <v>6.7418478260869561</v>
      </c>
      <c r="O615" s="2">
        <v>6.6336898395721919E-2</v>
      </c>
      <c r="P615" s="2">
        <v>5.8614130434782608</v>
      </c>
      <c r="Q615" s="2">
        <v>5.5407608695652177</v>
      </c>
      <c r="R615" s="2">
        <v>0.11219251336898395</v>
      </c>
      <c r="S615" s="2">
        <v>10.269021739130435</v>
      </c>
      <c r="T615" s="2">
        <v>0</v>
      </c>
      <c r="U615" s="2">
        <v>0</v>
      </c>
      <c r="V615" s="2">
        <v>0.1010427807486631</v>
      </c>
      <c r="W615" s="2">
        <v>10.138586956521738</v>
      </c>
      <c r="X615" s="2">
        <v>5.6521739130434785</v>
      </c>
      <c r="Y615" s="2">
        <v>0</v>
      </c>
      <c r="Z615" s="2">
        <v>0.15537433155080213</v>
      </c>
      <c r="AA615" s="2">
        <v>0</v>
      </c>
      <c r="AB615" s="2">
        <v>0</v>
      </c>
      <c r="AC615" s="2">
        <v>0</v>
      </c>
      <c r="AD615" s="2">
        <v>0</v>
      </c>
      <c r="AE615" s="2">
        <v>0</v>
      </c>
      <c r="AF615" s="2">
        <v>0</v>
      </c>
      <c r="AG615" s="2">
        <v>0</v>
      </c>
      <c r="AH615" t="s">
        <v>643</v>
      </c>
      <c r="AI615">
        <v>3</v>
      </c>
    </row>
    <row r="616" spans="1:35" x14ac:dyDescent="0.25">
      <c r="A616" t="s">
        <v>1777</v>
      </c>
      <c r="B616" t="s">
        <v>706</v>
      </c>
      <c r="C616" t="s">
        <v>1456</v>
      </c>
      <c r="D616" t="s">
        <v>1701</v>
      </c>
      <c r="E616" s="2">
        <v>64.793478260869563</v>
      </c>
      <c r="F616" s="2">
        <v>4.9565217391304346</v>
      </c>
      <c r="G616" s="2">
        <v>0.34782608695652173</v>
      </c>
      <c r="H616" s="2">
        <v>0.2608695652173913</v>
      </c>
      <c r="I616" s="2">
        <v>2.0869565217391304</v>
      </c>
      <c r="J616" s="2">
        <v>0</v>
      </c>
      <c r="K616" s="2">
        <v>0</v>
      </c>
      <c r="L616" s="2">
        <v>0</v>
      </c>
      <c r="M616" s="2">
        <v>3.5108695652173911</v>
      </c>
      <c r="N616" s="2">
        <v>0</v>
      </c>
      <c r="O616" s="2">
        <v>5.4185539339037074E-2</v>
      </c>
      <c r="P616" s="2">
        <v>6.833804347826085</v>
      </c>
      <c r="Q616" s="2">
        <v>0.11271739130434781</v>
      </c>
      <c r="R616" s="2">
        <v>0.10721019963093438</v>
      </c>
      <c r="S616" s="2">
        <v>0</v>
      </c>
      <c r="T616" s="2">
        <v>0</v>
      </c>
      <c r="U616" s="2">
        <v>0</v>
      </c>
      <c r="V616" s="2">
        <v>0</v>
      </c>
      <c r="W616" s="2">
        <v>0</v>
      </c>
      <c r="X616" s="2">
        <v>0</v>
      </c>
      <c r="Y616" s="2">
        <v>0</v>
      </c>
      <c r="Z616" s="2">
        <v>0</v>
      </c>
      <c r="AA616" s="2">
        <v>0</v>
      </c>
      <c r="AB616" s="2">
        <v>0</v>
      </c>
      <c r="AC616" s="2">
        <v>0</v>
      </c>
      <c r="AD616" s="2">
        <v>0</v>
      </c>
      <c r="AE616" s="2">
        <v>0</v>
      </c>
      <c r="AF616" s="2">
        <v>0</v>
      </c>
      <c r="AG616" s="2">
        <v>0</v>
      </c>
      <c r="AH616" t="s">
        <v>18</v>
      </c>
      <c r="AI616">
        <v>3</v>
      </c>
    </row>
    <row r="617" spans="1:35" x14ac:dyDescent="0.25">
      <c r="A617" t="s">
        <v>1777</v>
      </c>
      <c r="B617" t="s">
        <v>1068</v>
      </c>
      <c r="C617" t="s">
        <v>1491</v>
      </c>
      <c r="D617" t="s">
        <v>1678</v>
      </c>
      <c r="E617" s="2">
        <v>103.64130434782609</v>
      </c>
      <c r="F617" s="2">
        <v>4.7826086956521738</v>
      </c>
      <c r="G617" s="2">
        <v>0.84782608695652173</v>
      </c>
      <c r="H617" s="2">
        <v>0.76902173913043481</v>
      </c>
      <c r="I617" s="2">
        <v>2.2608695652173911</v>
      </c>
      <c r="J617" s="2">
        <v>0</v>
      </c>
      <c r="K617" s="2">
        <v>0</v>
      </c>
      <c r="L617" s="2">
        <v>10.951956521739133</v>
      </c>
      <c r="M617" s="2">
        <v>3.8260869565217392</v>
      </c>
      <c r="N617" s="2">
        <v>0</v>
      </c>
      <c r="O617" s="2">
        <v>3.6916622968012583E-2</v>
      </c>
      <c r="P617" s="2">
        <v>5.0869565217391308</v>
      </c>
      <c r="Q617" s="2">
        <v>5.1331521739130439</v>
      </c>
      <c r="R617" s="2">
        <v>9.861038280020977E-2</v>
      </c>
      <c r="S617" s="2">
        <v>10.937391304347827</v>
      </c>
      <c r="T617" s="2">
        <v>11.597173913043479</v>
      </c>
      <c r="U617" s="2">
        <v>0</v>
      </c>
      <c r="V617" s="2">
        <v>0.21742842160461456</v>
      </c>
      <c r="W617" s="2">
        <v>8.7608695652173925</v>
      </c>
      <c r="X617" s="2">
        <v>16.850326086956525</v>
      </c>
      <c r="Y617" s="2">
        <v>0</v>
      </c>
      <c r="Z617" s="2">
        <v>0.24711379129522815</v>
      </c>
      <c r="AA617" s="2">
        <v>0</v>
      </c>
      <c r="AB617" s="2">
        <v>0</v>
      </c>
      <c r="AC617" s="2">
        <v>0</v>
      </c>
      <c r="AD617" s="2">
        <v>0</v>
      </c>
      <c r="AE617" s="2">
        <v>0</v>
      </c>
      <c r="AF617" s="2">
        <v>0</v>
      </c>
      <c r="AG617" s="2">
        <v>0</v>
      </c>
      <c r="AH617" t="s">
        <v>386</v>
      </c>
      <c r="AI617">
        <v>3</v>
      </c>
    </row>
    <row r="618" spans="1:35" x14ac:dyDescent="0.25">
      <c r="A618" t="s">
        <v>1777</v>
      </c>
      <c r="B618" t="s">
        <v>1041</v>
      </c>
      <c r="C618" t="s">
        <v>1519</v>
      </c>
      <c r="D618" t="s">
        <v>1699</v>
      </c>
      <c r="E618" s="2">
        <v>57.108695652173914</v>
      </c>
      <c r="F618" s="2">
        <v>4.8260869565217392</v>
      </c>
      <c r="G618" s="2">
        <v>0</v>
      </c>
      <c r="H618" s="2">
        <v>0.34510869565217389</v>
      </c>
      <c r="I618" s="2">
        <v>5.6521739130434785</v>
      </c>
      <c r="J618" s="2">
        <v>0</v>
      </c>
      <c r="K618" s="2">
        <v>0</v>
      </c>
      <c r="L618" s="2">
        <v>1.9093478260869565</v>
      </c>
      <c r="M618" s="2">
        <v>9.2399999999999984</v>
      </c>
      <c r="N618" s="2">
        <v>0</v>
      </c>
      <c r="O618" s="2">
        <v>0.16179672630376854</v>
      </c>
      <c r="P618" s="2">
        <v>4.8695652173913047</v>
      </c>
      <c r="Q618" s="2">
        <v>12.518586956521743</v>
      </c>
      <c r="R618" s="2">
        <v>0.30447468595355931</v>
      </c>
      <c r="S618" s="2">
        <v>5.2847826086956511</v>
      </c>
      <c r="T618" s="2">
        <v>4.0363043478260874</v>
      </c>
      <c r="U618" s="2">
        <v>0</v>
      </c>
      <c r="V618" s="2">
        <v>0.16321659687856871</v>
      </c>
      <c r="W618" s="2">
        <v>3.4753260869565215</v>
      </c>
      <c r="X618" s="2">
        <v>3.8639130434782611</v>
      </c>
      <c r="Y618" s="2">
        <v>0</v>
      </c>
      <c r="Z618" s="2">
        <v>0.12851351351351351</v>
      </c>
      <c r="AA618" s="2">
        <v>0</v>
      </c>
      <c r="AB618" s="2">
        <v>0</v>
      </c>
      <c r="AC618" s="2">
        <v>0</v>
      </c>
      <c r="AD618" s="2">
        <v>0</v>
      </c>
      <c r="AE618" s="2">
        <v>0</v>
      </c>
      <c r="AF618" s="2">
        <v>0</v>
      </c>
      <c r="AG618" s="2">
        <v>0</v>
      </c>
      <c r="AH618" t="s">
        <v>359</v>
      </c>
      <c r="AI618">
        <v>3</v>
      </c>
    </row>
    <row r="619" spans="1:35" x14ac:dyDescent="0.25">
      <c r="A619" t="s">
        <v>1777</v>
      </c>
      <c r="B619" t="s">
        <v>1111</v>
      </c>
      <c r="C619" t="s">
        <v>1452</v>
      </c>
      <c r="D619" t="s">
        <v>1706</v>
      </c>
      <c r="E619" s="2">
        <v>97.532608695652172</v>
      </c>
      <c r="F619" s="2">
        <v>4.9565217391304346</v>
      </c>
      <c r="G619" s="2">
        <v>0.46739130434782611</v>
      </c>
      <c r="H619" s="2">
        <v>0.81521739130434778</v>
      </c>
      <c r="I619" s="2">
        <v>0</v>
      </c>
      <c r="J619" s="2">
        <v>0</v>
      </c>
      <c r="K619" s="2">
        <v>2.4157608695652173</v>
      </c>
      <c r="L619" s="2">
        <v>4.8260869565217392</v>
      </c>
      <c r="M619" s="2">
        <v>10.195652173913043</v>
      </c>
      <c r="N619" s="2">
        <v>0</v>
      </c>
      <c r="O619" s="2">
        <v>0.10453582971135629</v>
      </c>
      <c r="P619" s="2">
        <v>0</v>
      </c>
      <c r="Q619" s="2">
        <v>16.102173913043483</v>
      </c>
      <c r="R619" s="2">
        <v>0.16509528585757277</v>
      </c>
      <c r="S619" s="2">
        <v>2.8684782608695651</v>
      </c>
      <c r="T619" s="2">
        <v>14.72826086956522</v>
      </c>
      <c r="U619" s="2">
        <v>0</v>
      </c>
      <c r="V619" s="2">
        <v>0.18041903488242508</v>
      </c>
      <c r="W619" s="2">
        <v>14.855434782608697</v>
      </c>
      <c r="X619" s="2">
        <v>13.567391304347819</v>
      </c>
      <c r="Y619" s="2">
        <v>9.0217391304347833E-2</v>
      </c>
      <c r="Z619" s="2">
        <v>0.29234369775994645</v>
      </c>
      <c r="AA619" s="2">
        <v>0</v>
      </c>
      <c r="AB619" s="2">
        <v>0</v>
      </c>
      <c r="AC619" s="2">
        <v>0</v>
      </c>
      <c r="AD619" s="2">
        <v>0</v>
      </c>
      <c r="AE619" s="2">
        <v>0</v>
      </c>
      <c r="AF619" s="2">
        <v>0</v>
      </c>
      <c r="AG619" s="2">
        <v>0</v>
      </c>
      <c r="AH619" t="s">
        <v>431</v>
      </c>
      <c r="AI619">
        <v>3</v>
      </c>
    </row>
    <row r="620" spans="1:35" x14ac:dyDescent="0.25">
      <c r="A620" t="s">
        <v>1777</v>
      </c>
      <c r="B620" t="s">
        <v>1309</v>
      </c>
      <c r="C620" t="s">
        <v>1452</v>
      </c>
      <c r="D620" t="s">
        <v>1706</v>
      </c>
      <c r="E620" s="2">
        <v>14.152173913043478</v>
      </c>
      <c r="F620" s="2">
        <v>2.5217391304347827</v>
      </c>
      <c r="G620" s="2">
        <v>0</v>
      </c>
      <c r="H620" s="2">
        <v>2.8043478260869566E-2</v>
      </c>
      <c r="I620" s="2">
        <v>0.19684782608695653</v>
      </c>
      <c r="J620" s="2">
        <v>0</v>
      </c>
      <c r="K620" s="2">
        <v>0</v>
      </c>
      <c r="L620" s="2">
        <v>0.45119565217391311</v>
      </c>
      <c r="M620" s="2">
        <v>0</v>
      </c>
      <c r="N620" s="2">
        <v>0</v>
      </c>
      <c r="O620" s="2">
        <v>0</v>
      </c>
      <c r="P620" s="2">
        <v>0</v>
      </c>
      <c r="Q620" s="2">
        <v>0</v>
      </c>
      <c r="R620" s="2">
        <v>0</v>
      </c>
      <c r="S620" s="2">
        <v>2.1847826086956523</v>
      </c>
      <c r="T620" s="2">
        <v>0</v>
      </c>
      <c r="U620" s="2">
        <v>0</v>
      </c>
      <c r="V620" s="2">
        <v>0.15437788018433179</v>
      </c>
      <c r="W620" s="2">
        <v>7.8369565217391308</v>
      </c>
      <c r="X620" s="2">
        <v>0</v>
      </c>
      <c r="Y620" s="2">
        <v>0</v>
      </c>
      <c r="Z620" s="2">
        <v>0.55376344086021512</v>
      </c>
      <c r="AA620" s="2">
        <v>0</v>
      </c>
      <c r="AB620" s="2">
        <v>0</v>
      </c>
      <c r="AC620" s="2">
        <v>0</v>
      </c>
      <c r="AD620" s="2">
        <v>0</v>
      </c>
      <c r="AE620" s="2">
        <v>0.6132608695652173</v>
      </c>
      <c r="AF620" s="2">
        <v>0</v>
      </c>
      <c r="AG620" s="2">
        <v>0</v>
      </c>
      <c r="AH620" t="s">
        <v>633</v>
      </c>
      <c r="AI620">
        <v>3</v>
      </c>
    </row>
    <row r="621" spans="1:35" x14ac:dyDescent="0.25">
      <c r="A621" t="s">
        <v>1777</v>
      </c>
      <c r="B621" t="s">
        <v>1256</v>
      </c>
      <c r="C621" t="s">
        <v>1403</v>
      </c>
      <c r="D621" t="s">
        <v>1734</v>
      </c>
      <c r="E621" s="2">
        <v>10.804347826086957</v>
      </c>
      <c r="F621" s="2">
        <v>0</v>
      </c>
      <c r="G621" s="2">
        <v>0.19021739130434784</v>
      </c>
      <c r="H621" s="2">
        <v>0.56521739130434778</v>
      </c>
      <c r="I621" s="2">
        <v>1.8913043478260869</v>
      </c>
      <c r="J621" s="2">
        <v>0</v>
      </c>
      <c r="K621" s="2">
        <v>0</v>
      </c>
      <c r="L621" s="2">
        <v>1.0869565217391304</v>
      </c>
      <c r="M621" s="2">
        <v>2.527173913043478</v>
      </c>
      <c r="N621" s="2">
        <v>0</v>
      </c>
      <c r="O621" s="2">
        <v>0.23390342052313881</v>
      </c>
      <c r="P621" s="2">
        <v>0</v>
      </c>
      <c r="Q621" s="2">
        <v>0</v>
      </c>
      <c r="R621" s="2">
        <v>0</v>
      </c>
      <c r="S621" s="2">
        <v>3.6086956521739131</v>
      </c>
      <c r="T621" s="2">
        <v>4.8315217391304346</v>
      </c>
      <c r="U621" s="2">
        <v>0</v>
      </c>
      <c r="V621" s="2">
        <v>0.78118712273641844</v>
      </c>
      <c r="W621" s="2">
        <v>7.1260869565217391</v>
      </c>
      <c r="X621" s="2">
        <v>5.7010869565217392</v>
      </c>
      <c r="Y621" s="2">
        <v>0.35326086956521741</v>
      </c>
      <c r="Z621" s="2">
        <v>1.2199195171026156</v>
      </c>
      <c r="AA621" s="2">
        <v>0</v>
      </c>
      <c r="AB621" s="2">
        <v>0</v>
      </c>
      <c r="AC621" s="2">
        <v>0</v>
      </c>
      <c r="AD621" s="2">
        <v>0</v>
      </c>
      <c r="AE621" s="2">
        <v>0</v>
      </c>
      <c r="AF621" s="2">
        <v>0</v>
      </c>
      <c r="AG621" s="2">
        <v>0</v>
      </c>
      <c r="AH621" t="s">
        <v>578</v>
      </c>
      <c r="AI621">
        <v>3</v>
      </c>
    </row>
    <row r="622" spans="1:35" x14ac:dyDescent="0.25">
      <c r="A622" t="s">
        <v>1777</v>
      </c>
      <c r="B622" t="s">
        <v>746</v>
      </c>
      <c r="C622" t="s">
        <v>1477</v>
      </c>
      <c r="D622" t="s">
        <v>1707</v>
      </c>
      <c r="E622" s="2">
        <v>152.19565217391303</v>
      </c>
      <c r="F622" s="2">
        <v>6.0869565217391308</v>
      </c>
      <c r="G622" s="2">
        <v>3.2608695652173912E-2</v>
      </c>
      <c r="H622" s="2">
        <v>0.30434782608695654</v>
      </c>
      <c r="I622" s="2">
        <v>5.4076086956521738</v>
      </c>
      <c r="J622" s="2">
        <v>0</v>
      </c>
      <c r="K622" s="2">
        <v>0</v>
      </c>
      <c r="L622" s="2">
        <v>5.1071739130434786</v>
      </c>
      <c r="M622" s="2">
        <v>9.7527173913043477</v>
      </c>
      <c r="N622" s="2">
        <v>0</v>
      </c>
      <c r="O622" s="2">
        <v>6.408013140979861E-2</v>
      </c>
      <c r="P622" s="2">
        <v>5.4211956521739131</v>
      </c>
      <c r="Q622" s="2">
        <v>0.47826086956521741</v>
      </c>
      <c r="R622" s="2">
        <v>3.8762319668618775E-2</v>
      </c>
      <c r="S622" s="2">
        <v>6.7146739130434785</v>
      </c>
      <c r="T622" s="2">
        <v>0</v>
      </c>
      <c r="U622" s="2">
        <v>5.5543478260869561</v>
      </c>
      <c r="V622" s="2">
        <v>8.061348378803028E-2</v>
      </c>
      <c r="W622" s="2">
        <v>5.4782608695652177</v>
      </c>
      <c r="X622" s="2">
        <v>5.1793478260869561</v>
      </c>
      <c r="Y622" s="2">
        <v>5.3016304347826084</v>
      </c>
      <c r="Z622" s="2">
        <v>0.10486001999714327</v>
      </c>
      <c r="AA622" s="2">
        <v>0</v>
      </c>
      <c r="AB622" s="2">
        <v>0</v>
      </c>
      <c r="AC622" s="2">
        <v>0</v>
      </c>
      <c r="AD622" s="2">
        <v>0</v>
      </c>
      <c r="AE622" s="2">
        <v>0</v>
      </c>
      <c r="AF622" s="2">
        <v>0</v>
      </c>
      <c r="AG622" s="2">
        <v>0</v>
      </c>
      <c r="AH622" t="s">
        <v>58</v>
      </c>
      <c r="AI622">
        <v>3</v>
      </c>
    </row>
    <row r="623" spans="1:35" x14ac:dyDescent="0.25">
      <c r="A623" t="s">
        <v>1777</v>
      </c>
      <c r="B623" t="s">
        <v>1149</v>
      </c>
      <c r="C623" t="s">
        <v>1386</v>
      </c>
      <c r="D623" t="s">
        <v>1727</v>
      </c>
      <c r="E623" s="2">
        <v>103.81521739130434</v>
      </c>
      <c r="F623" s="2">
        <v>1.7934782608695652</v>
      </c>
      <c r="G623" s="2">
        <v>1.0326086956521738</v>
      </c>
      <c r="H623" s="2">
        <v>1.173913043478261</v>
      </c>
      <c r="I623" s="2">
        <v>5.1684782608695654</v>
      </c>
      <c r="J623" s="2">
        <v>0</v>
      </c>
      <c r="K623" s="2">
        <v>0</v>
      </c>
      <c r="L623" s="2">
        <v>4.0002173913043473</v>
      </c>
      <c r="M623" s="2">
        <v>4.8913043478260869</v>
      </c>
      <c r="N623" s="2">
        <v>6.1070652173913045</v>
      </c>
      <c r="O623" s="2">
        <v>0.10594178620039787</v>
      </c>
      <c r="P623" s="2">
        <v>9.7010869565217384</v>
      </c>
      <c r="Q623" s="2">
        <v>24.127500000000005</v>
      </c>
      <c r="R623" s="2">
        <v>0.32585383729452422</v>
      </c>
      <c r="S623" s="2">
        <v>4.3409782608695648</v>
      </c>
      <c r="T623" s="2">
        <v>9.6626086956521746</v>
      </c>
      <c r="U623" s="2">
        <v>0</v>
      </c>
      <c r="V623" s="2">
        <v>0.13488954036226575</v>
      </c>
      <c r="W623" s="2">
        <v>10.316956521739128</v>
      </c>
      <c r="X623" s="2">
        <v>7.7558695652173926</v>
      </c>
      <c r="Y623" s="2">
        <v>0</v>
      </c>
      <c r="Z623" s="2">
        <v>0.17408648309077585</v>
      </c>
      <c r="AA623" s="2">
        <v>0</v>
      </c>
      <c r="AB623" s="2">
        <v>0</v>
      </c>
      <c r="AC623" s="2">
        <v>0</v>
      </c>
      <c r="AD623" s="2">
        <v>0</v>
      </c>
      <c r="AE623" s="2">
        <v>0</v>
      </c>
      <c r="AF623" s="2">
        <v>0</v>
      </c>
      <c r="AG623" s="2">
        <v>0</v>
      </c>
      <c r="AH623" t="s">
        <v>470</v>
      </c>
      <c r="AI623">
        <v>3</v>
      </c>
    </row>
    <row r="624" spans="1:35" x14ac:dyDescent="0.25">
      <c r="A624" t="s">
        <v>1777</v>
      </c>
      <c r="B624" t="s">
        <v>1219</v>
      </c>
      <c r="C624" t="s">
        <v>1538</v>
      </c>
      <c r="D624" t="s">
        <v>1731</v>
      </c>
      <c r="E624" s="2">
        <v>111.08695652173913</v>
      </c>
      <c r="F624" s="2">
        <v>55.519021739130437</v>
      </c>
      <c r="G624" s="2">
        <v>0</v>
      </c>
      <c r="H624" s="2">
        <v>0.76086956521739135</v>
      </c>
      <c r="I624" s="2">
        <v>5.5869565217391308</v>
      </c>
      <c r="J624" s="2">
        <v>0</v>
      </c>
      <c r="K624" s="2">
        <v>0</v>
      </c>
      <c r="L624" s="2">
        <v>13.167173913043477</v>
      </c>
      <c r="M624" s="2">
        <v>9.4619565217391308</v>
      </c>
      <c r="N624" s="2">
        <v>0</v>
      </c>
      <c r="O624" s="2">
        <v>8.51761252446184E-2</v>
      </c>
      <c r="P624" s="2">
        <v>0</v>
      </c>
      <c r="Q624" s="2">
        <v>20.144021739130434</v>
      </c>
      <c r="R624" s="2">
        <v>0.18133561643835616</v>
      </c>
      <c r="S624" s="2">
        <v>6.3741304347826082</v>
      </c>
      <c r="T624" s="2">
        <v>26.110217391304346</v>
      </c>
      <c r="U624" s="2">
        <v>0</v>
      </c>
      <c r="V624" s="2">
        <v>0.29242270058708414</v>
      </c>
      <c r="W624" s="2">
        <v>10.344673913043477</v>
      </c>
      <c r="X624" s="2">
        <v>13.363260869565213</v>
      </c>
      <c r="Y624" s="2">
        <v>0</v>
      </c>
      <c r="Z624" s="2">
        <v>0.21341780821917802</v>
      </c>
      <c r="AA624" s="2">
        <v>0</v>
      </c>
      <c r="AB624" s="2">
        <v>4.8668478260869561</v>
      </c>
      <c r="AC624" s="2">
        <v>0</v>
      </c>
      <c r="AD624" s="2">
        <v>0</v>
      </c>
      <c r="AE624" s="2">
        <v>0</v>
      </c>
      <c r="AF624" s="2">
        <v>0</v>
      </c>
      <c r="AG624" s="2">
        <v>0</v>
      </c>
      <c r="AH624" t="s">
        <v>541</v>
      </c>
      <c r="AI624">
        <v>3</v>
      </c>
    </row>
    <row r="625" spans="1:35" x14ac:dyDescent="0.25">
      <c r="A625" t="s">
        <v>1777</v>
      </c>
      <c r="B625" t="s">
        <v>1331</v>
      </c>
      <c r="C625" t="s">
        <v>1541</v>
      </c>
      <c r="D625" t="s">
        <v>1693</v>
      </c>
      <c r="E625" s="2">
        <v>36.358695652173914</v>
      </c>
      <c r="F625" s="2">
        <v>5.3804347826086953</v>
      </c>
      <c r="G625" s="2">
        <v>0</v>
      </c>
      <c r="H625" s="2">
        <v>0</v>
      </c>
      <c r="I625" s="2">
        <v>0.34239130434782611</v>
      </c>
      <c r="J625" s="2">
        <v>0</v>
      </c>
      <c r="K625" s="2">
        <v>0</v>
      </c>
      <c r="L625" s="2">
        <v>2.1204347826086951</v>
      </c>
      <c r="M625" s="2">
        <v>2.9347826086956523</v>
      </c>
      <c r="N625" s="2">
        <v>0</v>
      </c>
      <c r="O625" s="2">
        <v>8.0717488789237665E-2</v>
      </c>
      <c r="P625" s="2">
        <v>0</v>
      </c>
      <c r="Q625" s="2">
        <v>0</v>
      </c>
      <c r="R625" s="2">
        <v>0</v>
      </c>
      <c r="S625" s="2">
        <v>9.0902173913043463</v>
      </c>
      <c r="T625" s="2">
        <v>10.333043478260869</v>
      </c>
      <c r="U625" s="2">
        <v>0</v>
      </c>
      <c r="V625" s="2">
        <v>0.53421225710014941</v>
      </c>
      <c r="W625" s="2">
        <v>8.7116304347826112</v>
      </c>
      <c r="X625" s="2">
        <v>6.9830434782608686</v>
      </c>
      <c r="Y625" s="2">
        <v>3.4891304347826089</v>
      </c>
      <c r="Z625" s="2">
        <v>0.52762630792227216</v>
      </c>
      <c r="AA625" s="2">
        <v>0</v>
      </c>
      <c r="AB625" s="2">
        <v>0</v>
      </c>
      <c r="AC625" s="2">
        <v>0</v>
      </c>
      <c r="AD625" s="2">
        <v>0</v>
      </c>
      <c r="AE625" s="2">
        <v>0</v>
      </c>
      <c r="AF625" s="2">
        <v>0</v>
      </c>
      <c r="AG625" s="2">
        <v>0</v>
      </c>
      <c r="AH625" t="s">
        <v>656</v>
      </c>
      <c r="AI625">
        <v>3</v>
      </c>
    </row>
    <row r="626" spans="1:35" x14ac:dyDescent="0.25">
      <c r="A626" t="s">
        <v>1777</v>
      </c>
      <c r="B626" t="s">
        <v>1342</v>
      </c>
      <c r="C626" t="s">
        <v>1435</v>
      </c>
      <c r="D626" t="s">
        <v>1736</v>
      </c>
      <c r="E626" s="2">
        <v>11.913043478260869</v>
      </c>
      <c r="F626" s="2">
        <v>5.7391304347826084</v>
      </c>
      <c r="G626" s="2">
        <v>0.56521739130434778</v>
      </c>
      <c r="H626" s="2">
        <v>7.6086956521739135E-2</v>
      </c>
      <c r="I626" s="2">
        <v>1.4076086956521738</v>
      </c>
      <c r="J626" s="2">
        <v>0</v>
      </c>
      <c r="K626" s="2">
        <v>0</v>
      </c>
      <c r="L626" s="2">
        <v>2.2229347826086956</v>
      </c>
      <c r="M626" s="2">
        <v>4.5749999999999993</v>
      </c>
      <c r="N626" s="2">
        <v>0</v>
      </c>
      <c r="O626" s="2">
        <v>0.38403284671532845</v>
      </c>
      <c r="P626" s="2">
        <v>0</v>
      </c>
      <c r="Q626" s="2">
        <v>0.69673913043478253</v>
      </c>
      <c r="R626" s="2">
        <v>5.8485401459854008E-2</v>
      </c>
      <c r="S626" s="2">
        <v>0.81358695652173907</v>
      </c>
      <c r="T626" s="2">
        <v>6.6530434782608703</v>
      </c>
      <c r="U626" s="2">
        <v>0</v>
      </c>
      <c r="V626" s="2">
        <v>0.62676094890510958</v>
      </c>
      <c r="W626" s="2">
        <v>5.3615217391304348</v>
      </c>
      <c r="X626" s="2">
        <v>2.4141304347826087</v>
      </c>
      <c r="Y626" s="2">
        <v>0</v>
      </c>
      <c r="Z626" s="2">
        <v>0.65270072992700734</v>
      </c>
      <c r="AA626" s="2">
        <v>0</v>
      </c>
      <c r="AB626" s="2">
        <v>0</v>
      </c>
      <c r="AC626" s="2">
        <v>0</v>
      </c>
      <c r="AD626" s="2">
        <v>0</v>
      </c>
      <c r="AE626" s="2">
        <v>0</v>
      </c>
      <c r="AF626" s="2">
        <v>0</v>
      </c>
      <c r="AG626" s="2">
        <v>0</v>
      </c>
      <c r="AH626" t="s">
        <v>667</v>
      </c>
      <c r="AI626">
        <v>3</v>
      </c>
    </row>
    <row r="627" spans="1:35" x14ac:dyDescent="0.25">
      <c r="A627" t="s">
        <v>1777</v>
      </c>
      <c r="B627" t="s">
        <v>1305</v>
      </c>
      <c r="C627" t="s">
        <v>1621</v>
      </c>
      <c r="D627" t="s">
        <v>1735</v>
      </c>
      <c r="E627" s="2">
        <v>31</v>
      </c>
      <c r="F627" s="2">
        <v>5.5271739130434785</v>
      </c>
      <c r="G627" s="2">
        <v>0.19565217391304349</v>
      </c>
      <c r="H627" s="2">
        <v>0.28260869565217389</v>
      </c>
      <c r="I627" s="2">
        <v>2.2608695652173911</v>
      </c>
      <c r="J627" s="2">
        <v>0</v>
      </c>
      <c r="K627" s="2">
        <v>0</v>
      </c>
      <c r="L627" s="2">
        <v>9.1645652173913046</v>
      </c>
      <c r="M627" s="2">
        <v>5.0793478260869565</v>
      </c>
      <c r="N627" s="2">
        <v>0</v>
      </c>
      <c r="O627" s="2">
        <v>0.16384992987377278</v>
      </c>
      <c r="P627" s="2">
        <v>9.7880434782608692</v>
      </c>
      <c r="Q627" s="2">
        <v>0</v>
      </c>
      <c r="R627" s="2">
        <v>0.31574333800841514</v>
      </c>
      <c r="S627" s="2">
        <v>2.8289130434782606</v>
      </c>
      <c r="T627" s="2">
        <v>3.3947826086956514</v>
      </c>
      <c r="U627" s="2">
        <v>0</v>
      </c>
      <c r="V627" s="2">
        <v>0.20076437587657783</v>
      </c>
      <c r="W627" s="2">
        <v>2.4396739130434781</v>
      </c>
      <c r="X627" s="2">
        <v>3.3879347826086952</v>
      </c>
      <c r="Y627" s="2">
        <v>0</v>
      </c>
      <c r="Z627" s="2">
        <v>0.18798737727910239</v>
      </c>
      <c r="AA627" s="2">
        <v>0.45652173913043476</v>
      </c>
      <c r="AB627" s="2">
        <v>0</v>
      </c>
      <c r="AC627" s="2">
        <v>0</v>
      </c>
      <c r="AD627" s="2">
        <v>0</v>
      </c>
      <c r="AE627" s="2">
        <v>0</v>
      </c>
      <c r="AF627" s="2">
        <v>0</v>
      </c>
      <c r="AG627" s="2">
        <v>0</v>
      </c>
      <c r="AH627" t="s">
        <v>629</v>
      </c>
      <c r="AI627">
        <v>3</v>
      </c>
    </row>
    <row r="628" spans="1:35" x14ac:dyDescent="0.25">
      <c r="A628" t="s">
        <v>1777</v>
      </c>
      <c r="B628" t="s">
        <v>1184</v>
      </c>
      <c r="C628" t="s">
        <v>1452</v>
      </c>
      <c r="D628" t="s">
        <v>1706</v>
      </c>
      <c r="E628" s="2">
        <v>41.967391304347828</v>
      </c>
      <c r="F628" s="2">
        <v>5.3043478260869561</v>
      </c>
      <c r="G628" s="2">
        <v>8.6956521739130432E-2</v>
      </c>
      <c r="H628" s="2">
        <v>0.27717391304347827</v>
      </c>
      <c r="I628" s="2">
        <v>0</v>
      </c>
      <c r="J628" s="2">
        <v>0</v>
      </c>
      <c r="K628" s="2">
        <v>0</v>
      </c>
      <c r="L628" s="2">
        <v>5.9257608695652184</v>
      </c>
      <c r="M628" s="2">
        <v>4.3478260869565215</v>
      </c>
      <c r="N628" s="2">
        <v>0</v>
      </c>
      <c r="O628" s="2">
        <v>0.10360010360010359</v>
      </c>
      <c r="P628" s="2">
        <v>5.3043478260869561</v>
      </c>
      <c r="Q628" s="2">
        <v>1.7038043478260869</v>
      </c>
      <c r="R628" s="2">
        <v>0.16699041699041697</v>
      </c>
      <c r="S628" s="2">
        <v>5.5388043478260878</v>
      </c>
      <c r="T628" s="2">
        <v>3.4316304347826092</v>
      </c>
      <c r="U628" s="2">
        <v>0</v>
      </c>
      <c r="V628" s="2">
        <v>0.21374773374773376</v>
      </c>
      <c r="W628" s="2">
        <v>5.5914130434782603</v>
      </c>
      <c r="X628" s="2">
        <v>5.6963043478260866</v>
      </c>
      <c r="Y628" s="2">
        <v>0</v>
      </c>
      <c r="Z628" s="2">
        <v>0.26896399896399897</v>
      </c>
      <c r="AA628" s="2">
        <v>0</v>
      </c>
      <c r="AB628" s="2">
        <v>0</v>
      </c>
      <c r="AC628" s="2">
        <v>0</v>
      </c>
      <c r="AD628" s="2">
        <v>0</v>
      </c>
      <c r="AE628" s="2">
        <v>0</v>
      </c>
      <c r="AF628" s="2">
        <v>0</v>
      </c>
      <c r="AG628" s="2">
        <v>0</v>
      </c>
      <c r="AH628" t="s">
        <v>506</v>
      </c>
      <c r="AI628">
        <v>3</v>
      </c>
    </row>
    <row r="629" spans="1:35" x14ac:dyDescent="0.25">
      <c r="A629" t="s">
        <v>1777</v>
      </c>
      <c r="B629" t="s">
        <v>704</v>
      </c>
      <c r="C629" t="s">
        <v>1452</v>
      </c>
      <c r="D629" t="s">
        <v>1706</v>
      </c>
      <c r="E629" s="2">
        <v>130.93478260869566</v>
      </c>
      <c r="F629" s="2">
        <v>9.0869565217391308</v>
      </c>
      <c r="G629" s="2">
        <v>0.24728260869565216</v>
      </c>
      <c r="H629" s="2">
        <v>0.98913043478260865</v>
      </c>
      <c r="I629" s="2">
        <v>9.9945652173913047</v>
      </c>
      <c r="J629" s="2">
        <v>0</v>
      </c>
      <c r="K629" s="2">
        <v>0</v>
      </c>
      <c r="L629" s="2">
        <v>20.671739130434791</v>
      </c>
      <c r="M629" s="2">
        <v>20.557065217391305</v>
      </c>
      <c r="N629" s="2">
        <v>0</v>
      </c>
      <c r="O629" s="2">
        <v>0.15700232442304499</v>
      </c>
      <c r="P629" s="2">
        <v>3.6576086956521738</v>
      </c>
      <c r="Q629" s="2">
        <v>4.6684782608695654</v>
      </c>
      <c r="R629" s="2">
        <v>6.3589573302341024E-2</v>
      </c>
      <c r="S629" s="2">
        <v>13.375000000000002</v>
      </c>
      <c r="T629" s="2">
        <v>16.883695652173909</v>
      </c>
      <c r="U629" s="2">
        <v>0</v>
      </c>
      <c r="V629" s="2">
        <v>0.23109745973767223</v>
      </c>
      <c r="W629" s="2">
        <v>13.939456521739128</v>
      </c>
      <c r="X629" s="2">
        <v>15.964782608695646</v>
      </c>
      <c r="Y629" s="2">
        <v>0</v>
      </c>
      <c r="Z629" s="2">
        <v>0.22839033704134146</v>
      </c>
      <c r="AA629" s="2">
        <v>0</v>
      </c>
      <c r="AB629" s="2">
        <v>0</v>
      </c>
      <c r="AC629" s="2">
        <v>0</v>
      </c>
      <c r="AD629" s="2">
        <v>0</v>
      </c>
      <c r="AE629" s="2">
        <v>0</v>
      </c>
      <c r="AF629" s="2">
        <v>0</v>
      </c>
      <c r="AG629" s="2">
        <v>0</v>
      </c>
      <c r="AH629" t="s">
        <v>16</v>
      </c>
      <c r="AI629">
        <v>3</v>
      </c>
    </row>
    <row r="630" spans="1:35" x14ac:dyDescent="0.25">
      <c r="A630" t="s">
        <v>1777</v>
      </c>
      <c r="B630" t="s">
        <v>761</v>
      </c>
      <c r="C630" t="s">
        <v>1456</v>
      </c>
      <c r="D630" t="s">
        <v>1701</v>
      </c>
      <c r="E630" s="2">
        <v>105.80434782608695</v>
      </c>
      <c r="F630" s="2">
        <v>7.3804347826086953</v>
      </c>
      <c r="G630" s="2">
        <v>0.16304347826086957</v>
      </c>
      <c r="H630" s="2">
        <v>0.76847826086956528</v>
      </c>
      <c r="I630" s="2">
        <v>5.5652173913043477</v>
      </c>
      <c r="J630" s="2">
        <v>0</v>
      </c>
      <c r="K630" s="2">
        <v>0</v>
      </c>
      <c r="L630" s="2">
        <v>6.3831521739130421</v>
      </c>
      <c r="M630" s="2">
        <v>1.8532608695652173</v>
      </c>
      <c r="N630" s="2">
        <v>6.3206521739130439</v>
      </c>
      <c r="O630" s="2">
        <v>7.7254982535442787E-2</v>
      </c>
      <c r="P630" s="2">
        <v>4.7581521739130439</v>
      </c>
      <c r="Q630" s="2">
        <v>3.9157608695652173</v>
      </c>
      <c r="R630" s="2">
        <v>8.198068625436615E-2</v>
      </c>
      <c r="S630" s="2">
        <v>9.7736956521739131</v>
      </c>
      <c r="T630" s="2">
        <v>11.421195652173912</v>
      </c>
      <c r="U630" s="2">
        <v>0</v>
      </c>
      <c r="V630" s="2">
        <v>0.2003215533182659</v>
      </c>
      <c r="W630" s="2">
        <v>9.8864130434782602</v>
      </c>
      <c r="X630" s="2">
        <v>11.961956521739131</v>
      </c>
      <c r="Y630" s="2">
        <v>0</v>
      </c>
      <c r="Z630" s="2">
        <v>0.20649784261351961</v>
      </c>
      <c r="AA630" s="2">
        <v>0</v>
      </c>
      <c r="AB630" s="2">
        <v>0</v>
      </c>
      <c r="AC630" s="2">
        <v>0</v>
      </c>
      <c r="AD630" s="2">
        <v>0</v>
      </c>
      <c r="AE630" s="2">
        <v>0</v>
      </c>
      <c r="AF630" s="2">
        <v>0</v>
      </c>
      <c r="AG630" s="2">
        <v>0</v>
      </c>
      <c r="AH630" t="s">
        <v>73</v>
      </c>
      <c r="AI630">
        <v>3</v>
      </c>
    </row>
    <row r="631" spans="1:35" x14ac:dyDescent="0.25">
      <c r="A631" t="s">
        <v>1777</v>
      </c>
      <c r="B631" t="s">
        <v>1054</v>
      </c>
      <c r="C631" t="s">
        <v>1358</v>
      </c>
      <c r="D631" t="s">
        <v>1689</v>
      </c>
      <c r="E631" s="2">
        <v>95.065217391304344</v>
      </c>
      <c r="F631" s="2">
        <v>5.6521739130434785</v>
      </c>
      <c r="G631" s="2">
        <v>0</v>
      </c>
      <c r="H631" s="2">
        <v>0.23010869565217393</v>
      </c>
      <c r="I631" s="2">
        <v>0</v>
      </c>
      <c r="J631" s="2">
        <v>0</v>
      </c>
      <c r="K631" s="2">
        <v>0</v>
      </c>
      <c r="L631" s="2">
        <v>9.3502173913043514</v>
      </c>
      <c r="M631" s="2">
        <v>5.3043478260869561</v>
      </c>
      <c r="N631" s="2">
        <v>0</v>
      </c>
      <c r="O631" s="2">
        <v>5.5796935742053508E-2</v>
      </c>
      <c r="P631" s="2">
        <v>2.5217391304347827</v>
      </c>
      <c r="Q631" s="2">
        <v>9.4396739130434799</v>
      </c>
      <c r="R631" s="2">
        <v>0.12582323347816146</v>
      </c>
      <c r="S631" s="2">
        <v>4.7923913043478255</v>
      </c>
      <c r="T631" s="2">
        <v>15.887282608695653</v>
      </c>
      <c r="U631" s="2">
        <v>0</v>
      </c>
      <c r="V631" s="2">
        <v>0.21753144294534646</v>
      </c>
      <c r="W631" s="2">
        <v>8.4529347826086969</v>
      </c>
      <c r="X631" s="2">
        <v>13.52315217391304</v>
      </c>
      <c r="Y631" s="2">
        <v>0</v>
      </c>
      <c r="Z631" s="2">
        <v>0.23116853418705693</v>
      </c>
      <c r="AA631" s="2">
        <v>0</v>
      </c>
      <c r="AB631" s="2">
        <v>0</v>
      </c>
      <c r="AC631" s="2">
        <v>0</v>
      </c>
      <c r="AD631" s="2">
        <v>0</v>
      </c>
      <c r="AE631" s="2">
        <v>0</v>
      </c>
      <c r="AF631" s="2">
        <v>0</v>
      </c>
      <c r="AG631" s="2">
        <v>0</v>
      </c>
      <c r="AH631" t="s">
        <v>372</v>
      </c>
      <c r="AI631">
        <v>3</v>
      </c>
    </row>
    <row r="632" spans="1:35" x14ac:dyDescent="0.25">
      <c r="A632" t="s">
        <v>1777</v>
      </c>
      <c r="B632" t="s">
        <v>1173</v>
      </c>
      <c r="C632" t="s">
        <v>1637</v>
      </c>
      <c r="D632" t="s">
        <v>1708</v>
      </c>
      <c r="E632" s="2">
        <v>92.217391304347828</v>
      </c>
      <c r="F632" s="2">
        <v>6</v>
      </c>
      <c r="G632" s="2">
        <v>0.52173913043478259</v>
      </c>
      <c r="H632" s="2">
        <v>0</v>
      </c>
      <c r="I632" s="2">
        <v>3.9771739130434787</v>
      </c>
      <c r="J632" s="2">
        <v>0</v>
      </c>
      <c r="K632" s="2">
        <v>0</v>
      </c>
      <c r="L632" s="2">
        <v>2.7116304347826095</v>
      </c>
      <c r="M632" s="2">
        <v>8.3499999999999979</v>
      </c>
      <c r="N632" s="2">
        <v>0</v>
      </c>
      <c r="O632" s="2">
        <v>9.0546911834040525E-2</v>
      </c>
      <c r="P632" s="2">
        <v>5.031521739130433</v>
      </c>
      <c r="Q632" s="2">
        <v>13.197826086956514</v>
      </c>
      <c r="R632" s="2">
        <v>0.19767798208392257</v>
      </c>
      <c r="S632" s="2">
        <v>2.8902173913043487</v>
      </c>
      <c r="T632" s="2">
        <v>8.3504347826086978</v>
      </c>
      <c r="U632" s="2">
        <v>0</v>
      </c>
      <c r="V632" s="2">
        <v>0.12189297501178692</v>
      </c>
      <c r="W632" s="2">
        <v>2.7100000000000004</v>
      </c>
      <c r="X632" s="2">
        <v>5.2153260869565221</v>
      </c>
      <c r="Y632" s="2">
        <v>3.0863043478260868</v>
      </c>
      <c r="Z632" s="2">
        <v>0.11940947666195191</v>
      </c>
      <c r="AA632" s="2">
        <v>0</v>
      </c>
      <c r="AB632" s="2">
        <v>0</v>
      </c>
      <c r="AC632" s="2">
        <v>0</v>
      </c>
      <c r="AD632" s="2">
        <v>0</v>
      </c>
      <c r="AE632" s="2">
        <v>0</v>
      </c>
      <c r="AF632" s="2">
        <v>0</v>
      </c>
      <c r="AG632" s="2">
        <v>0</v>
      </c>
      <c r="AH632" t="s">
        <v>495</v>
      </c>
      <c r="AI632">
        <v>3</v>
      </c>
    </row>
    <row r="633" spans="1:35" x14ac:dyDescent="0.25">
      <c r="A633" t="s">
        <v>1777</v>
      </c>
      <c r="B633" t="s">
        <v>1102</v>
      </c>
      <c r="C633" t="s">
        <v>1619</v>
      </c>
      <c r="D633" t="s">
        <v>1673</v>
      </c>
      <c r="E633" s="2">
        <v>24.782608695652176</v>
      </c>
      <c r="F633" s="2">
        <v>4</v>
      </c>
      <c r="G633" s="2">
        <v>1.1956521739130435</v>
      </c>
      <c r="H633" s="2">
        <v>0</v>
      </c>
      <c r="I633" s="2">
        <v>3.7188043478260862</v>
      </c>
      <c r="J633" s="2">
        <v>0</v>
      </c>
      <c r="K633" s="2">
        <v>0</v>
      </c>
      <c r="L633" s="2">
        <v>4.9320652173913047</v>
      </c>
      <c r="M633" s="2">
        <v>0</v>
      </c>
      <c r="N633" s="2">
        <v>5.0434782608695654</v>
      </c>
      <c r="O633" s="2">
        <v>0.20350877192982456</v>
      </c>
      <c r="P633" s="2">
        <v>0</v>
      </c>
      <c r="Q633" s="2">
        <v>0</v>
      </c>
      <c r="R633" s="2">
        <v>0</v>
      </c>
      <c r="S633" s="2">
        <v>4.1138043478260871</v>
      </c>
      <c r="T633" s="2">
        <v>3.964239130434783</v>
      </c>
      <c r="U633" s="2">
        <v>0</v>
      </c>
      <c r="V633" s="2">
        <v>0.32595614035087717</v>
      </c>
      <c r="W633" s="2">
        <v>10.125869565217389</v>
      </c>
      <c r="X633" s="2">
        <v>7.5455434782608686</v>
      </c>
      <c r="Y633" s="2">
        <v>2.5047826086956526</v>
      </c>
      <c r="Z633" s="2">
        <v>0.81412719298245595</v>
      </c>
      <c r="AA633" s="2">
        <v>0</v>
      </c>
      <c r="AB633" s="2">
        <v>21.885869565217391</v>
      </c>
      <c r="AC633" s="2">
        <v>0</v>
      </c>
      <c r="AD633" s="2">
        <v>0</v>
      </c>
      <c r="AE633" s="2">
        <v>0</v>
      </c>
      <c r="AF633" s="2">
        <v>0</v>
      </c>
      <c r="AG633" s="2">
        <v>0.34804347826086951</v>
      </c>
      <c r="AH633" t="s">
        <v>421</v>
      </c>
      <c r="AI633">
        <v>3</v>
      </c>
    </row>
    <row r="634" spans="1:35" x14ac:dyDescent="0.25">
      <c r="A634" t="s">
        <v>1777</v>
      </c>
      <c r="B634" t="s">
        <v>829</v>
      </c>
      <c r="C634" t="s">
        <v>1423</v>
      </c>
      <c r="D634" t="s">
        <v>1716</v>
      </c>
      <c r="E634" s="2">
        <v>102.94565217391305</v>
      </c>
      <c r="F634" s="2">
        <v>4.4347826086956523</v>
      </c>
      <c r="G634" s="2">
        <v>0.73369565217391308</v>
      </c>
      <c r="H634" s="2">
        <v>0.64336956521739141</v>
      </c>
      <c r="I634" s="2">
        <v>3.4293478260869565</v>
      </c>
      <c r="J634" s="2">
        <v>0</v>
      </c>
      <c r="K634" s="2">
        <v>4.4347826086956523</v>
      </c>
      <c r="L634" s="2">
        <v>4.7576086956521744</v>
      </c>
      <c r="M634" s="2">
        <v>10.756847826086958</v>
      </c>
      <c r="N634" s="2">
        <v>0</v>
      </c>
      <c r="O634" s="2">
        <v>0.10449055010030621</v>
      </c>
      <c r="P634" s="2">
        <v>0</v>
      </c>
      <c r="Q634" s="2">
        <v>10.348804347826086</v>
      </c>
      <c r="R634" s="2">
        <v>0.10052687150248124</v>
      </c>
      <c r="S634" s="2">
        <v>5.0745652173913047</v>
      </c>
      <c r="T634" s="2">
        <v>10.14010869565217</v>
      </c>
      <c r="U634" s="2">
        <v>0</v>
      </c>
      <c r="V634" s="2">
        <v>0.14779326364692214</v>
      </c>
      <c r="W634" s="2">
        <v>5.0315217391304348</v>
      </c>
      <c r="X634" s="2">
        <v>9.5878260869565217</v>
      </c>
      <c r="Y634" s="2">
        <v>0</v>
      </c>
      <c r="Z634" s="2">
        <v>0.14201034737620102</v>
      </c>
      <c r="AA634" s="2">
        <v>0</v>
      </c>
      <c r="AB634" s="2">
        <v>4.992826086956522</v>
      </c>
      <c r="AC634" s="2">
        <v>0</v>
      </c>
      <c r="AD634" s="2">
        <v>0</v>
      </c>
      <c r="AE634" s="2">
        <v>0</v>
      </c>
      <c r="AF634" s="2">
        <v>0</v>
      </c>
      <c r="AG634" s="2">
        <v>0</v>
      </c>
      <c r="AH634" t="s">
        <v>142</v>
      </c>
      <c r="AI634">
        <v>3</v>
      </c>
    </row>
    <row r="635" spans="1:35" x14ac:dyDescent="0.25">
      <c r="A635" t="s">
        <v>1777</v>
      </c>
      <c r="B635" t="s">
        <v>1243</v>
      </c>
      <c r="C635" t="s">
        <v>1655</v>
      </c>
      <c r="D635" t="s">
        <v>1690</v>
      </c>
      <c r="E635" s="2">
        <v>67.293478260869563</v>
      </c>
      <c r="F635" s="2">
        <v>0</v>
      </c>
      <c r="G635" s="2">
        <v>0</v>
      </c>
      <c r="H635" s="2">
        <v>0</v>
      </c>
      <c r="I635" s="2">
        <v>2.4402173913043477</v>
      </c>
      <c r="J635" s="2">
        <v>0</v>
      </c>
      <c r="K635" s="2">
        <v>0</v>
      </c>
      <c r="L635" s="2">
        <v>7.8728260869565201</v>
      </c>
      <c r="M635" s="2">
        <v>0</v>
      </c>
      <c r="N635" s="2">
        <v>0</v>
      </c>
      <c r="O635" s="2">
        <v>0</v>
      </c>
      <c r="P635" s="2">
        <v>5.2173913043478262</v>
      </c>
      <c r="Q635" s="2">
        <v>14.923913043478262</v>
      </c>
      <c r="R635" s="2">
        <v>0.2993054433855597</v>
      </c>
      <c r="S635" s="2">
        <v>4.8017391304347825</v>
      </c>
      <c r="T635" s="2">
        <v>3.1066304347826086</v>
      </c>
      <c r="U635" s="2">
        <v>0</v>
      </c>
      <c r="V635" s="2">
        <v>0.11752059441124213</v>
      </c>
      <c r="W635" s="2">
        <v>5.3931521739130437</v>
      </c>
      <c r="X635" s="2">
        <v>8.1376086956521725</v>
      </c>
      <c r="Y635" s="2">
        <v>0</v>
      </c>
      <c r="Z635" s="2">
        <v>0.20107090938459055</v>
      </c>
      <c r="AA635" s="2">
        <v>0</v>
      </c>
      <c r="AB635" s="2">
        <v>0</v>
      </c>
      <c r="AC635" s="2">
        <v>0</v>
      </c>
      <c r="AD635" s="2">
        <v>0</v>
      </c>
      <c r="AE635" s="2">
        <v>0</v>
      </c>
      <c r="AF635" s="2">
        <v>0</v>
      </c>
      <c r="AG635" s="2">
        <v>1.7065217391304348</v>
      </c>
      <c r="AH635" t="s">
        <v>565</v>
      </c>
      <c r="AI635">
        <v>3</v>
      </c>
    </row>
    <row r="636" spans="1:35" x14ac:dyDescent="0.25">
      <c r="A636" t="s">
        <v>1777</v>
      </c>
      <c r="B636" t="s">
        <v>1069</v>
      </c>
      <c r="C636" t="s">
        <v>1600</v>
      </c>
      <c r="D636" t="s">
        <v>1684</v>
      </c>
      <c r="E636" s="2">
        <v>107.09782608695652</v>
      </c>
      <c r="F636" s="2">
        <v>4.9565217391304346</v>
      </c>
      <c r="G636" s="2">
        <v>0.67663043478260865</v>
      </c>
      <c r="H636" s="2">
        <v>0.73097826086956519</v>
      </c>
      <c r="I636" s="2">
        <v>2.5217391304347827</v>
      </c>
      <c r="J636" s="2">
        <v>0</v>
      </c>
      <c r="K636" s="2">
        <v>0</v>
      </c>
      <c r="L636" s="2">
        <v>11.44913043478261</v>
      </c>
      <c r="M636" s="2">
        <v>5.1304347826086953</v>
      </c>
      <c r="N636" s="2">
        <v>0</v>
      </c>
      <c r="O636" s="2">
        <v>4.790419161676647E-2</v>
      </c>
      <c r="P636" s="2">
        <v>5.4782608695652177</v>
      </c>
      <c r="Q636" s="2">
        <v>16.896739130434781</v>
      </c>
      <c r="R636" s="2">
        <v>0.20892114076930884</v>
      </c>
      <c r="S636" s="2">
        <v>10.105978260869565</v>
      </c>
      <c r="T636" s="2">
        <v>8.6032608695652169</v>
      </c>
      <c r="U636" s="2">
        <v>0</v>
      </c>
      <c r="V636" s="2">
        <v>0.17469298690754084</v>
      </c>
      <c r="W636" s="2">
        <v>5.2956521739130435</v>
      </c>
      <c r="X636" s="2">
        <v>10.001304347826087</v>
      </c>
      <c r="Y636" s="2">
        <v>0</v>
      </c>
      <c r="Z636" s="2">
        <v>0.14283162488582157</v>
      </c>
      <c r="AA636" s="2">
        <v>0</v>
      </c>
      <c r="AB636" s="2">
        <v>0</v>
      </c>
      <c r="AC636" s="2">
        <v>0</v>
      </c>
      <c r="AD636" s="2">
        <v>0</v>
      </c>
      <c r="AE636" s="2">
        <v>0</v>
      </c>
      <c r="AF636" s="2">
        <v>0</v>
      </c>
      <c r="AG636" s="2">
        <v>0</v>
      </c>
      <c r="AH636" t="s">
        <v>387</v>
      </c>
      <c r="AI636">
        <v>3</v>
      </c>
    </row>
    <row r="637" spans="1:35" x14ac:dyDescent="0.25">
      <c r="A637" t="s">
        <v>1777</v>
      </c>
      <c r="B637" t="s">
        <v>923</v>
      </c>
      <c r="C637" t="s">
        <v>1563</v>
      </c>
      <c r="D637" t="s">
        <v>1698</v>
      </c>
      <c r="E637" s="2">
        <v>174.15217391304347</v>
      </c>
      <c r="F637" s="2">
        <v>10.086956521739131</v>
      </c>
      <c r="G637" s="2">
        <v>0.46467391304347827</v>
      </c>
      <c r="H637" s="2">
        <v>0.85869565217391308</v>
      </c>
      <c r="I637" s="2">
        <v>4.9565217391304346</v>
      </c>
      <c r="J637" s="2">
        <v>0.77173913043478259</v>
      </c>
      <c r="K637" s="2">
        <v>0</v>
      </c>
      <c r="L637" s="2">
        <v>9.0179347826086946</v>
      </c>
      <c r="M637" s="2">
        <v>5.3043478260869561</v>
      </c>
      <c r="N637" s="2">
        <v>2.5108695652173911</v>
      </c>
      <c r="O637" s="2">
        <v>4.4875795780801399E-2</v>
      </c>
      <c r="P637" s="2">
        <v>5.5951086956521738</v>
      </c>
      <c r="Q637" s="2">
        <v>7.9239130434782608</v>
      </c>
      <c r="R637" s="2">
        <v>7.7627636999126198E-2</v>
      </c>
      <c r="S637" s="2">
        <v>19.41402173913043</v>
      </c>
      <c r="T637" s="2">
        <v>11.112717391304349</v>
      </c>
      <c r="U637" s="2">
        <v>0</v>
      </c>
      <c r="V637" s="2">
        <v>0.17528772937211332</v>
      </c>
      <c r="W637" s="2">
        <v>9.4517391304347829</v>
      </c>
      <c r="X637" s="2">
        <v>19.020652173913042</v>
      </c>
      <c r="Y637" s="2">
        <v>0</v>
      </c>
      <c r="Z637" s="2">
        <v>0.16349144925727124</v>
      </c>
      <c r="AA637" s="2">
        <v>0</v>
      </c>
      <c r="AB637" s="2">
        <v>0</v>
      </c>
      <c r="AC637" s="2">
        <v>0</v>
      </c>
      <c r="AD637" s="2">
        <v>0</v>
      </c>
      <c r="AE637" s="2">
        <v>0</v>
      </c>
      <c r="AF637" s="2">
        <v>0</v>
      </c>
      <c r="AG637" s="2">
        <v>0</v>
      </c>
      <c r="AH637" t="s">
        <v>237</v>
      </c>
      <c r="AI637">
        <v>3</v>
      </c>
    </row>
    <row r="638" spans="1:35" x14ac:dyDescent="0.25">
      <c r="A638" t="s">
        <v>1777</v>
      </c>
      <c r="B638" t="s">
        <v>807</v>
      </c>
      <c r="C638" t="s">
        <v>1430</v>
      </c>
      <c r="D638" t="s">
        <v>1683</v>
      </c>
      <c r="E638" s="2">
        <v>169.91304347826087</v>
      </c>
      <c r="F638" s="2">
        <v>136.00423913043474</v>
      </c>
      <c r="G638" s="2">
        <v>0.28260869565217389</v>
      </c>
      <c r="H638" s="2">
        <v>0</v>
      </c>
      <c r="I638" s="2">
        <v>5.0434782608695654</v>
      </c>
      <c r="J638" s="2">
        <v>0</v>
      </c>
      <c r="K638" s="2">
        <v>0</v>
      </c>
      <c r="L638" s="2">
        <v>8.3715217391304346</v>
      </c>
      <c r="M638" s="2">
        <v>8.9576086956521728</v>
      </c>
      <c r="N638" s="2">
        <v>4.5217391304347823</v>
      </c>
      <c r="O638" s="2">
        <v>7.9330859774820864E-2</v>
      </c>
      <c r="P638" s="2">
        <v>5.2173913043478262</v>
      </c>
      <c r="Q638" s="2">
        <v>22.906304347826087</v>
      </c>
      <c r="R638" s="2">
        <v>0.16551816786079837</v>
      </c>
      <c r="S638" s="2">
        <v>5.4293478260869561</v>
      </c>
      <c r="T638" s="2">
        <v>15.225543478260869</v>
      </c>
      <c r="U638" s="2">
        <v>0</v>
      </c>
      <c r="V638" s="2">
        <v>0.1215615404298874</v>
      </c>
      <c r="W638" s="2">
        <v>5.2844565217391306</v>
      </c>
      <c r="X638" s="2">
        <v>12.8125</v>
      </c>
      <c r="Y638" s="2">
        <v>0</v>
      </c>
      <c r="Z638" s="2">
        <v>0.106507164790174</v>
      </c>
      <c r="AA638" s="2">
        <v>0</v>
      </c>
      <c r="AB638" s="2">
        <v>0</v>
      </c>
      <c r="AC638" s="2">
        <v>0</v>
      </c>
      <c r="AD638" s="2">
        <v>0</v>
      </c>
      <c r="AE638" s="2">
        <v>0</v>
      </c>
      <c r="AF638" s="2">
        <v>0</v>
      </c>
      <c r="AG638" s="2">
        <v>0</v>
      </c>
      <c r="AH638" t="s">
        <v>120</v>
      </c>
      <c r="AI638">
        <v>3</v>
      </c>
    </row>
    <row r="639" spans="1:35" x14ac:dyDescent="0.25">
      <c r="A639" t="s">
        <v>1777</v>
      </c>
      <c r="B639" t="s">
        <v>1099</v>
      </c>
      <c r="C639" t="s">
        <v>1429</v>
      </c>
      <c r="D639" t="s">
        <v>1711</v>
      </c>
      <c r="E639" s="2">
        <v>113.53260869565217</v>
      </c>
      <c r="F639" s="2">
        <v>0</v>
      </c>
      <c r="G639" s="2">
        <v>0</v>
      </c>
      <c r="H639" s="2">
        <v>0.82065217391304346</v>
      </c>
      <c r="I639" s="2">
        <v>5.6521739130434785</v>
      </c>
      <c r="J639" s="2">
        <v>0</v>
      </c>
      <c r="K639" s="2">
        <v>0</v>
      </c>
      <c r="L639" s="2">
        <v>4.8967391304347823</v>
      </c>
      <c r="M639" s="2">
        <v>0</v>
      </c>
      <c r="N639" s="2">
        <v>0</v>
      </c>
      <c r="O639" s="2">
        <v>0</v>
      </c>
      <c r="P639" s="2">
        <v>0</v>
      </c>
      <c r="Q639" s="2">
        <v>0</v>
      </c>
      <c r="R639" s="2">
        <v>0</v>
      </c>
      <c r="S639" s="2">
        <v>9.5043478260869652</v>
      </c>
      <c r="T639" s="2">
        <v>0</v>
      </c>
      <c r="U639" s="2">
        <v>0</v>
      </c>
      <c r="V639" s="2">
        <v>8.3714696026807159E-2</v>
      </c>
      <c r="W639" s="2">
        <v>4.4608695652173864</v>
      </c>
      <c r="X639" s="2">
        <v>0</v>
      </c>
      <c r="Y639" s="2">
        <v>0</v>
      </c>
      <c r="Z639" s="2">
        <v>3.9291527046433655E-2</v>
      </c>
      <c r="AA639" s="2">
        <v>0</v>
      </c>
      <c r="AB639" s="2">
        <v>0</v>
      </c>
      <c r="AC639" s="2">
        <v>0</v>
      </c>
      <c r="AD639" s="2">
        <v>0</v>
      </c>
      <c r="AE639" s="2">
        <v>0</v>
      </c>
      <c r="AF639" s="2">
        <v>0</v>
      </c>
      <c r="AG639" s="2">
        <v>0</v>
      </c>
      <c r="AH639" t="s">
        <v>418</v>
      </c>
      <c r="AI639">
        <v>3</v>
      </c>
    </row>
    <row r="640" spans="1:35" x14ac:dyDescent="0.25">
      <c r="A640" t="s">
        <v>1777</v>
      </c>
      <c r="B640" t="s">
        <v>964</v>
      </c>
      <c r="C640" t="s">
        <v>1440</v>
      </c>
      <c r="D640" t="s">
        <v>1705</v>
      </c>
      <c r="E640" s="2">
        <v>50.217391304347828</v>
      </c>
      <c r="F640" s="2">
        <v>0</v>
      </c>
      <c r="G640" s="2">
        <v>0</v>
      </c>
      <c r="H640" s="2">
        <v>0.48369565217391303</v>
      </c>
      <c r="I640" s="2">
        <v>5.3478260869565215</v>
      </c>
      <c r="J640" s="2">
        <v>0</v>
      </c>
      <c r="K640" s="2">
        <v>0</v>
      </c>
      <c r="L640" s="2">
        <v>0.89945652173913049</v>
      </c>
      <c r="M640" s="2">
        <v>0</v>
      </c>
      <c r="N640" s="2">
        <v>0</v>
      </c>
      <c r="O640" s="2">
        <v>0</v>
      </c>
      <c r="P640" s="2">
        <v>0</v>
      </c>
      <c r="Q640" s="2">
        <v>0</v>
      </c>
      <c r="R640" s="2">
        <v>0</v>
      </c>
      <c r="S640" s="2">
        <v>1.4184782608695652</v>
      </c>
      <c r="T640" s="2">
        <v>0</v>
      </c>
      <c r="U640" s="2">
        <v>0</v>
      </c>
      <c r="V640" s="2">
        <v>2.8246753246753246E-2</v>
      </c>
      <c r="W640" s="2">
        <v>6.1956521739130439</v>
      </c>
      <c r="X640" s="2">
        <v>0</v>
      </c>
      <c r="Y640" s="2">
        <v>0</v>
      </c>
      <c r="Z640" s="2">
        <v>0.12337662337662338</v>
      </c>
      <c r="AA640" s="2">
        <v>0</v>
      </c>
      <c r="AB640" s="2">
        <v>0</v>
      </c>
      <c r="AC640" s="2">
        <v>0</v>
      </c>
      <c r="AD640" s="2">
        <v>0</v>
      </c>
      <c r="AE640" s="2">
        <v>0</v>
      </c>
      <c r="AF640" s="2">
        <v>0</v>
      </c>
      <c r="AG640" s="2">
        <v>0</v>
      </c>
      <c r="AH640" t="s">
        <v>278</v>
      </c>
      <c r="AI640">
        <v>3</v>
      </c>
    </row>
    <row r="641" spans="1:35" x14ac:dyDescent="0.25">
      <c r="A641" t="s">
        <v>1777</v>
      </c>
      <c r="B641" t="s">
        <v>951</v>
      </c>
      <c r="C641" t="s">
        <v>1574</v>
      </c>
      <c r="D641" t="s">
        <v>1694</v>
      </c>
      <c r="E641" s="2">
        <v>57.119565217391305</v>
      </c>
      <c r="F641" s="2">
        <v>0</v>
      </c>
      <c r="G641" s="2">
        <v>0</v>
      </c>
      <c r="H641" s="2">
        <v>0.32608695652173914</v>
      </c>
      <c r="I641" s="2">
        <v>5.0434782608695654</v>
      </c>
      <c r="J641" s="2">
        <v>0</v>
      </c>
      <c r="K641" s="2">
        <v>0</v>
      </c>
      <c r="L641" s="2">
        <v>4.9456521739130439</v>
      </c>
      <c r="M641" s="2">
        <v>0</v>
      </c>
      <c r="N641" s="2">
        <v>0</v>
      </c>
      <c r="O641" s="2">
        <v>0</v>
      </c>
      <c r="P641" s="2">
        <v>0</v>
      </c>
      <c r="Q641" s="2">
        <v>0</v>
      </c>
      <c r="R641" s="2">
        <v>0</v>
      </c>
      <c r="S641" s="2">
        <v>5.8831521739130439</v>
      </c>
      <c r="T641" s="2">
        <v>0</v>
      </c>
      <c r="U641" s="2">
        <v>0</v>
      </c>
      <c r="V641" s="2">
        <v>0.10299714557564225</v>
      </c>
      <c r="W641" s="2">
        <v>6.6902173913043477</v>
      </c>
      <c r="X641" s="2">
        <v>0</v>
      </c>
      <c r="Y641" s="2">
        <v>0</v>
      </c>
      <c r="Z641" s="2">
        <v>0.11712654614652711</v>
      </c>
      <c r="AA641" s="2">
        <v>0</v>
      </c>
      <c r="AB641" s="2">
        <v>0</v>
      </c>
      <c r="AC641" s="2">
        <v>0</v>
      </c>
      <c r="AD641" s="2">
        <v>0</v>
      </c>
      <c r="AE641" s="2">
        <v>0</v>
      </c>
      <c r="AF641" s="2">
        <v>0</v>
      </c>
      <c r="AG641" s="2">
        <v>0</v>
      </c>
      <c r="AH641" t="s">
        <v>265</v>
      </c>
      <c r="AI641">
        <v>3</v>
      </c>
    </row>
    <row r="642" spans="1:35" x14ac:dyDescent="0.25">
      <c r="A642" t="s">
        <v>1777</v>
      </c>
      <c r="B642" t="s">
        <v>889</v>
      </c>
      <c r="C642" t="s">
        <v>1429</v>
      </c>
      <c r="D642" t="s">
        <v>1711</v>
      </c>
      <c r="E642" s="2">
        <v>98.858695652173907</v>
      </c>
      <c r="F642" s="2">
        <v>0</v>
      </c>
      <c r="G642" s="2">
        <v>0</v>
      </c>
      <c r="H642" s="2">
        <v>0.83695652173913049</v>
      </c>
      <c r="I642" s="2">
        <v>4.6956521739130439</v>
      </c>
      <c r="J642" s="2">
        <v>0</v>
      </c>
      <c r="K642" s="2">
        <v>0</v>
      </c>
      <c r="L642" s="2">
        <v>5.3043478260869561</v>
      </c>
      <c r="M642" s="2">
        <v>0</v>
      </c>
      <c r="N642" s="2">
        <v>0</v>
      </c>
      <c r="O642" s="2">
        <v>0</v>
      </c>
      <c r="P642" s="2">
        <v>0</v>
      </c>
      <c r="Q642" s="2">
        <v>0</v>
      </c>
      <c r="R642" s="2">
        <v>0</v>
      </c>
      <c r="S642" s="2">
        <v>4.9565217391304346</v>
      </c>
      <c r="T642" s="2">
        <v>0</v>
      </c>
      <c r="U642" s="2">
        <v>0</v>
      </c>
      <c r="V642" s="2">
        <v>5.0137438152831226E-2</v>
      </c>
      <c r="W642" s="2">
        <v>5.1494565217391308</v>
      </c>
      <c r="X642" s="2">
        <v>0</v>
      </c>
      <c r="Y642" s="2">
        <v>0</v>
      </c>
      <c r="Z642" s="2">
        <v>5.2089059923034642E-2</v>
      </c>
      <c r="AA642" s="2">
        <v>0</v>
      </c>
      <c r="AB642" s="2">
        <v>0</v>
      </c>
      <c r="AC642" s="2">
        <v>0</v>
      </c>
      <c r="AD642" s="2">
        <v>0</v>
      </c>
      <c r="AE642" s="2">
        <v>0</v>
      </c>
      <c r="AF642" s="2">
        <v>0</v>
      </c>
      <c r="AG642" s="2">
        <v>0</v>
      </c>
      <c r="AH642" t="s">
        <v>203</v>
      </c>
      <c r="AI642">
        <v>3</v>
      </c>
    </row>
    <row r="643" spans="1:35" x14ac:dyDescent="0.25">
      <c r="A643" t="s">
        <v>1777</v>
      </c>
      <c r="B643" t="s">
        <v>678</v>
      </c>
      <c r="C643" t="s">
        <v>1592</v>
      </c>
      <c r="D643" t="s">
        <v>1715</v>
      </c>
      <c r="E643" s="2">
        <v>153.03260869565219</v>
      </c>
      <c r="F643" s="2">
        <v>8.0869565217391308</v>
      </c>
      <c r="G643" s="2">
        <v>0.58695652173913049</v>
      </c>
      <c r="H643" s="2">
        <v>0</v>
      </c>
      <c r="I643" s="2">
        <v>18.675543478260867</v>
      </c>
      <c r="J643" s="2">
        <v>0</v>
      </c>
      <c r="K643" s="2">
        <v>0</v>
      </c>
      <c r="L643" s="2">
        <v>6.9773913043478268</v>
      </c>
      <c r="M643" s="2">
        <v>5.1521739130434785</v>
      </c>
      <c r="N643" s="2">
        <v>7.3999999999999995</v>
      </c>
      <c r="O643" s="2">
        <v>8.2022870942538531E-2</v>
      </c>
      <c r="P643" s="2">
        <v>1.5951086956521738</v>
      </c>
      <c r="Q643" s="2">
        <v>28.489130434782609</v>
      </c>
      <c r="R643" s="2">
        <v>0.19658711556218478</v>
      </c>
      <c r="S643" s="2">
        <v>22.164239130434783</v>
      </c>
      <c r="T643" s="2">
        <v>0.63445652173913047</v>
      </c>
      <c r="U643" s="2">
        <v>0</v>
      </c>
      <c r="V643" s="2">
        <v>0.14897933091838908</v>
      </c>
      <c r="W643" s="2">
        <v>21.600760869565217</v>
      </c>
      <c r="X643" s="2">
        <v>12.83619565217391</v>
      </c>
      <c r="Y643" s="2">
        <v>0</v>
      </c>
      <c r="Z643" s="2">
        <v>0.22503018680303996</v>
      </c>
      <c r="AA643" s="2">
        <v>0</v>
      </c>
      <c r="AB643" s="2">
        <v>0</v>
      </c>
      <c r="AC643" s="2">
        <v>0</v>
      </c>
      <c r="AD643" s="2">
        <v>0</v>
      </c>
      <c r="AE643" s="2">
        <v>0</v>
      </c>
      <c r="AF643" s="2">
        <v>0</v>
      </c>
      <c r="AG643" s="2">
        <v>0</v>
      </c>
      <c r="AH643" t="s">
        <v>335</v>
      </c>
      <c r="AI643">
        <v>3</v>
      </c>
    </row>
    <row r="644" spans="1:35" x14ac:dyDescent="0.25">
      <c r="A644" t="s">
        <v>1777</v>
      </c>
      <c r="B644" t="s">
        <v>1033</v>
      </c>
      <c r="C644" t="s">
        <v>1593</v>
      </c>
      <c r="D644" t="s">
        <v>1706</v>
      </c>
      <c r="E644" s="2">
        <v>100.8804347826087</v>
      </c>
      <c r="F644" s="2">
        <v>11.130434782608695</v>
      </c>
      <c r="G644" s="2">
        <v>0.2739130434782609</v>
      </c>
      <c r="H644" s="2">
        <v>0.58054347826086961</v>
      </c>
      <c r="I644" s="2">
        <v>5.0326086956521738</v>
      </c>
      <c r="J644" s="2">
        <v>0</v>
      </c>
      <c r="K644" s="2">
        <v>0</v>
      </c>
      <c r="L644" s="2">
        <v>9.96260869565217</v>
      </c>
      <c r="M644" s="2">
        <v>5.0434782608695654</v>
      </c>
      <c r="N644" s="2">
        <v>4.6983695652173916</v>
      </c>
      <c r="O644" s="2">
        <v>9.656825773084797E-2</v>
      </c>
      <c r="P644" s="2">
        <v>0</v>
      </c>
      <c r="Q644" s="2">
        <v>0</v>
      </c>
      <c r="R644" s="2">
        <v>0</v>
      </c>
      <c r="S644" s="2">
        <v>17.713260869565215</v>
      </c>
      <c r="T644" s="2">
        <v>14.343043478260864</v>
      </c>
      <c r="U644" s="2">
        <v>0</v>
      </c>
      <c r="V644" s="2">
        <v>0.3177653270121753</v>
      </c>
      <c r="W644" s="2">
        <v>20.768260869565221</v>
      </c>
      <c r="X644" s="2">
        <v>12.265978260869565</v>
      </c>
      <c r="Y644" s="2">
        <v>0</v>
      </c>
      <c r="Z644" s="2">
        <v>0.32745932550371726</v>
      </c>
      <c r="AA644" s="2">
        <v>0</v>
      </c>
      <c r="AB644" s="2">
        <v>0</v>
      </c>
      <c r="AC644" s="2">
        <v>0</v>
      </c>
      <c r="AD644" s="2">
        <v>0</v>
      </c>
      <c r="AE644" s="2">
        <v>0</v>
      </c>
      <c r="AF644" s="2">
        <v>0</v>
      </c>
      <c r="AG644" s="2">
        <v>0</v>
      </c>
      <c r="AH644" t="s">
        <v>350</v>
      </c>
      <c r="AI644">
        <v>3</v>
      </c>
    </row>
    <row r="645" spans="1:35" x14ac:dyDescent="0.25">
      <c r="A645" t="s">
        <v>1777</v>
      </c>
      <c r="B645" t="s">
        <v>790</v>
      </c>
      <c r="C645" t="s">
        <v>1456</v>
      </c>
      <c r="D645" t="s">
        <v>1701</v>
      </c>
      <c r="E645" s="2">
        <v>68.304347826086953</v>
      </c>
      <c r="F645" s="2">
        <v>5.2173913043478262</v>
      </c>
      <c r="G645" s="2">
        <v>0</v>
      </c>
      <c r="H645" s="2">
        <v>0.53749999999999998</v>
      </c>
      <c r="I645" s="2">
        <v>3.3179347826086958</v>
      </c>
      <c r="J645" s="2">
        <v>0</v>
      </c>
      <c r="K645" s="2">
        <v>0</v>
      </c>
      <c r="L645" s="2">
        <v>8.9356521739130432</v>
      </c>
      <c r="M645" s="2">
        <v>4.2201086956521738</v>
      </c>
      <c r="N645" s="2">
        <v>0</v>
      </c>
      <c r="O645" s="2">
        <v>6.1783895607893061E-2</v>
      </c>
      <c r="P645" s="2">
        <v>5.3967391304347823</v>
      </c>
      <c r="Q645" s="2">
        <v>0</v>
      </c>
      <c r="R645" s="2">
        <v>7.9010184595798852E-2</v>
      </c>
      <c r="S645" s="2">
        <v>4.8477173913043483</v>
      </c>
      <c r="T645" s="2">
        <v>5.9176086956521745</v>
      </c>
      <c r="U645" s="2">
        <v>0</v>
      </c>
      <c r="V645" s="2">
        <v>0.15760821133036287</v>
      </c>
      <c r="W645" s="2">
        <v>3.3858695652173911</v>
      </c>
      <c r="X645" s="2">
        <v>5.3327173913043477</v>
      </c>
      <c r="Y645" s="2">
        <v>0</v>
      </c>
      <c r="Z645" s="2">
        <v>0.12764322087842139</v>
      </c>
      <c r="AA645" s="2">
        <v>0</v>
      </c>
      <c r="AB645" s="2">
        <v>0</v>
      </c>
      <c r="AC645" s="2">
        <v>0</v>
      </c>
      <c r="AD645" s="2">
        <v>0</v>
      </c>
      <c r="AE645" s="2">
        <v>0</v>
      </c>
      <c r="AF645" s="2">
        <v>0</v>
      </c>
      <c r="AG645" s="2">
        <v>0</v>
      </c>
      <c r="AH645" t="s">
        <v>102</v>
      </c>
      <c r="AI645">
        <v>3</v>
      </c>
    </row>
    <row r="646" spans="1:35" x14ac:dyDescent="0.25">
      <c r="A646" t="s">
        <v>1777</v>
      </c>
      <c r="B646" t="s">
        <v>750</v>
      </c>
      <c r="C646" t="s">
        <v>1479</v>
      </c>
      <c r="D646" t="s">
        <v>1694</v>
      </c>
      <c r="E646" s="2">
        <v>103.14130434782609</v>
      </c>
      <c r="F646" s="2">
        <v>5.7391304347826084</v>
      </c>
      <c r="G646" s="2">
        <v>0</v>
      </c>
      <c r="H646" s="2">
        <v>0</v>
      </c>
      <c r="I646" s="2">
        <v>0</v>
      </c>
      <c r="J646" s="2">
        <v>0</v>
      </c>
      <c r="K646" s="2">
        <v>0</v>
      </c>
      <c r="L646" s="2">
        <v>4.6335869565217394</v>
      </c>
      <c r="M646" s="2">
        <v>5.4782608695652177</v>
      </c>
      <c r="N646" s="2">
        <v>3.6119565217391307</v>
      </c>
      <c r="O646" s="2">
        <v>8.8133628411845286E-2</v>
      </c>
      <c r="P646" s="2">
        <v>5.2173913043478262</v>
      </c>
      <c r="Q646" s="2">
        <v>10.434782608695658</v>
      </c>
      <c r="R646" s="2">
        <v>0.15175466329434087</v>
      </c>
      <c r="S646" s="2">
        <v>10.128913043478262</v>
      </c>
      <c r="T646" s="2">
        <v>10.348478260869564</v>
      </c>
      <c r="U646" s="2">
        <v>0</v>
      </c>
      <c r="V646" s="2">
        <v>0.19853725366213509</v>
      </c>
      <c r="W646" s="2">
        <v>5.462065217391304</v>
      </c>
      <c r="X646" s="2">
        <v>6.5776086956521747</v>
      </c>
      <c r="Y646" s="2">
        <v>0</v>
      </c>
      <c r="Z646" s="2">
        <v>0.11672989777637265</v>
      </c>
      <c r="AA646" s="2">
        <v>0</v>
      </c>
      <c r="AB646" s="2">
        <v>0</v>
      </c>
      <c r="AC646" s="2">
        <v>0</v>
      </c>
      <c r="AD646" s="2">
        <v>0</v>
      </c>
      <c r="AE646" s="2">
        <v>0</v>
      </c>
      <c r="AF646" s="2">
        <v>0</v>
      </c>
      <c r="AG646" s="2">
        <v>0</v>
      </c>
      <c r="AH646" t="s">
        <v>62</v>
      </c>
      <c r="AI646">
        <v>3</v>
      </c>
    </row>
    <row r="647" spans="1:35" x14ac:dyDescent="0.25">
      <c r="A647" t="s">
        <v>1777</v>
      </c>
      <c r="B647" t="s">
        <v>1269</v>
      </c>
      <c r="C647" t="s">
        <v>1510</v>
      </c>
      <c r="D647" t="s">
        <v>1724</v>
      </c>
      <c r="E647" s="2">
        <v>44.804347826086953</v>
      </c>
      <c r="F647" s="2">
        <v>5.0434782608695654</v>
      </c>
      <c r="G647" s="2">
        <v>1.0353260869565217</v>
      </c>
      <c r="H647" s="2">
        <v>0</v>
      </c>
      <c r="I647" s="2">
        <v>2.9184782608695654</v>
      </c>
      <c r="J647" s="2">
        <v>0.13043478260869565</v>
      </c>
      <c r="K647" s="2">
        <v>0</v>
      </c>
      <c r="L647" s="2">
        <v>2.7751086956521736</v>
      </c>
      <c r="M647" s="2">
        <v>5.6141304347826084</v>
      </c>
      <c r="N647" s="2">
        <v>0</v>
      </c>
      <c r="O647" s="2">
        <v>0.12530325084910238</v>
      </c>
      <c r="P647" s="2">
        <v>4.2608695652173916</v>
      </c>
      <c r="Q647" s="2">
        <v>10.774456521739131</v>
      </c>
      <c r="R647" s="2">
        <v>0.33557738961669098</v>
      </c>
      <c r="S647" s="2">
        <v>5.8465217391304369</v>
      </c>
      <c r="T647" s="2">
        <v>11.335869565217392</v>
      </c>
      <c r="U647" s="2">
        <v>0</v>
      </c>
      <c r="V647" s="2">
        <v>0.38349830179524508</v>
      </c>
      <c r="W647" s="2">
        <v>2.4649999999999999</v>
      </c>
      <c r="X647" s="2">
        <v>7.4882608695652166</v>
      </c>
      <c r="Y647" s="2">
        <v>0.74456521739130432</v>
      </c>
      <c r="Z647" s="2">
        <v>0.23876758854924793</v>
      </c>
      <c r="AA647" s="2">
        <v>0</v>
      </c>
      <c r="AB647" s="2">
        <v>0</v>
      </c>
      <c r="AC647" s="2">
        <v>0</v>
      </c>
      <c r="AD647" s="2">
        <v>0</v>
      </c>
      <c r="AE647" s="2">
        <v>0</v>
      </c>
      <c r="AF647" s="2">
        <v>0</v>
      </c>
      <c r="AG647" s="2">
        <v>0</v>
      </c>
      <c r="AH647" t="s">
        <v>592</v>
      </c>
      <c r="AI647">
        <v>3</v>
      </c>
    </row>
    <row r="648" spans="1:35" x14ac:dyDescent="0.25">
      <c r="A648" t="s">
        <v>1777</v>
      </c>
      <c r="B648" t="s">
        <v>905</v>
      </c>
      <c r="C648" t="s">
        <v>1392</v>
      </c>
      <c r="D648" t="s">
        <v>1719</v>
      </c>
      <c r="E648" s="2">
        <v>291.78260869565219</v>
      </c>
      <c r="F648" s="2">
        <v>18.366847826086957</v>
      </c>
      <c r="G648" s="2">
        <v>5.3804347826086953</v>
      </c>
      <c r="H648" s="2">
        <v>0</v>
      </c>
      <c r="I648" s="2">
        <v>12.834239130434783</v>
      </c>
      <c r="J648" s="2">
        <v>0</v>
      </c>
      <c r="K648" s="2">
        <v>5.0434782608695654</v>
      </c>
      <c r="L648" s="2">
        <v>10.174021739130431</v>
      </c>
      <c r="M648" s="2">
        <v>21.771739130434781</v>
      </c>
      <c r="N648" s="2">
        <v>9.3902173913043452</v>
      </c>
      <c r="O648" s="2">
        <v>0.10679853971092236</v>
      </c>
      <c r="P648" s="2">
        <v>23.347826086956523</v>
      </c>
      <c r="Q648" s="2">
        <v>64.535869565217396</v>
      </c>
      <c r="R648" s="2">
        <v>0.30119579794367457</v>
      </c>
      <c r="S648" s="2">
        <v>6.6593478260869565</v>
      </c>
      <c r="T648" s="2">
        <v>13.505000000000006</v>
      </c>
      <c r="U648" s="2">
        <v>0</v>
      </c>
      <c r="V648" s="2">
        <v>6.9107435553568783E-2</v>
      </c>
      <c r="W648" s="2">
        <v>7.8065217391304369</v>
      </c>
      <c r="X648" s="2">
        <v>14.445652173913048</v>
      </c>
      <c r="Y648" s="2">
        <v>0</v>
      </c>
      <c r="Z648" s="2">
        <v>7.6262852033974093E-2</v>
      </c>
      <c r="AA648" s="2">
        <v>0</v>
      </c>
      <c r="AB648" s="2">
        <v>3.1195652173913042</v>
      </c>
      <c r="AC648" s="2">
        <v>0</v>
      </c>
      <c r="AD648" s="2">
        <v>0</v>
      </c>
      <c r="AE648" s="2">
        <v>30.342391304347824</v>
      </c>
      <c r="AF648" s="2">
        <v>0</v>
      </c>
      <c r="AG648" s="2">
        <v>0</v>
      </c>
      <c r="AH648" t="s">
        <v>219</v>
      </c>
      <c r="AI648">
        <v>3</v>
      </c>
    </row>
    <row r="649" spans="1:35" x14ac:dyDescent="0.25">
      <c r="A649" t="s">
        <v>1777</v>
      </c>
      <c r="B649" t="s">
        <v>812</v>
      </c>
      <c r="C649" t="s">
        <v>1512</v>
      </c>
      <c r="D649" t="s">
        <v>1706</v>
      </c>
      <c r="E649" s="2">
        <v>110.55434782608695</v>
      </c>
      <c r="F649" s="2">
        <v>4.7826086956521738</v>
      </c>
      <c r="G649" s="2">
        <v>0.33695652173913043</v>
      </c>
      <c r="H649" s="2">
        <v>0.375</v>
      </c>
      <c r="I649" s="2">
        <v>5.0570652173913047</v>
      </c>
      <c r="J649" s="2">
        <v>0</v>
      </c>
      <c r="K649" s="2">
        <v>0</v>
      </c>
      <c r="L649" s="2">
        <v>4.0115217391304352</v>
      </c>
      <c r="M649" s="2">
        <v>5.1304347826086953</v>
      </c>
      <c r="N649" s="2">
        <v>0</v>
      </c>
      <c r="O649" s="2">
        <v>4.6406449709959691E-2</v>
      </c>
      <c r="P649" s="2">
        <v>4.1739130434782608</v>
      </c>
      <c r="Q649" s="2">
        <v>9.5726086956521765</v>
      </c>
      <c r="R649" s="2">
        <v>0.12434175597286404</v>
      </c>
      <c r="S649" s="2">
        <v>6.2140217391304367</v>
      </c>
      <c r="T649" s="2">
        <v>16.358913043478264</v>
      </c>
      <c r="U649" s="2">
        <v>0</v>
      </c>
      <c r="V649" s="2">
        <v>0.20417953003637798</v>
      </c>
      <c r="W649" s="2">
        <v>14.911739130434784</v>
      </c>
      <c r="X649" s="2">
        <v>8.6391304347826097</v>
      </c>
      <c r="Y649" s="2">
        <v>0</v>
      </c>
      <c r="Z649" s="2">
        <v>0.21302526791859211</v>
      </c>
      <c r="AA649" s="2">
        <v>0</v>
      </c>
      <c r="AB649" s="2">
        <v>0</v>
      </c>
      <c r="AC649" s="2">
        <v>0</v>
      </c>
      <c r="AD649" s="2">
        <v>0</v>
      </c>
      <c r="AE649" s="2">
        <v>4.3478260869565216E-2</v>
      </c>
      <c r="AF649" s="2">
        <v>0</v>
      </c>
      <c r="AG649" s="2">
        <v>0</v>
      </c>
      <c r="AH649" t="s">
        <v>125</v>
      </c>
      <c r="AI649">
        <v>3</v>
      </c>
    </row>
    <row r="650" spans="1:35" x14ac:dyDescent="0.25">
      <c r="A650" t="s">
        <v>1777</v>
      </c>
      <c r="B650" t="s">
        <v>1329</v>
      </c>
      <c r="C650" t="s">
        <v>1570</v>
      </c>
      <c r="D650" t="s">
        <v>1681</v>
      </c>
      <c r="E650" s="2">
        <v>48.586956521739133</v>
      </c>
      <c r="F650" s="2">
        <v>12.956521739130435</v>
      </c>
      <c r="G650" s="2">
        <v>0.14673913043478262</v>
      </c>
      <c r="H650" s="2">
        <v>0.20923913043478262</v>
      </c>
      <c r="I650" s="2">
        <v>4.5217391304347823</v>
      </c>
      <c r="J650" s="2">
        <v>0</v>
      </c>
      <c r="K650" s="2">
        <v>0</v>
      </c>
      <c r="L650" s="2">
        <v>1.8586956521739131</v>
      </c>
      <c r="M650" s="2">
        <v>0</v>
      </c>
      <c r="N650" s="2">
        <v>5.6358695652173916</v>
      </c>
      <c r="O650" s="2">
        <v>0.11599552572706935</v>
      </c>
      <c r="P650" s="2">
        <v>5.3097826086956523</v>
      </c>
      <c r="Q650" s="2">
        <v>4.2934782608695654</v>
      </c>
      <c r="R650" s="2">
        <v>0.19765100671140942</v>
      </c>
      <c r="S650" s="2">
        <v>6.9266304347826084</v>
      </c>
      <c r="T650" s="2">
        <v>7.5298913043478262</v>
      </c>
      <c r="U650" s="2">
        <v>0</v>
      </c>
      <c r="V650" s="2">
        <v>0.29753914988814312</v>
      </c>
      <c r="W650" s="2">
        <v>5.7255434782608692</v>
      </c>
      <c r="X650" s="2">
        <v>10.826086956521738</v>
      </c>
      <c r="Y650" s="2">
        <v>0</v>
      </c>
      <c r="Z650" s="2">
        <v>0.34065995525727066</v>
      </c>
      <c r="AA650" s="2">
        <v>0</v>
      </c>
      <c r="AB650" s="2">
        <v>0</v>
      </c>
      <c r="AC650" s="2">
        <v>0</v>
      </c>
      <c r="AD650" s="2">
        <v>0</v>
      </c>
      <c r="AE650" s="2">
        <v>0</v>
      </c>
      <c r="AF650" s="2">
        <v>0</v>
      </c>
      <c r="AG650" s="2">
        <v>0</v>
      </c>
      <c r="AH650" t="s">
        <v>654</v>
      </c>
      <c r="AI650">
        <v>3</v>
      </c>
    </row>
    <row r="651" spans="1:35" x14ac:dyDescent="0.25">
      <c r="A651" t="s">
        <v>1777</v>
      </c>
      <c r="B651" t="s">
        <v>826</v>
      </c>
      <c r="C651" t="s">
        <v>1521</v>
      </c>
      <c r="D651" t="s">
        <v>1694</v>
      </c>
      <c r="E651" s="2">
        <v>56.510869565217391</v>
      </c>
      <c r="F651" s="2">
        <v>4.6467391304347823</v>
      </c>
      <c r="G651" s="2">
        <v>0.21195652173913043</v>
      </c>
      <c r="H651" s="2">
        <v>0.42391304347826086</v>
      </c>
      <c r="I651" s="2">
        <v>0</v>
      </c>
      <c r="J651" s="2">
        <v>0</v>
      </c>
      <c r="K651" s="2">
        <v>0</v>
      </c>
      <c r="L651" s="2">
        <v>3.1595652173913038</v>
      </c>
      <c r="M651" s="2">
        <v>13.847826086956522</v>
      </c>
      <c r="N651" s="2">
        <v>0</v>
      </c>
      <c r="O651" s="2">
        <v>0.24504712444700905</v>
      </c>
      <c r="P651" s="2">
        <v>4.1576086956521738</v>
      </c>
      <c r="Q651" s="2">
        <v>41.625</v>
      </c>
      <c r="R651" s="2">
        <v>0.8101557991921523</v>
      </c>
      <c r="S651" s="2">
        <v>8.733478260869564</v>
      </c>
      <c r="T651" s="2">
        <v>10.074456521739132</v>
      </c>
      <c r="U651" s="2">
        <v>0</v>
      </c>
      <c r="V651" s="2">
        <v>0.33281977303327565</v>
      </c>
      <c r="W651" s="2">
        <v>6.7092391304347823</v>
      </c>
      <c r="X651" s="2">
        <v>12.382391304347822</v>
      </c>
      <c r="Y651" s="2">
        <v>0</v>
      </c>
      <c r="Z651" s="2">
        <v>0.33783996922485088</v>
      </c>
      <c r="AA651" s="2">
        <v>0</v>
      </c>
      <c r="AB651" s="2">
        <v>0</v>
      </c>
      <c r="AC651" s="2">
        <v>0</v>
      </c>
      <c r="AD651" s="2">
        <v>0</v>
      </c>
      <c r="AE651" s="2">
        <v>0</v>
      </c>
      <c r="AF651" s="2">
        <v>0</v>
      </c>
      <c r="AG651" s="2">
        <v>0</v>
      </c>
      <c r="AH651" t="s">
        <v>139</v>
      </c>
      <c r="AI651">
        <v>3</v>
      </c>
    </row>
    <row r="652" spans="1:35" x14ac:dyDescent="0.25">
      <c r="A652" t="s">
        <v>1777</v>
      </c>
      <c r="B652" t="s">
        <v>1278</v>
      </c>
      <c r="C652" t="s">
        <v>1663</v>
      </c>
      <c r="D652" t="s">
        <v>1719</v>
      </c>
      <c r="E652" s="2">
        <v>89.869565217391298</v>
      </c>
      <c r="F652" s="2">
        <v>1.5410869565217391</v>
      </c>
      <c r="G652" s="2">
        <v>0</v>
      </c>
      <c r="H652" s="2">
        <v>0</v>
      </c>
      <c r="I652" s="2">
        <v>6.4141304347826074</v>
      </c>
      <c r="J652" s="2">
        <v>0</v>
      </c>
      <c r="K652" s="2">
        <v>0</v>
      </c>
      <c r="L652" s="2">
        <v>7.7907608695652222</v>
      </c>
      <c r="M652" s="2">
        <v>5.9702173913043479</v>
      </c>
      <c r="N652" s="2">
        <v>0</v>
      </c>
      <c r="O652" s="2">
        <v>6.6432027092404464E-2</v>
      </c>
      <c r="P652" s="2">
        <v>5.55967391304348</v>
      </c>
      <c r="Q652" s="2">
        <v>8.9531521739130397</v>
      </c>
      <c r="R652" s="2">
        <v>0.1614876632801161</v>
      </c>
      <c r="S652" s="2">
        <v>5.3832608695652189</v>
      </c>
      <c r="T652" s="2">
        <v>10.933586956521738</v>
      </c>
      <c r="U652" s="2">
        <v>0</v>
      </c>
      <c r="V652" s="2">
        <v>0.18156144170295116</v>
      </c>
      <c r="W652" s="2">
        <v>4.7782608695652184</v>
      </c>
      <c r="X652" s="2">
        <v>12.426304347826084</v>
      </c>
      <c r="Y652" s="2">
        <v>0</v>
      </c>
      <c r="Z652" s="2">
        <v>0.1914392839864538</v>
      </c>
      <c r="AA652" s="2">
        <v>0</v>
      </c>
      <c r="AB652" s="2">
        <v>0</v>
      </c>
      <c r="AC652" s="2">
        <v>0</v>
      </c>
      <c r="AD652" s="2">
        <v>0</v>
      </c>
      <c r="AE652" s="2">
        <v>3.556413043478261</v>
      </c>
      <c r="AF652" s="2">
        <v>0</v>
      </c>
      <c r="AG652" s="2">
        <v>0</v>
      </c>
      <c r="AH652" t="s">
        <v>601</v>
      </c>
      <c r="AI652">
        <v>3</v>
      </c>
    </row>
    <row r="653" spans="1:35" x14ac:dyDescent="0.25">
      <c r="A653" t="s">
        <v>1777</v>
      </c>
      <c r="B653" t="s">
        <v>832</v>
      </c>
      <c r="C653" t="s">
        <v>1432</v>
      </c>
      <c r="D653" t="s">
        <v>1727</v>
      </c>
      <c r="E653" s="2">
        <v>116.08695652173913</v>
      </c>
      <c r="F653" s="2">
        <v>5.0978260869565215</v>
      </c>
      <c r="G653" s="2">
        <v>4.3478260869565216E-2</v>
      </c>
      <c r="H653" s="2">
        <v>0.68206521739130432</v>
      </c>
      <c r="I653" s="2">
        <v>3.9184782608695654</v>
      </c>
      <c r="J653" s="2">
        <v>0</v>
      </c>
      <c r="K653" s="2">
        <v>0</v>
      </c>
      <c r="L653" s="2">
        <v>9.3206521739130448</v>
      </c>
      <c r="M653" s="2">
        <v>5.3913043478260869</v>
      </c>
      <c r="N653" s="2">
        <v>0</v>
      </c>
      <c r="O653" s="2">
        <v>4.6441947565543075E-2</v>
      </c>
      <c r="P653" s="2">
        <v>0</v>
      </c>
      <c r="Q653" s="2">
        <v>10.198369565217391</v>
      </c>
      <c r="R653" s="2">
        <v>8.785112359550562E-2</v>
      </c>
      <c r="S653" s="2">
        <v>9.3426086956521743</v>
      </c>
      <c r="T653" s="2">
        <v>15.549456521739129</v>
      </c>
      <c r="U653" s="2">
        <v>0</v>
      </c>
      <c r="V653" s="2">
        <v>0.21442602996254684</v>
      </c>
      <c r="W653" s="2">
        <v>8.4540217391304324</v>
      </c>
      <c r="X653" s="2">
        <v>20.455869565217395</v>
      </c>
      <c r="Y653" s="2">
        <v>0</v>
      </c>
      <c r="Z653" s="2">
        <v>0.2490365168539326</v>
      </c>
      <c r="AA653" s="2">
        <v>0</v>
      </c>
      <c r="AB653" s="2">
        <v>0</v>
      </c>
      <c r="AC653" s="2">
        <v>0</v>
      </c>
      <c r="AD653" s="2">
        <v>0</v>
      </c>
      <c r="AE653" s="2">
        <v>0</v>
      </c>
      <c r="AF653" s="2">
        <v>0</v>
      </c>
      <c r="AG653" s="2">
        <v>0</v>
      </c>
      <c r="AH653" t="s">
        <v>145</v>
      </c>
      <c r="AI653">
        <v>3</v>
      </c>
    </row>
    <row r="654" spans="1:35" x14ac:dyDescent="0.25">
      <c r="A654" t="s">
        <v>1777</v>
      </c>
      <c r="B654" t="s">
        <v>1071</v>
      </c>
      <c r="C654" t="s">
        <v>1396</v>
      </c>
      <c r="D654" t="s">
        <v>1731</v>
      </c>
      <c r="E654" s="2">
        <v>109.60869565217391</v>
      </c>
      <c r="F654" s="2">
        <v>2</v>
      </c>
      <c r="G654" s="2">
        <v>1.3043478260869565</v>
      </c>
      <c r="H654" s="2">
        <v>0.21467391304347827</v>
      </c>
      <c r="I654" s="2">
        <v>3.6358695652173911</v>
      </c>
      <c r="J654" s="2">
        <v>0</v>
      </c>
      <c r="K654" s="2">
        <v>0</v>
      </c>
      <c r="L654" s="2">
        <v>4.3825000000000003</v>
      </c>
      <c r="M654" s="2">
        <v>0</v>
      </c>
      <c r="N654" s="2">
        <v>6.8777173913043477</v>
      </c>
      <c r="O654" s="2">
        <v>6.2747917493058317E-2</v>
      </c>
      <c r="P654" s="2">
        <v>0</v>
      </c>
      <c r="Q654" s="2">
        <v>8.5815217391304355</v>
      </c>
      <c r="R654" s="2">
        <v>7.8292344307814371E-2</v>
      </c>
      <c r="S654" s="2">
        <v>4.7615217391304352</v>
      </c>
      <c r="T654" s="2">
        <v>18.895000000000003</v>
      </c>
      <c r="U654" s="2">
        <v>0</v>
      </c>
      <c r="V654" s="2">
        <v>0.21582705275684258</v>
      </c>
      <c r="W654" s="2">
        <v>5.827826086956521</v>
      </c>
      <c r="X654" s="2">
        <v>9.2829347826086934</v>
      </c>
      <c r="Y654" s="2">
        <v>0</v>
      </c>
      <c r="Z654" s="2">
        <v>0.13786096786989288</v>
      </c>
      <c r="AA654" s="2">
        <v>0</v>
      </c>
      <c r="AB654" s="2">
        <v>0</v>
      </c>
      <c r="AC654" s="2">
        <v>0</v>
      </c>
      <c r="AD654" s="2">
        <v>0</v>
      </c>
      <c r="AE654" s="2">
        <v>0</v>
      </c>
      <c r="AF654" s="2">
        <v>0</v>
      </c>
      <c r="AG654" s="2">
        <v>0</v>
      </c>
      <c r="AH654" t="s">
        <v>389</v>
      </c>
      <c r="AI654">
        <v>3</v>
      </c>
    </row>
    <row r="655" spans="1:35" x14ac:dyDescent="0.25">
      <c r="A655" t="s">
        <v>1777</v>
      </c>
      <c r="B655" t="s">
        <v>854</v>
      </c>
      <c r="C655" t="s">
        <v>1396</v>
      </c>
      <c r="D655" t="s">
        <v>1731</v>
      </c>
      <c r="E655" s="2">
        <v>82.739130434782609</v>
      </c>
      <c r="F655" s="2">
        <v>7.1304347826086953</v>
      </c>
      <c r="G655" s="2">
        <v>0.15217391304347827</v>
      </c>
      <c r="H655" s="2">
        <v>0</v>
      </c>
      <c r="I655" s="2">
        <v>4.6086956521739131</v>
      </c>
      <c r="J655" s="2">
        <v>0</v>
      </c>
      <c r="K655" s="2">
        <v>0</v>
      </c>
      <c r="L655" s="2">
        <v>1.2445652173913047</v>
      </c>
      <c r="M655" s="2">
        <v>9.7945652173913071</v>
      </c>
      <c r="N655" s="2">
        <v>0</v>
      </c>
      <c r="O655" s="2">
        <v>0.11837887545980035</v>
      </c>
      <c r="P655" s="2">
        <v>4.7728260869565222</v>
      </c>
      <c r="Q655" s="2">
        <v>10.715217391304346</v>
      </c>
      <c r="R655" s="2">
        <v>0.1871912769311613</v>
      </c>
      <c r="S655" s="2">
        <v>10.717391304347826</v>
      </c>
      <c r="T655" s="2">
        <v>6.6543478260869593</v>
      </c>
      <c r="U655" s="2">
        <v>0</v>
      </c>
      <c r="V655" s="2">
        <v>0.20995796111403053</v>
      </c>
      <c r="W655" s="2">
        <v>4.7934782608695654</v>
      </c>
      <c r="X655" s="2">
        <v>6.3239130434782602</v>
      </c>
      <c r="Y655" s="2">
        <v>0</v>
      </c>
      <c r="Z655" s="2">
        <v>0.13436678928008408</v>
      </c>
      <c r="AA655" s="2">
        <v>0.16304347826086957</v>
      </c>
      <c r="AB655" s="2">
        <v>0</v>
      </c>
      <c r="AC655" s="2">
        <v>0</v>
      </c>
      <c r="AD655" s="2">
        <v>0</v>
      </c>
      <c r="AE655" s="2">
        <v>0</v>
      </c>
      <c r="AF655" s="2">
        <v>0</v>
      </c>
      <c r="AG655" s="2">
        <v>0</v>
      </c>
      <c r="AH655" t="s">
        <v>168</v>
      </c>
      <c r="AI655">
        <v>3</v>
      </c>
    </row>
    <row r="656" spans="1:35" x14ac:dyDescent="0.25">
      <c r="A656" t="s">
        <v>1777</v>
      </c>
      <c r="B656" t="s">
        <v>876</v>
      </c>
      <c r="C656" t="s">
        <v>1396</v>
      </c>
      <c r="D656" t="s">
        <v>1731</v>
      </c>
      <c r="E656" s="2">
        <v>81.260869565217391</v>
      </c>
      <c r="F656" s="2">
        <v>5.4782608695652177</v>
      </c>
      <c r="G656" s="2">
        <v>0</v>
      </c>
      <c r="H656" s="2">
        <v>0</v>
      </c>
      <c r="I656" s="2">
        <v>0</v>
      </c>
      <c r="J656" s="2">
        <v>0</v>
      </c>
      <c r="K656" s="2">
        <v>0</v>
      </c>
      <c r="L656" s="2">
        <v>3.0858695652173909</v>
      </c>
      <c r="M656" s="2">
        <v>4.8141304347826095</v>
      </c>
      <c r="N656" s="2">
        <v>0</v>
      </c>
      <c r="O656" s="2">
        <v>5.9242910647405042E-2</v>
      </c>
      <c r="P656" s="2">
        <v>3.9130434782608696</v>
      </c>
      <c r="Q656" s="2">
        <v>8.3315217391304355</v>
      </c>
      <c r="R656" s="2">
        <v>0.15068218298555378</v>
      </c>
      <c r="S656" s="2">
        <v>10.138043478260872</v>
      </c>
      <c r="T656" s="2">
        <v>6.7141304347826081</v>
      </c>
      <c r="U656" s="2">
        <v>0</v>
      </c>
      <c r="V656" s="2">
        <v>0.20738362760834672</v>
      </c>
      <c r="W656" s="2">
        <v>4.9119565217391319</v>
      </c>
      <c r="X656" s="2">
        <v>5.6489130434782613</v>
      </c>
      <c r="Y656" s="2">
        <v>0</v>
      </c>
      <c r="Z656" s="2">
        <v>0.12996254681647942</v>
      </c>
      <c r="AA656" s="2">
        <v>0.10326086956521739</v>
      </c>
      <c r="AB656" s="2">
        <v>0</v>
      </c>
      <c r="AC656" s="2">
        <v>0</v>
      </c>
      <c r="AD656" s="2">
        <v>0</v>
      </c>
      <c r="AE656" s="2">
        <v>0</v>
      </c>
      <c r="AF656" s="2">
        <v>0</v>
      </c>
      <c r="AG656" s="2">
        <v>0</v>
      </c>
      <c r="AH656" t="s">
        <v>190</v>
      </c>
      <c r="AI656">
        <v>3</v>
      </c>
    </row>
    <row r="657" spans="1:35" x14ac:dyDescent="0.25">
      <c r="A657" t="s">
        <v>1777</v>
      </c>
      <c r="B657" t="s">
        <v>1328</v>
      </c>
      <c r="C657" t="s">
        <v>1429</v>
      </c>
      <c r="D657" t="s">
        <v>1711</v>
      </c>
      <c r="E657" s="2">
        <v>162.7608695652174</v>
      </c>
      <c r="F657" s="2">
        <v>4.9565217391304346</v>
      </c>
      <c r="G657" s="2">
        <v>0.52173913043478259</v>
      </c>
      <c r="H657" s="2">
        <v>0</v>
      </c>
      <c r="I657" s="2">
        <v>0</v>
      </c>
      <c r="J657" s="2">
        <v>0</v>
      </c>
      <c r="K657" s="2">
        <v>5.1304347826086953</v>
      </c>
      <c r="L657" s="2">
        <v>5.53</v>
      </c>
      <c r="M657" s="2">
        <v>15.163043478260869</v>
      </c>
      <c r="N657" s="2">
        <v>0</v>
      </c>
      <c r="O657" s="2">
        <v>9.3161479898490704E-2</v>
      </c>
      <c r="P657" s="2">
        <v>10.749456521739129</v>
      </c>
      <c r="Q657" s="2">
        <v>18.491847826086946</v>
      </c>
      <c r="R657" s="2">
        <v>0.17965807399492445</v>
      </c>
      <c r="S657" s="2">
        <v>6.0225000000000009</v>
      </c>
      <c r="T657" s="2">
        <v>0</v>
      </c>
      <c r="U657" s="2">
        <v>10.145978260869565</v>
      </c>
      <c r="V657" s="2">
        <v>9.9338854013623606E-2</v>
      </c>
      <c r="W657" s="2">
        <v>16.115326086956522</v>
      </c>
      <c r="X657" s="2">
        <v>0</v>
      </c>
      <c r="Y657" s="2">
        <v>0.43260869565217397</v>
      </c>
      <c r="Z657" s="2">
        <v>0.1016702283958862</v>
      </c>
      <c r="AA657" s="2">
        <v>0</v>
      </c>
      <c r="AB657" s="2">
        <v>0</v>
      </c>
      <c r="AC657" s="2">
        <v>0</v>
      </c>
      <c r="AD657" s="2">
        <v>0</v>
      </c>
      <c r="AE657" s="2">
        <v>5.0434782608695654</v>
      </c>
      <c r="AF657" s="2">
        <v>0</v>
      </c>
      <c r="AG657" s="2">
        <v>0</v>
      </c>
      <c r="AH657" t="s">
        <v>653</v>
      </c>
      <c r="AI657">
        <v>3</v>
      </c>
    </row>
    <row r="658" spans="1:35" x14ac:dyDescent="0.25">
      <c r="A658" t="s">
        <v>1777</v>
      </c>
      <c r="B658" t="s">
        <v>945</v>
      </c>
      <c r="C658" t="s">
        <v>1438</v>
      </c>
      <c r="D658" t="s">
        <v>1694</v>
      </c>
      <c r="E658" s="2">
        <v>39.032608695652172</v>
      </c>
      <c r="F658" s="2">
        <v>5.4782608695652177</v>
      </c>
      <c r="G658" s="2">
        <v>0.45652173913043476</v>
      </c>
      <c r="H658" s="2">
        <v>0.20206521739130434</v>
      </c>
      <c r="I658" s="2">
        <v>1.3994565217391304</v>
      </c>
      <c r="J658" s="2">
        <v>0</v>
      </c>
      <c r="K658" s="2">
        <v>0</v>
      </c>
      <c r="L658" s="2">
        <v>2.4141304347826087</v>
      </c>
      <c r="M658" s="2">
        <v>4.7907608695652177</v>
      </c>
      <c r="N658" s="2">
        <v>0</v>
      </c>
      <c r="O658" s="2">
        <v>0.12273739905318855</v>
      </c>
      <c r="P658" s="2">
        <v>5.0190217391304346</v>
      </c>
      <c r="Q658" s="2">
        <v>5.9076086956521738</v>
      </c>
      <c r="R658" s="2">
        <v>0.27993595098858259</v>
      </c>
      <c r="S658" s="2">
        <v>7.9723913043478252</v>
      </c>
      <c r="T658" s="2">
        <v>0.3034782608695652</v>
      </c>
      <c r="U658" s="2">
        <v>0</v>
      </c>
      <c r="V658" s="2">
        <v>0.21202450570871625</v>
      </c>
      <c r="W658" s="2">
        <v>8.7405434782608662</v>
      </c>
      <c r="X658" s="2">
        <v>3.3391304347826072</v>
      </c>
      <c r="Y658" s="2">
        <v>0</v>
      </c>
      <c r="Z658" s="2">
        <v>0.30947646895015307</v>
      </c>
      <c r="AA658" s="2">
        <v>0</v>
      </c>
      <c r="AB658" s="2">
        <v>0</v>
      </c>
      <c r="AC658" s="2">
        <v>0</v>
      </c>
      <c r="AD658" s="2">
        <v>0</v>
      </c>
      <c r="AE658" s="2">
        <v>0</v>
      </c>
      <c r="AF658" s="2">
        <v>0</v>
      </c>
      <c r="AG658" s="2">
        <v>0</v>
      </c>
      <c r="AH658" t="s">
        <v>259</v>
      </c>
      <c r="AI658">
        <v>3</v>
      </c>
    </row>
    <row r="659" spans="1:35" x14ac:dyDescent="0.25">
      <c r="A659" t="s">
        <v>1777</v>
      </c>
      <c r="B659" t="s">
        <v>1130</v>
      </c>
      <c r="C659" t="s">
        <v>1495</v>
      </c>
      <c r="D659" t="s">
        <v>1673</v>
      </c>
      <c r="E659" s="2">
        <v>75.684782608695656</v>
      </c>
      <c r="F659" s="2">
        <v>5.3913043478260869</v>
      </c>
      <c r="G659" s="2">
        <v>0.56521739130434778</v>
      </c>
      <c r="H659" s="2">
        <v>0.37706521739130433</v>
      </c>
      <c r="I659" s="2">
        <v>1.0843478260869563</v>
      </c>
      <c r="J659" s="2">
        <v>0</v>
      </c>
      <c r="K659" s="2">
        <v>0</v>
      </c>
      <c r="L659" s="2">
        <v>1.3948913043478266</v>
      </c>
      <c r="M659" s="2">
        <v>8.1032608695652169</v>
      </c>
      <c r="N659" s="2">
        <v>0</v>
      </c>
      <c r="O659" s="2">
        <v>0.10706591986212838</v>
      </c>
      <c r="P659" s="2">
        <v>2.9483695652173911</v>
      </c>
      <c r="Q659" s="2">
        <v>12.176630434782609</v>
      </c>
      <c r="R659" s="2">
        <v>0.19984202211690363</v>
      </c>
      <c r="S659" s="2">
        <v>6.5851086956521732</v>
      </c>
      <c r="T659" s="2">
        <v>0</v>
      </c>
      <c r="U659" s="2">
        <v>0</v>
      </c>
      <c r="V659" s="2">
        <v>8.700703719661064E-2</v>
      </c>
      <c r="W659" s="2">
        <v>9.6103260869565226</v>
      </c>
      <c r="X659" s="2">
        <v>0</v>
      </c>
      <c r="Y659" s="2">
        <v>0</v>
      </c>
      <c r="Z659" s="2">
        <v>0.12697831394513859</v>
      </c>
      <c r="AA659" s="2">
        <v>0</v>
      </c>
      <c r="AB659" s="2">
        <v>0</v>
      </c>
      <c r="AC659" s="2">
        <v>0</v>
      </c>
      <c r="AD659" s="2">
        <v>0</v>
      </c>
      <c r="AE659" s="2">
        <v>0</v>
      </c>
      <c r="AF659" s="2">
        <v>0</v>
      </c>
      <c r="AG659" s="2">
        <v>0</v>
      </c>
      <c r="AH659" t="s">
        <v>450</v>
      </c>
      <c r="AI659">
        <v>3</v>
      </c>
    </row>
    <row r="660" spans="1:35" x14ac:dyDescent="0.25">
      <c r="A660" t="s">
        <v>1777</v>
      </c>
      <c r="B660" t="s">
        <v>1114</v>
      </c>
      <c r="C660" t="s">
        <v>1574</v>
      </c>
      <c r="D660" t="s">
        <v>1694</v>
      </c>
      <c r="E660" s="2">
        <v>46.782608695652172</v>
      </c>
      <c r="F660" s="2">
        <v>4.1304347826086953</v>
      </c>
      <c r="G660" s="2">
        <v>0.4266304347826087</v>
      </c>
      <c r="H660" s="2">
        <v>0.28891304347826086</v>
      </c>
      <c r="I660" s="2">
        <v>4.6956521739130439</v>
      </c>
      <c r="J660" s="2">
        <v>0</v>
      </c>
      <c r="K660" s="2">
        <v>0</v>
      </c>
      <c r="L660" s="2">
        <v>3.8653260869565225</v>
      </c>
      <c r="M660" s="2">
        <v>5.0109782608695648</v>
      </c>
      <c r="N660" s="2">
        <v>0</v>
      </c>
      <c r="O660" s="2">
        <v>0.10711198884758363</v>
      </c>
      <c r="P660" s="2">
        <v>5.6603260869565215</v>
      </c>
      <c r="Q660" s="2">
        <v>10.195652173913043</v>
      </c>
      <c r="R660" s="2">
        <v>0.3389289033457249</v>
      </c>
      <c r="S660" s="2">
        <v>14.725434782608692</v>
      </c>
      <c r="T660" s="2">
        <v>0.15010869565217391</v>
      </c>
      <c r="U660" s="2">
        <v>0</v>
      </c>
      <c r="V660" s="2">
        <v>0.31797165427509289</v>
      </c>
      <c r="W660" s="2">
        <v>13.454891304347823</v>
      </c>
      <c r="X660" s="2">
        <v>4.9239130434782612E-2</v>
      </c>
      <c r="Y660" s="2">
        <v>0</v>
      </c>
      <c r="Z660" s="2">
        <v>0.288657063197026</v>
      </c>
      <c r="AA660" s="2">
        <v>0</v>
      </c>
      <c r="AB660" s="2">
        <v>0</v>
      </c>
      <c r="AC660" s="2">
        <v>0</v>
      </c>
      <c r="AD660" s="2">
        <v>0</v>
      </c>
      <c r="AE660" s="2">
        <v>0</v>
      </c>
      <c r="AF660" s="2">
        <v>0</v>
      </c>
      <c r="AG660" s="2">
        <v>0</v>
      </c>
      <c r="AH660" t="s">
        <v>434</v>
      </c>
      <c r="AI660">
        <v>3</v>
      </c>
    </row>
    <row r="661" spans="1:35" x14ac:dyDescent="0.25">
      <c r="A661" t="s">
        <v>1777</v>
      </c>
      <c r="B661" t="s">
        <v>943</v>
      </c>
      <c r="C661" t="s">
        <v>1569</v>
      </c>
      <c r="D661" t="s">
        <v>1705</v>
      </c>
      <c r="E661" s="2">
        <v>76.543478260869563</v>
      </c>
      <c r="F661" s="2">
        <v>5.5652173913043477</v>
      </c>
      <c r="G661" s="2">
        <v>0.2608695652173913</v>
      </c>
      <c r="H661" s="2">
        <v>0.4002173913043478</v>
      </c>
      <c r="I661" s="2">
        <v>1.1195652173913044</v>
      </c>
      <c r="J661" s="2">
        <v>0</v>
      </c>
      <c r="K661" s="2">
        <v>0</v>
      </c>
      <c r="L661" s="2">
        <v>2.802826086956522</v>
      </c>
      <c r="M661" s="2">
        <v>4.9836956521739131</v>
      </c>
      <c r="N661" s="2">
        <v>0</v>
      </c>
      <c r="O661" s="2">
        <v>6.5109343936381708E-2</v>
      </c>
      <c r="P661" s="2">
        <v>5.8070652173913047</v>
      </c>
      <c r="Q661" s="2">
        <v>9.8369565217391308</v>
      </c>
      <c r="R661" s="2">
        <v>0.20438085771087761</v>
      </c>
      <c r="S661" s="2">
        <v>6.6665217391304354</v>
      </c>
      <c r="T661" s="2">
        <v>0</v>
      </c>
      <c r="U661" s="2">
        <v>0</v>
      </c>
      <c r="V661" s="2">
        <v>8.7094575404714575E-2</v>
      </c>
      <c r="W661" s="2">
        <v>9.160978260869566</v>
      </c>
      <c r="X661" s="2">
        <v>2.1800000000000006</v>
      </c>
      <c r="Y661" s="2">
        <v>0</v>
      </c>
      <c r="Z661" s="2">
        <v>0.1481638738994604</v>
      </c>
      <c r="AA661" s="2">
        <v>0</v>
      </c>
      <c r="AB661" s="2">
        <v>0</v>
      </c>
      <c r="AC661" s="2">
        <v>0</v>
      </c>
      <c r="AD661" s="2">
        <v>0</v>
      </c>
      <c r="AE661" s="2">
        <v>0</v>
      </c>
      <c r="AF661" s="2">
        <v>0</v>
      </c>
      <c r="AG661" s="2">
        <v>0</v>
      </c>
      <c r="AH661" t="s">
        <v>257</v>
      </c>
      <c r="AI661">
        <v>3</v>
      </c>
    </row>
    <row r="662" spans="1:35" x14ac:dyDescent="0.25">
      <c r="A662" t="s">
        <v>1777</v>
      </c>
      <c r="B662" t="s">
        <v>948</v>
      </c>
      <c r="C662" t="s">
        <v>1572</v>
      </c>
      <c r="D662" t="s">
        <v>1673</v>
      </c>
      <c r="E662" s="2">
        <v>11.097826086956522</v>
      </c>
      <c r="F662" s="2">
        <v>1.205760869565218</v>
      </c>
      <c r="G662" s="2">
        <v>6.1086956521739129E-2</v>
      </c>
      <c r="H662" s="2">
        <v>6.8913043478260869E-2</v>
      </c>
      <c r="I662" s="2">
        <v>0.20847826086956517</v>
      </c>
      <c r="J662" s="2">
        <v>0</v>
      </c>
      <c r="K662" s="2">
        <v>2.8586956521739128E-2</v>
      </c>
      <c r="L662" s="2">
        <v>2.8870652173913052</v>
      </c>
      <c r="M662" s="2">
        <v>1.2306521739130434</v>
      </c>
      <c r="N662" s="2">
        <v>0</v>
      </c>
      <c r="O662" s="2">
        <v>0.11089128305582761</v>
      </c>
      <c r="P662" s="2">
        <v>1.0974999999999999</v>
      </c>
      <c r="Q662" s="2">
        <v>0.49413043478260887</v>
      </c>
      <c r="R662" s="2">
        <v>0.14341821743388836</v>
      </c>
      <c r="S662" s="2">
        <v>7.4131521739130406</v>
      </c>
      <c r="T662" s="2">
        <v>0</v>
      </c>
      <c r="U662" s="2">
        <v>0</v>
      </c>
      <c r="V662" s="2">
        <v>0.66798237022526907</v>
      </c>
      <c r="W662" s="2">
        <v>11.775652173913043</v>
      </c>
      <c r="X662" s="2">
        <v>2.1352173913043475</v>
      </c>
      <c r="Y662" s="2">
        <v>0</v>
      </c>
      <c r="Z662" s="2">
        <v>1.2534769833496573</v>
      </c>
      <c r="AA662" s="2">
        <v>0</v>
      </c>
      <c r="AB662" s="2">
        <v>0</v>
      </c>
      <c r="AC662" s="2">
        <v>0</v>
      </c>
      <c r="AD662" s="2">
        <v>0</v>
      </c>
      <c r="AE662" s="2">
        <v>0</v>
      </c>
      <c r="AF662" s="2">
        <v>0</v>
      </c>
      <c r="AG662" s="2">
        <v>0</v>
      </c>
      <c r="AH662" t="s">
        <v>262</v>
      </c>
      <c r="AI662">
        <v>3</v>
      </c>
    </row>
    <row r="663" spans="1:35" x14ac:dyDescent="0.25">
      <c r="A663" t="s">
        <v>1777</v>
      </c>
      <c r="B663" t="s">
        <v>949</v>
      </c>
      <c r="C663" t="s">
        <v>1412</v>
      </c>
      <c r="D663" t="s">
        <v>1673</v>
      </c>
      <c r="E663" s="2">
        <v>32.815217391304351</v>
      </c>
      <c r="F663" s="2">
        <v>5.3206521739130439</v>
      </c>
      <c r="G663" s="2">
        <v>0.15217391304347827</v>
      </c>
      <c r="H663" s="2">
        <v>0.15054347826086956</v>
      </c>
      <c r="I663" s="2">
        <v>0.94021739130434778</v>
      </c>
      <c r="J663" s="2">
        <v>0</v>
      </c>
      <c r="K663" s="2">
        <v>0</v>
      </c>
      <c r="L663" s="2">
        <v>0.24010869565217394</v>
      </c>
      <c r="M663" s="2">
        <v>5.0815217391304346</v>
      </c>
      <c r="N663" s="2">
        <v>0</v>
      </c>
      <c r="O663" s="2">
        <v>0.15485260019874128</v>
      </c>
      <c r="P663" s="2">
        <v>5.625</v>
      </c>
      <c r="Q663" s="2">
        <v>6.4266304347826084</v>
      </c>
      <c r="R663" s="2">
        <v>0.36725736999006292</v>
      </c>
      <c r="S663" s="2">
        <v>2.4297826086956524</v>
      </c>
      <c r="T663" s="2">
        <v>5.2208695652173915</v>
      </c>
      <c r="U663" s="2">
        <v>0</v>
      </c>
      <c r="V663" s="2">
        <v>0.23314342497515733</v>
      </c>
      <c r="W663" s="2">
        <v>2.0158695652173915</v>
      </c>
      <c r="X663" s="2">
        <v>1.3397826086956521</v>
      </c>
      <c r="Y663" s="2">
        <v>0</v>
      </c>
      <c r="Z663" s="2">
        <v>0.10225902616760515</v>
      </c>
      <c r="AA663" s="2">
        <v>0</v>
      </c>
      <c r="AB663" s="2">
        <v>0</v>
      </c>
      <c r="AC663" s="2">
        <v>0</v>
      </c>
      <c r="AD663" s="2">
        <v>0</v>
      </c>
      <c r="AE663" s="2">
        <v>0</v>
      </c>
      <c r="AF663" s="2">
        <v>0</v>
      </c>
      <c r="AG663" s="2">
        <v>0</v>
      </c>
      <c r="AH663" t="s">
        <v>263</v>
      </c>
      <c r="AI663">
        <v>3</v>
      </c>
    </row>
    <row r="664" spans="1:35" x14ac:dyDescent="0.25">
      <c r="A664" t="s">
        <v>1777</v>
      </c>
      <c r="B664" t="s">
        <v>1063</v>
      </c>
      <c r="C664" t="s">
        <v>1610</v>
      </c>
      <c r="D664" t="s">
        <v>1673</v>
      </c>
      <c r="E664" s="2">
        <v>62.358695652173914</v>
      </c>
      <c r="F664" s="2">
        <v>4.8695652173913047</v>
      </c>
      <c r="G664" s="2">
        <v>0.14130434782608695</v>
      </c>
      <c r="H664" s="2">
        <v>0.39326086956521755</v>
      </c>
      <c r="I664" s="2">
        <v>1.283478260869565</v>
      </c>
      <c r="J664" s="2">
        <v>0</v>
      </c>
      <c r="K664" s="2">
        <v>0</v>
      </c>
      <c r="L664" s="2">
        <v>1.7514130434782609</v>
      </c>
      <c r="M664" s="2">
        <v>4.8559782608695654</v>
      </c>
      <c r="N664" s="2">
        <v>0</v>
      </c>
      <c r="O664" s="2">
        <v>7.7871709952937074E-2</v>
      </c>
      <c r="P664" s="2">
        <v>4.9293478260869561</v>
      </c>
      <c r="Q664" s="2">
        <v>7.9619565217391308</v>
      </c>
      <c r="R664" s="2">
        <v>0.20672825518563706</v>
      </c>
      <c r="S664" s="2">
        <v>4.1981521739130434</v>
      </c>
      <c r="T664" s="2">
        <v>0.86913043478260876</v>
      </c>
      <c r="U664" s="2">
        <v>0</v>
      </c>
      <c r="V664" s="2">
        <v>8.126024054383825E-2</v>
      </c>
      <c r="W664" s="2">
        <v>9.1453260869565227</v>
      </c>
      <c r="X664" s="2">
        <v>0.17869565217391301</v>
      </c>
      <c r="Y664" s="2">
        <v>0</v>
      </c>
      <c r="Z664" s="2">
        <v>0.14952239846609727</v>
      </c>
      <c r="AA664" s="2">
        <v>0</v>
      </c>
      <c r="AB664" s="2">
        <v>0</v>
      </c>
      <c r="AC664" s="2">
        <v>0</v>
      </c>
      <c r="AD664" s="2">
        <v>0</v>
      </c>
      <c r="AE664" s="2">
        <v>0</v>
      </c>
      <c r="AF664" s="2">
        <v>0</v>
      </c>
      <c r="AG664" s="2">
        <v>0</v>
      </c>
      <c r="AH664" t="s">
        <v>381</v>
      </c>
      <c r="AI664">
        <v>3</v>
      </c>
    </row>
    <row r="665" spans="1:35" x14ac:dyDescent="0.25">
      <c r="A665" t="s">
        <v>1777</v>
      </c>
      <c r="B665" t="s">
        <v>961</v>
      </c>
      <c r="C665" t="s">
        <v>1429</v>
      </c>
      <c r="D665" t="s">
        <v>1711</v>
      </c>
      <c r="E665" s="2">
        <v>26.032608695652176</v>
      </c>
      <c r="F665" s="2">
        <v>4.7059782608695651</v>
      </c>
      <c r="G665" s="2">
        <v>0.52173913043478259</v>
      </c>
      <c r="H665" s="2">
        <v>6.7934782608695649E-2</v>
      </c>
      <c r="I665" s="2">
        <v>5.2642391304347855</v>
      </c>
      <c r="J665" s="2">
        <v>0</v>
      </c>
      <c r="K665" s="2">
        <v>3.152173913043478</v>
      </c>
      <c r="L665" s="2">
        <v>4.8913043478260872E-2</v>
      </c>
      <c r="M665" s="2">
        <v>4.5217391304347823</v>
      </c>
      <c r="N665" s="2">
        <v>0</v>
      </c>
      <c r="O665" s="2">
        <v>0.17369519832985383</v>
      </c>
      <c r="P665" s="2">
        <v>0</v>
      </c>
      <c r="Q665" s="2">
        <v>5.6614130434782615</v>
      </c>
      <c r="R665" s="2">
        <v>0.21747390396659708</v>
      </c>
      <c r="S665" s="2">
        <v>12.0625</v>
      </c>
      <c r="T665" s="2">
        <v>3.8648913043478261</v>
      </c>
      <c r="U665" s="2">
        <v>7.4510869565217392</v>
      </c>
      <c r="V665" s="2">
        <v>0.89804592901878899</v>
      </c>
      <c r="W665" s="2">
        <v>10.908043478260868</v>
      </c>
      <c r="X665" s="2">
        <v>4.0526086956521743</v>
      </c>
      <c r="Y665" s="2">
        <v>3.9891304347826083E-2</v>
      </c>
      <c r="Z665" s="2">
        <v>0.57622129436325675</v>
      </c>
      <c r="AA665" s="2">
        <v>0</v>
      </c>
      <c r="AB665" s="2">
        <v>0</v>
      </c>
      <c r="AC665" s="2">
        <v>0</v>
      </c>
      <c r="AD665" s="2">
        <v>0</v>
      </c>
      <c r="AE665" s="2">
        <v>0</v>
      </c>
      <c r="AF665" s="2">
        <v>0</v>
      </c>
      <c r="AG665" s="2">
        <v>0</v>
      </c>
      <c r="AH665" t="s">
        <v>275</v>
      </c>
      <c r="AI665">
        <v>3</v>
      </c>
    </row>
    <row r="666" spans="1:35" x14ac:dyDescent="0.25">
      <c r="A666" t="s">
        <v>1777</v>
      </c>
      <c r="B666" t="s">
        <v>1098</v>
      </c>
      <c r="C666" t="s">
        <v>1457</v>
      </c>
      <c r="D666" t="s">
        <v>1706</v>
      </c>
      <c r="E666" s="2">
        <v>167.94565217391303</v>
      </c>
      <c r="F666" s="2">
        <v>4.9565217391304346</v>
      </c>
      <c r="G666" s="2">
        <v>0.52173913043478259</v>
      </c>
      <c r="H666" s="2">
        <v>0.93206521739130432</v>
      </c>
      <c r="I666" s="2">
        <v>10.108695652173912</v>
      </c>
      <c r="J666" s="2">
        <v>0</v>
      </c>
      <c r="K666" s="2">
        <v>0</v>
      </c>
      <c r="L666" s="2">
        <v>9.6333695652173912</v>
      </c>
      <c r="M666" s="2">
        <v>12.046195652173912</v>
      </c>
      <c r="N666" s="2">
        <v>12.483695652173912</v>
      </c>
      <c r="O666" s="2">
        <v>0.14605850753996505</v>
      </c>
      <c r="P666" s="2">
        <v>0</v>
      </c>
      <c r="Q666" s="2">
        <v>14.904891304347826</v>
      </c>
      <c r="R666" s="2">
        <v>8.8748301080836201E-2</v>
      </c>
      <c r="S666" s="2">
        <v>12.382173913043479</v>
      </c>
      <c r="T666" s="2">
        <v>7.1728260869565217</v>
      </c>
      <c r="U666" s="2">
        <v>0</v>
      </c>
      <c r="V666" s="2">
        <v>0.11643647660345609</v>
      </c>
      <c r="W666" s="2">
        <v>6.6848913043478264</v>
      </c>
      <c r="X666" s="2">
        <v>10.662065217391307</v>
      </c>
      <c r="Y666" s="2">
        <v>0</v>
      </c>
      <c r="Z666" s="2">
        <v>0.10328910750113264</v>
      </c>
      <c r="AA666" s="2">
        <v>0</v>
      </c>
      <c r="AB666" s="2">
        <v>4.5217391304347823</v>
      </c>
      <c r="AC666" s="2">
        <v>0</v>
      </c>
      <c r="AD666" s="2">
        <v>0</v>
      </c>
      <c r="AE666" s="2">
        <v>0</v>
      </c>
      <c r="AF666" s="2">
        <v>0</v>
      </c>
      <c r="AG666" s="2">
        <v>0</v>
      </c>
      <c r="AH666" t="s">
        <v>417</v>
      </c>
      <c r="AI666">
        <v>3</v>
      </c>
    </row>
    <row r="667" spans="1:35" x14ac:dyDescent="0.25">
      <c r="A667" t="s">
        <v>1777</v>
      </c>
      <c r="B667" t="s">
        <v>722</v>
      </c>
      <c r="C667" t="s">
        <v>1464</v>
      </c>
      <c r="D667" t="s">
        <v>1697</v>
      </c>
      <c r="E667" s="2">
        <v>82.565217391304344</v>
      </c>
      <c r="F667" s="2">
        <v>4.6630434782608692</v>
      </c>
      <c r="G667" s="2">
        <v>0</v>
      </c>
      <c r="H667" s="2">
        <v>0</v>
      </c>
      <c r="I667" s="2">
        <v>0</v>
      </c>
      <c r="J667" s="2">
        <v>0</v>
      </c>
      <c r="K667" s="2">
        <v>0</v>
      </c>
      <c r="L667" s="2">
        <v>4.2641304347826088</v>
      </c>
      <c r="M667" s="2">
        <v>10.027173913043478</v>
      </c>
      <c r="N667" s="2">
        <v>0</v>
      </c>
      <c r="O667" s="2">
        <v>0.12144549763033176</v>
      </c>
      <c r="P667" s="2">
        <v>4.9891304347826084</v>
      </c>
      <c r="Q667" s="2">
        <v>19.245108695652174</v>
      </c>
      <c r="R667" s="2">
        <v>0.2935163243812533</v>
      </c>
      <c r="S667" s="2">
        <v>3.5232608695652177</v>
      </c>
      <c r="T667" s="2">
        <v>4.7130434782608699</v>
      </c>
      <c r="U667" s="2">
        <v>0</v>
      </c>
      <c r="V667" s="2">
        <v>9.9755134281200655E-2</v>
      </c>
      <c r="W667" s="2">
        <v>5.5488043478260867</v>
      </c>
      <c r="X667" s="2">
        <v>5.0440217391304341</v>
      </c>
      <c r="Y667" s="2">
        <v>0</v>
      </c>
      <c r="Z667" s="2">
        <v>0.12829647182727752</v>
      </c>
      <c r="AA667" s="2">
        <v>0</v>
      </c>
      <c r="AB667" s="2">
        <v>0</v>
      </c>
      <c r="AC667" s="2">
        <v>0</v>
      </c>
      <c r="AD667" s="2">
        <v>0</v>
      </c>
      <c r="AE667" s="2">
        <v>0</v>
      </c>
      <c r="AF667" s="2">
        <v>0</v>
      </c>
      <c r="AG667" s="2">
        <v>0</v>
      </c>
      <c r="AH667" t="s">
        <v>34</v>
      </c>
      <c r="AI667">
        <v>3</v>
      </c>
    </row>
    <row r="668" spans="1:35" x14ac:dyDescent="0.25">
      <c r="A668" t="s">
        <v>1777</v>
      </c>
      <c r="B668" t="s">
        <v>970</v>
      </c>
      <c r="C668" t="s">
        <v>1577</v>
      </c>
      <c r="D668" t="s">
        <v>1735</v>
      </c>
      <c r="E668" s="2">
        <v>72.739130434782609</v>
      </c>
      <c r="F668" s="2">
        <v>0</v>
      </c>
      <c r="G668" s="2">
        <v>0</v>
      </c>
      <c r="H668" s="2">
        <v>0</v>
      </c>
      <c r="I668" s="2">
        <v>4.6711956521739131</v>
      </c>
      <c r="J668" s="2">
        <v>0</v>
      </c>
      <c r="K668" s="2">
        <v>0</v>
      </c>
      <c r="L668" s="2">
        <v>4.9558695652173919</v>
      </c>
      <c r="M668" s="2">
        <v>0</v>
      </c>
      <c r="N668" s="2">
        <v>2.7336956521739131</v>
      </c>
      <c r="O668" s="2">
        <v>3.7582187686790197E-2</v>
      </c>
      <c r="P668" s="2">
        <v>5.4701086956521738</v>
      </c>
      <c r="Q668" s="2">
        <v>16.766304347826086</v>
      </c>
      <c r="R668" s="2">
        <v>0.30570083682008364</v>
      </c>
      <c r="S668" s="2">
        <v>8.1514130434782608</v>
      </c>
      <c r="T668" s="2">
        <v>14.995978260869563</v>
      </c>
      <c r="U668" s="2">
        <v>0</v>
      </c>
      <c r="V668" s="2">
        <v>0.31822474596533173</v>
      </c>
      <c r="W668" s="2">
        <v>9.6893478260869585</v>
      </c>
      <c r="X668" s="2">
        <v>7.0178260869565179</v>
      </c>
      <c r="Y668" s="2">
        <v>0</v>
      </c>
      <c r="Z668" s="2">
        <v>0.22968619246861921</v>
      </c>
      <c r="AA668" s="2">
        <v>0</v>
      </c>
      <c r="AB668" s="2">
        <v>0</v>
      </c>
      <c r="AC668" s="2">
        <v>0</v>
      </c>
      <c r="AD668" s="2">
        <v>0</v>
      </c>
      <c r="AE668" s="2">
        <v>0</v>
      </c>
      <c r="AF668" s="2">
        <v>0</v>
      </c>
      <c r="AG668" s="2">
        <v>0</v>
      </c>
      <c r="AH668" t="s">
        <v>284</v>
      </c>
      <c r="AI668">
        <v>3</v>
      </c>
    </row>
    <row r="669" spans="1:35" x14ac:dyDescent="0.25">
      <c r="A669" t="s">
        <v>1777</v>
      </c>
      <c r="B669" t="s">
        <v>1057</v>
      </c>
      <c r="C669" t="s">
        <v>1356</v>
      </c>
      <c r="D669" t="s">
        <v>1706</v>
      </c>
      <c r="E669" s="2">
        <v>87.5</v>
      </c>
      <c r="F669" s="2">
        <v>4.6086956521739131</v>
      </c>
      <c r="G669" s="2">
        <v>1.3478260869565217</v>
      </c>
      <c r="H669" s="2">
        <v>0.75</v>
      </c>
      <c r="I669" s="2">
        <v>5.4239130434782608</v>
      </c>
      <c r="J669" s="2">
        <v>0</v>
      </c>
      <c r="K669" s="2">
        <v>0</v>
      </c>
      <c r="L669" s="2">
        <v>3.3410869565217398</v>
      </c>
      <c r="M669" s="2">
        <v>5.6793478260869561</v>
      </c>
      <c r="N669" s="2">
        <v>0</v>
      </c>
      <c r="O669" s="2">
        <v>6.4906832298136638E-2</v>
      </c>
      <c r="P669" s="2">
        <v>4.8260869565217392</v>
      </c>
      <c r="Q669" s="2">
        <v>12.366847826086957</v>
      </c>
      <c r="R669" s="2">
        <v>0.19649068322981367</v>
      </c>
      <c r="S669" s="2">
        <v>9.1982608695652157</v>
      </c>
      <c r="T669" s="2">
        <v>14.974673913043477</v>
      </c>
      <c r="U669" s="2">
        <v>0</v>
      </c>
      <c r="V669" s="2">
        <v>0.27626211180124222</v>
      </c>
      <c r="W669" s="2">
        <v>5.1068478260869554</v>
      </c>
      <c r="X669" s="2">
        <v>9.9250000000000007</v>
      </c>
      <c r="Y669" s="2">
        <v>0</v>
      </c>
      <c r="Z669" s="2">
        <v>0.17179254658385093</v>
      </c>
      <c r="AA669" s="2">
        <v>0</v>
      </c>
      <c r="AB669" s="2">
        <v>0</v>
      </c>
      <c r="AC669" s="2">
        <v>0</v>
      </c>
      <c r="AD669" s="2">
        <v>0</v>
      </c>
      <c r="AE669" s="2">
        <v>0</v>
      </c>
      <c r="AF669" s="2">
        <v>0</v>
      </c>
      <c r="AG669" s="2">
        <v>0</v>
      </c>
      <c r="AH669" t="s">
        <v>375</v>
      </c>
      <c r="AI669">
        <v>3</v>
      </c>
    </row>
    <row r="670" spans="1:35" x14ac:dyDescent="0.25">
      <c r="A670" t="s">
        <v>1777</v>
      </c>
      <c r="B670" t="s">
        <v>1320</v>
      </c>
      <c r="C670" t="s">
        <v>1524</v>
      </c>
      <c r="D670" t="s">
        <v>1673</v>
      </c>
      <c r="E670" s="2">
        <v>52.913043478260867</v>
      </c>
      <c r="F670" s="2">
        <v>11.203804347826088</v>
      </c>
      <c r="G670" s="2">
        <v>0.34782608695652173</v>
      </c>
      <c r="H670" s="2">
        <v>0</v>
      </c>
      <c r="I670" s="2">
        <v>1.0516304347826086</v>
      </c>
      <c r="J670" s="2">
        <v>0</v>
      </c>
      <c r="K670" s="2">
        <v>0</v>
      </c>
      <c r="L670" s="2">
        <v>0</v>
      </c>
      <c r="M670" s="2">
        <v>4.8206521739130439</v>
      </c>
      <c r="N670" s="2">
        <v>0</v>
      </c>
      <c r="O670" s="2">
        <v>9.1105176663927701E-2</v>
      </c>
      <c r="P670" s="2">
        <v>0.61141304347826086</v>
      </c>
      <c r="Q670" s="2">
        <v>4.5543478260869561</v>
      </c>
      <c r="R670" s="2">
        <v>9.7627362366474929E-2</v>
      </c>
      <c r="S670" s="2">
        <v>0.32608695652173914</v>
      </c>
      <c r="T670" s="2">
        <v>0</v>
      </c>
      <c r="U670" s="2">
        <v>9.6684782608695645</v>
      </c>
      <c r="V670" s="2">
        <v>0.18888660640920293</v>
      </c>
      <c r="W670" s="2">
        <v>13.244565217391305</v>
      </c>
      <c r="X670" s="2">
        <v>0</v>
      </c>
      <c r="Y670" s="2">
        <v>2.1929347826086958</v>
      </c>
      <c r="Z670" s="2">
        <v>0.2917522596548891</v>
      </c>
      <c r="AA670" s="2">
        <v>0</v>
      </c>
      <c r="AB670" s="2">
        <v>0</v>
      </c>
      <c r="AC670" s="2">
        <v>0</v>
      </c>
      <c r="AD670" s="2">
        <v>0</v>
      </c>
      <c r="AE670" s="2">
        <v>4.7934782608695654</v>
      </c>
      <c r="AF670" s="2">
        <v>0</v>
      </c>
      <c r="AG670" s="2">
        <v>0</v>
      </c>
      <c r="AH670" t="s">
        <v>644</v>
      </c>
      <c r="AI670">
        <v>3</v>
      </c>
    </row>
    <row r="671" spans="1:35" x14ac:dyDescent="0.25">
      <c r="A671" t="s">
        <v>1777</v>
      </c>
      <c r="B671" t="s">
        <v>775</v>
      </c>
      <c r="C671" t="s">
        <v>1415</v>
      </c>
      <c r="D671" t="s">
        <v>1713</v>
      </c>
      <c r="E671" s="2">
        <v>80.173913043478265</v>
      </c>
      <c r="F671" s="2">
        <v>0</v>
      </c>
      <c r="G671" s="2">
        <v>0</v>
      </c>
      <c r="H671" s="2">
        <v>0</v>
      </c>
      <c r="I671" s="2">
        <v>0</v>
      </c>
      <c r="J671" s="2">
        <v>0</v>
      </c>
      <c r="K671" s="2">
        <v>0</v>
      </c>
      <c r="L671" s="2">
        <v>5.0190217391304346</v>
      </c>
      <c r="M671" s="2">
        <v>7.1114130434782608</v>
      </c>
      <c r="N671" s="2">
        <v>0</v>
      </c>
      <c r="O671" s="2">
        <v>8.869983731019522E-2</v>
      </c>
      <c r="P671" s="2">
        <v>0</v>
      </c>
      <c r="Q671" s="2">
        <v>7.875</v>
      </c>
      <c r="R671" s="2">
        <v>9.8223969631236432E-2</v>
      </c>
      <c r="S671" s="2">
        <v>3.8369565217391304</v>
      </c>
      <c r="T671" s="2">
        <v>9.6440217391304355</v>
      </c>
      <c r="U671" s="2">
        <v>0</v>
      </c>
      <c r="V671" s="2">
        <v>0.16814669197396964</v>
      </c>
      <c r="W671" s="2">
        <v>4.9918478260869561</v>
      </c>
      <c r="X671" s="2">
        <v>8.9256521739130434</v>
      </c>
      <c r="Y671" s="2">
        <v>0</v>
      </c>
      <c r="Z671" s="2">
        <v>0.17359137744034706</v>
      </c>
      <c r="AA671" s="2">
        <v>0</v>
      </c>
      <c r="AB671" s="2">
        <v>0</v>
      </c>
      <c r="AC671" s="2">
        <v>0</v>
      </c>
      <c r="AD671" s="2">
        <v>0</v>
      </c>
      <c r="AE671" s="2">
        <v>0</v>
      </c>
      <c r="AF671" s="2">
        <v>0</v>
      </c>
      <c r="AG671" s="2">
        <v>0</v>
      </c>
      <c r="AH671" t="s">
        <v>87</v>
      </c>
      <c r="AI671">
        <v>3</v>
      </c>
    </row>
    <row r="672" spans="1:35" x14ac:dyDescent="0.25">
      <c r="A672" t="s">
        <v>1777</v>
      </c>
      <c r="B672" t="s">
        <v>862</v>
      </c>
      <c r="C672" t="s">
        <v>1536</v>
      </c>
      <c r="D672" t="s">
        <v>1694</v>
      </c>
      <c r="E672" s="2">
        <v>127.17391304347827</v>
      </c>
      <c r="F672" s="2">
        <v>6.7173913043478262</v>
      </c>
      <c r="G672" s="2">
        <v>0</v>
      </c>
      <c r="H672" s="2">
        <v>0</v>
      </c>
      <c r="I672" s="2">
        <v>4.5217391304347823</v>
      </c>
      <c r="J672" s="2">
        <v>0</v>
      </c>
      <c r="K672" s="2">
        <v>0</v>
      </c>
      <c r="L672" s="2">
        <v>4.8184782608695631</v>
      </c>
      <c r="M672" s="2">
        <v>9.3869565217391315</v>
      </c>
      <c r="N672" s="2">
        <v>0</v>
      </c>
      <c r="O672" s="2">
        <v>7.3811965811965821E-2</v>
      </c>
      <c r="P672" s="2">
        <v>1.826086956521739</v>
      </c>
      <c r="Q672" s="2">
        <v>7.9826086956521749</v>
      </c>
      <c r="R672" s="2">
        <v>7.7128205128205132E-2</v>
      </c>
      <c r="S672" s="2">
        <v>10.507608695652182</v>
      </c>
      <c r="T672" s="2">
        <v>7.2423913043478256</v>
      </c>
      <c r="U672" s="2">
        <v>0</v>
      </c>
      <c r="V672" s="2">
        <v>0.13957264957264962</v>
      </c>
      <c r="W672" s="2">
        <v>5.8586956521739157</v>
      </c>
      <c r="X672" s="2">
        <v>9.0206521739130441</v>
      </c>
      <c r="Y672" s="2">
        <v>0</v>
      </c>
      <c r="Z672" s="2">
        <v>0.11700000000000002</v>
      </c>
      <c r="AA672" s="2">
        <v>0</v>
      </c>
      <c r="AB672" s="2">
        <v>0</v>
      </c>
      <c r="AC672" s="2">
        <v>0</v>
      </c>
      <c r="AD672" s="2">
        <v>0</v>
      </c>
      <c r="AE672" s="2">
        <v>0</v>
      </c>
      <c r="AF672" s="2">
        <v>0</v>
      </c>
      <c r="AG672" s="2">
        <v>0</v>
      </c>
      <c r="AH672" t="s">
        <v>176</v>
      </c>
      <c r="AI672">
        <v>3</v>
      </c>
    </row>
    <row r="673" spans="1:35" x14ac:dyDescent="0.25">
      <c r="A673" t="s">
        <v>1777</v>
      </c>
      <c r="B673" t="s">
        <v>1078</v>
      </c>
      <c r="C673" t="s">
        <v>1613</v>
      </c>
      <c r="D673" t="s">
        <v>1673</v>
      </c>
      <c r="E673" s="2">
        <v>183.86956521739131</v>
      </c>
      <c r="F673" s="2">
        <v>10.956521739130435</v>
      </c>
      <c r="G673" s="2">
        <v>0</v>
      </c>
      <c r="H673" s="2">
        <v>0</v>
      </c>
      <c r="I673" s="2">
        <v>5.0543478260869561</v>
      </c>
      <c r="J673" s="2">
        <v>0</v>
      </c>
      <c r="K673" s="2">
        <v>0</v>
      </c>
      <c r="L673" s="2">
        <v>3.6331521739130417</v>
      </c>
      <c r="M673" s="2">
        <v>11.391304347826088</v>
      </c>
      <c r="N673" s="2">
        <v>0</v>
      </c>
      <c r="O673" s="2">
        <v>6.1953180420903288E-2</v>
      </c>
      <c r="P673" s="2">
        <v>10.782608695652174</v>
      </c>
      <c r="Q673" s="2">
        <v>31.105434782608693</v>
      </c>
      <c r="R673" s="2">
        <v>0.22781390399621659</v>
      </c>
      <c r="S673" s="2">
        <v>8.9909782608695643</v>
      </c>
      <c r="T673" s="2">
        <v>10.037717391304351</v>
      </c>
      <c r="U673" s="2">
        <v>0</v>
      </c>
      <c r="V673" s="2">
        <v>0.10349018680539135</v>
      </c>
      <c r="W673" s="2">
        <v>5.4956521739130446</v>
      </c>
      <c r="X673" s="2">
        <v>8.3239130434782602</v>
      </c>
      <c r="Y673" s="2">
        <v>4.2453260869565215</v>
      </c>
      <c r="Z673" s="2">
        <v>9.8248403877985321E-2</v>
      </c>
      <c r="AA673" s="2">
        <v>0</v>
      </c>
      <c r="AB673" s="2">
        <v>0</v>
      </c>
      <c r="AC673" s="2">
        <v>0</v>
      </c>
      <c r="AD673" s="2">
        <v>0</v>
      </c>
      <c r="AE673" s="2">
        <v>0</v>
      </c>
      <c r="AF673" s="2">
        <v>0</v>
      </c>
      <c r="AG673" s="2">
        <v>0</v>
      </c>
      <c r="AH673" t="s">
        <v>397</v>
      </c>
      <c r="AI673">
        <v>3</v>
      </c>
    </row>
    <row r="674" spans="1:35" x14ac:dyDescent="0.25">
      <c r="A674" t="s">
        <v>1777</v>
      </c>
      <c r="B674" t="s">
        <v>747</v>
      </c>
      <c r="C674" t="s">
        <v>1350</v>
      </c>
      <c r="D674" t="s">
        <v>1696</v>
      </c>
      <c r="E674" s="2">
        <v>160.13043478260869</v>
      </c>
      <c r="F674" s="2">
        <v>4.8695652173913047</v>
      </c>
      <c r="G674" s="2">
        <v>0.79891304347826086</v>
      </c>
      <c r="H674" s="2">
        <v>0.88043478260869568</v>
      </c>
      <c r="I674" s="2">
        <v>4.9456521739130439</v>
      </c>
      <c r="J674" s="2">
        <v>0</v>
      </c>
      <c r="K674" s="2">
        <v>0</v>
      </c>
      <c r="L674" s="2">
        <v>4.4792391304347818</v>
      </c>
      <c r="M674" s="2">
        <v>20.888586956521738</v>
      </c>
      <c r="N674" s="2">
        <v>0</v>
      </c>
      <c r="O674" s="2">
        <v>0.13044732554982352</v>
      </c>
      <c r="P674" s="2">
        <v>6.5217391304347824E-2</v>
      </c>
      <c r="Q674" s="2">
        <v>0</v>
      </c>
      <c r="R674" s="2">
        <v>4.0727667662231876E-4</v>
      </c>
      <c r="S674" s="2">
        <v>5.1219565217391319</v>
      </c>
      <c r="T674" s="2">
        <v>10.752173913043478</v>
      </c>
      <c r="U674" s="2">
        <v>0</v>
      </c>
      <c r="V674" s="2">
        <v>9.9132500678794477E-2</v>
      </c>
      <c r="W674" s="2">
        <v>9.5776086956521755</v>
      </c>
      <c r="X674" s="2">
        <v>19.081195652173907</v>
      </c>
      <c r="Y674" s="2">
        <v>1.4702173913043477</v>
      </c>
      <c r="Z674" s="2">
        <v>0.1881530002715178</v>
      </c>
      <c r="AA674" s="2">
        <v>0</v>
      </c>
      <c r="AB674" s="2">
        <v>46.203260869565227</v>
      </c>
      <c r="AC674" s="2">
        <v>0</v>
      </c>
      <c r="AD674" s="2">
        <v>0</v>
      </c>
      <c r="AE674" s="2">
        <v>5.5652173913043477</v>
      </c>
      <c r="AF674" s="2">
        <v>0</v>
      </c>
      <c r="AG674" s="2">
        <v>0</v>
      </c>
      <c r="AH674" t="s">
        <v>59</v>
      </c>
      <c r="AI674">
        <v>3</v>
      </c>
    </row>
    <row r="675" spans="1:35" x14ac:dyDescent="0.25">
      <c r="A675" t="s">
        <v>1777</v>
      </c>
      <c r="B675" t="s">
        <v>824</v>
      </c>
      <c r="C675" t="s">
        <v>1520</v>
      </c>
      <c r="D675" t="s">
        <v>1699</v>
      </c>
      <c r="E675" s="2">
        <v>74.326086956521735</v>
      </c>
      <c r="F675" s="2">
        <v>5.5516304347826084</v>
      </c>
      <c r="G675" s="2">
        <v>0</v>
      </c>
      <c r="H675" s="2">
        <v>0.4375</v>
      </c>
      <c r="I675" s="2">
        <v>2.9184782608695654</v>
      </c>
      <c r="J675" s="2">
        <v>0</v>
      </c>
      <c r="K675" s="2">
        <v>0</v>
      </c>
      <c r="L675" s="2">
        <v>3.7066304347826078</v>
      </c>
      <c r="M675" s="2">
        <v>4.9103260869565215</v>
      </c>
      <c r="N675" s="2">
        <v>0</v>
      </c>
      <c r="O675" s="2">
        <v>6.6064638783269958E-2</v>
      </c>
      <c r="P675" s="2">
        <v>10.478260869565217</v>
      </c>
      <c r="Q675" s="2">
        <v>7.8994565217391308</v>
      </c>
      <c r="R675" s="2">
        <v>0.24725797016671541</v>
      </c>
      <c r="S675" s="2">
        <v>4.8665217391304347</v>
      </c>
      <c r="T675" s="2">
        <v>4.902717391304348</v>
      </c>
      <c r="U675" s="2">
        <v>0</v>
      </c>
      <c r="V675" s="2">
        <v>0.13143755484059669</v>
      </c>
      <c r="W675" s="2">
        <v>4.8373913043478245</v>
      </c>
      <c r="X675" s="2">
        <v>10.290434782608697</v>
      </c>
      <c r="Y675" s="2">
        <v>2.4927173913043474</v>
      </c>
      <c r="Z675" s="2">
        <v>0.23707078093009651</v>
      </c>
      <c r="AA675" s="2">
        <v>0</v>
      </c>
      <c r="AB675" s="2">
        <v>0</v>
      </c>
      <c r="AC675" s="2">
        <v>0</v>
      </c>
      <c r="AD675" s="2">
        <v>0</v>
      </c>
      <c r="AE675" s="2">
        <v>0</v>
      </c>
      <c r="AF675" s="2">
        <v>0</v>
      </c>
      <c r="AG675" s="2">
        <v>0</v>
      </c>
      <c r="AH675" t="s">
        <v>137</v>
      </c>
      <c r="AI675">
        <v>3</v>
      </c>
    </row>
  </sheetData>
  <pageMargins left="0.7" right="0.7" top="0.75" bottom="0.75" header="0.3" footer="0.3"/>
  <pageSetup orientation="portrait" horizontalDpi="1200" verticalDpi="1200" r:id="rId1"/>
  <ignoredErrors>
    <ignoredError sqref="AH2:AH675" numberStoredAsText="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E41A9F-1862-4093-9415-9A8B3A1F758C}">
  <sheetPr codeName="Sheet4"/>
  <dimension ref="B2:AC54"/>
  <sheetViews>
    <sheetView zoomScale="80" zoomScaleNormal="80" workbookViewId="0">
      <pane ySplit="2" topLeftCell="A3" activePane="bottomLeft" state="frozen"/>
      <selection activeCell="C40" sqref="C40"/>
      <selection pane="bottomLeft"/>
    </sheetView>
  </sheetViews>
  <sheetFormatPr defaultColWidth="8.85546875" defaultRowHeight="15.75" x14ac:dyDescent="0.25"/>
  <cols>
    <col min="1" max="1" width="3" style="7" customWidth="1"/>
    <col min="2" max="2" width="27.28515625" style="7" customWidth="1"/>
    <col min="3" max="3" width="16.5703125" style="7" customWidth="1"/>
    <col min="4" max="4" width="11.5703125" style="7" customWidth="1"/>
    <col min="5" max="5" width="4.5703125" style="7" customWidth="1"/>
    <col min="6" max="6" width="10" style="7" customWidth="1"/>
    <col min="7" max="7" width="12.5703125" style="7" customWidth="1"/>
    <col min="8" max="10" width="8.5703125" style="7" customWidth="1"/>
    <col min="11" max="11" width="9.140625" style="7" customWidth="1"/>
    <col min="12" max="12" width="4.5703125" style="7" customWidth="1"/>
    <col min="13" max="13" width="7.5703125" style="7" customWidth="1"/>
    <col min="14" max="14" width="10.7109375" style="14" customWidth="1"/>
    <col min="15" max="18" width="8.5703125" style="7" customWidth="1"/>
    <col min="19" max="19" width="5.42578125" style="7" customWidth="1"/>
    <col min="20" max="20" width="40.5703125" style="7" customWidth="1"/>
    <col min="21" max="22" width="12.5703125" style="7" customWidth="1"/>
    <col min="23" max="25" width="8.85546875" style="7"/>
    <col min="26" max="26" width="37.140625" style="7" customWidth="1"/>
    <col min="27" max="27" width="11.5703125" style="7" customWidth="1"/>
    <col min="28" max="32" width="8.85546875" style="7"/>
    <col min="33" max="33" width="22.85546875" style="7" customWidth="1"/>
    <col min="34" max="34" width="16.42578125" style="7" customWidth="1"/>
    <col min="35" max="35" width="13.5703125" style="7" customWidth="1"/>
    <col min="36" max="16384" width="8.85546875" style="7"/>
  </cols>
  <sheetData>
    <row r="2" spans="2:29" ht="85.5" customHeight="1" x14ac:dyDescent="0.25">
      <c r="B2" s="3" t="s">
        <v>1934</v>
      </c>
      <c r="C2" s="3" t="s">
        <v>1790</v>
      </c>
      <c r="D2" s="3" t="s">
        <v>1935</v>
      </c>
      <c r="E2" s="4"/>
      <c r="F2" s="5" t="s">
        <v>1802</v>
      </c>
      <c r="G2" s="5" t="s">
        <v>1803</v>
      </c>
      <c r="H2" s="5" t="s">
        <v>1798</v>
      </c>
      <c r="I2" s="5" t="s">
        <v>1804</v>
      </c>
      <c r="J2" s="6" t="s">
        <v>1805</v>
      </c>
      <c r="K2" s="5" t="s">
        <v>1806</v>
      </c>
      <c r="L2" s="5"/>
      <c r="M2" s="5" t="s">
        <v>1790</v>
      </c>
      <c r="N2" s="5" t="s">
        <v>1803</v>
      </c>
      <c r="O2" s="5" t="s">
        <v>1798</v>
      </c>
      <c r="P2" s="5" t="s">
        <v>1804</v>
      </c>
      <c r="Q2" s="6" t="s">
        <v>1805</v>
      </c>
      <c r="R2" s="5" t="s">
        <v>1806</v>
      </c>
      <c r="T2" s="7" t="s">
        <v>1807</v>
      </c>
      <c r="U2" s="7" t="s">
        <v>1936</v>
      </c>
      <c r="V2" s="8" t="s">
        <v>1808</v>
      </c>
      <c r="W2" s="8" t="s">
        <v>1809</v>
      </c>
    </row>
    <row r="3" spans="2:29" ht="15" customHeight="1" x14ac:dyDescent="0.25">
      <c r="B3" s="9" t="s">
        <v>1810</v>
      </c>
      <c r="C3" s="10">
        <f>AVERAGE(Nurse[MDS Census])</f>
        <v>94.167365501225717</v>
      </c>
      <c r="D3" s="18">
        <v>76.573652573281407</v>
      </c>
      <c r="E3" s="10"/>
      <c r="F3" s="7">
        <v>1</v>
      </c>
      <c r="G3" s="11">
        <v>69193.21739130441</v>
      </c>
      <c r="H3" s="12">
        <v>3.6434308857239039</v>
      </c>
      <c r="I3" s="11">
        <v>5</v>
      </c>
      <c r="J3" s="13">
        <v>0.69655137723978899</v>
      </c>
      <c r="K3" s="11">
        <v>4</v>
      </c>
      <c r="M3" t="s">
        <v>1739</v>
      </c>
      <c r="N3" s="11">
        <v>499.60869565217388</v>
      </c>
      <c r="O3" s="12">
        <v>5.6112183447915767</v>
      </c>
      <c r="P3" s="14">
        <v>1</v>
      </c>
      <c r="Q3" s="13">
        <v>1.6792550691845793</v>
      </c>
      <c r="R3" s="14">
        <v>1</v>
      </c>
      <c r="T3" s="15" t="s">
        <v>1811</v>
      </c>
      <c r="U3" s="11">
        <f>SUM(Nurse[Total Nurse Staff Hours])</f>
        <v>222173.17923913038</v>
      </c>
      <c r="V3" s="16" t="s">
        <v>1812</v>
      </c>
      <c r="W3" s="12">
        <f>Category[[#This Row],[State Total]]/C9</f>
        <v>3.5005099201422096</v>
      </c>
    </row>
    <row r="4" spans="2:29" ht="15" customHeight="1" x14ac:dyDescent="0.25">
      <c r="B4" s="17" t="s">
        <v>1798</v>
      </c>
      <c r="C4" s="18">
        <f>SUM(Nurse[Total Nurse Staff Hours])/SUM(Nurse[MDS Census])</f>
        <v>3.5005099201422096</v>
      </c>
      <c r="D4" s="18">
        <v>3.6176047823193387</v>
      </c>
      <c r="E4" s="10"/>
      <c r="F4" s="7">
        <v>2</v>
      </c>
      <c r="G4" s="11">
        <v>127581.48913043467</v>
      </c>
      <c r="H4" s="12">
        <v>3.4416696063905325</v>
      </c>
      <c r="I4" s="11">
        <v>10</v>
      </c>
      <c r="J4" s="13">
        <v>0.65620339242685222</v>
      </c>
      <c r="K4" s="11">
        <v>6</v>
      </c>
      <c r="M4" t="s">
        <v>1740</v>
      </c>
      <c r="N4" s="11">
        <v>19399.108695652176</v>
      </c>
      <c r="O4" s="12">
        <v>3.6775058076401965</v>
      </c>
      <c r="P4" s="14">
        <v>27</v>
      </c>
      <c r="Q4" s="13">
        <v>0.57240147743228875</v>
      </c>
      <c r="R4" s="14">
        <v>40</v>
      </c>
      <c r="T4" s="11" t="s">
        <v>1813</v>
      </c>
      <c r="U4" s="11">
        <f>SUM(Nurse[Total Direct Care Staff Hours])</f>
        <v>205881.30500000014</v>
      </c>
      <c r="V4" s="16">
        <f>Category[[#This Row],[State Total]]/U3</f>
        <v>0.9266703825595668</v>
      </c>
      <c r="W4" s="12">
        <f>Category[[#This Row],[State Total]]/C9</f>
        <v>3.2438188668517398</v>
      </c>
    </row>
    <row r="5" spans="2:29" ht="15" customHeight="1" x14ac:dyDescent="0.25">
      <c r="B5" s="19" t="s">
        <v>1814</v>
      </c>
      <c r="C5" s="20">
        <f>SUM(Nurse[Total Direct Care Staff Hours])/SUM(Nurse[MDS Census])</f>
        <v>3.2438188668517398</v>
      </c>
      <c r="D5" s="20">
        <v>3.3431272661315639</v>
      </c>
      <c r="E5" s="21"/>
      <c r="F5" s="7">
        <v>3</v>
      </c>
      <c r="G5" s="11">
        <v>122874.52173913032</v>
      </c>
      <c r="H5" s="12">
        <v>3.5340426527380098</v>
      </c>
      <c r="I5" s="11">
        <v>6</v>
      </c>
      <c r="J5" s="13">
        <v>0.69302446309667654</v>
      </c>
      <c r="K5" s="11">
        <v>5</v>
      </c>
      <c r="M5" t="s">
        <v>1741</v>
      </c>
      <c r="N5" s="11">
        <v>14869.576086956522</v>
      </c>
      <c r="O5" s="12">
        <v>3.8599588596791961</v>
      </c>
      <c r="P5" s="14">
        <v>18</v>
      </c>
      <c r="Q5" s="13">
        <v>0.37364743885421114</v>
      </c>
      <c r="R5" s="14">
        <v>49</v>
      </c>
      <c r="T5" s="15" t="s">
        <v>1815</v>
      </c>
      <c r="U5" s="11">
        <f>SUM(Nurse[Total RN Hours (w/ Admin, DON)])</f>
        <v>45144.739891304358</v>
      </c>
      <c r="V5" s="16">
        <f>Category[[#This Row],[State Total]]/U3</f>
        <v>0.20319617357014089</v>
      </c>
      <c r="W5" s="12">
        <f>Category[[#This Row],[State Total]]/C9</f>
        <v>0.71129022131721642</v>
      </c>
      <c r="X5" s="22"/>
      <c r="Y5" s="22"/>
      <c r="AB5" s="22"/>
      <c r="AC5" s="22"/>
    </row>
    <row r="6" spans="2:29" ht="15" customHeight="1" x14ac:dyDescent="0.25">
      <c r="B6" s="23" t="s">
        <v>1800</v>
      </c>
      <c r="C6" s="20">
        <f>SUM(Nurse[Total RN Hours (w/ Admin, DON)])/SUM(Nurse[MDS Census])</f>
        <v>0.71129022131721642</v>
      </c>
      <c r="D6" s="20">
        <v>0.62562661165643296</v>
      </c>
      <c r="E6"/>
      <c r="F6" s="7">
        <v>4</v>
      </c>
      <c r="G6" s="11">
        <v>216064.59782608761</v>
      </c>
      <c r="H6" s="12">
        <v>3.7380880873840776</v>
      </c>
      <c r="I6" s="11">
        <v>4</v>
      </c>
      <c r="J6" s="13">
        <v>0.58927713647231816</v>
      </c>
      <c r="K6" s="11">
        <v>9</v>
      </c>
      <c r="M6" t="s">
        <v>1742</v>
      </c>
      <c r="N6" s="11">
        <v>10304.97826086957</v>
      </c>
      <c r="O6" s="12">
        <v>3.9885240354493057</v>
      </c>
      <c r="P6" s="14">
        <v>12</v>
      </c>
      <c r="Q6" s="13">
        <v>0.66199321138580036</v>
      </c>
      <c r="R6" s="14">
        <v>31</v>
      </c>
      <c r="T6" s="24" t="s">
        <v>1816</v>
      </c>
      <c r="U6" s="11">
        <f>SUM(Nurse[RN Hours (excl. Admin, DON)])</f>
        <v>31006.328043478276</v>
      </c>
      <c r="V6" s="16">
        <f>Category[[#This Row],[State Total]]/U3</f>
        <v>0.13955927601011378</v>
      </c>
      <c r="W6" s="12">
        <f>Category[[#This Row],[State Total]]/C9</f>
        <v>0.48852863012126796</v>
      </c>
      <c r="X6" s="22"/>
      <c r="Y6" s="22"/>
      <c r="AB6" s="22"/>
      <c r="AC6" s="22"/>
    </row>
    <row r="7" spans="2:29" ht="15" customHeight="1" thickBot="1" x14ac:dyDescent="0.3">
      <c r="B7" s="25" t="s">
        <v>1817</v>
      </c>
      <c r="C7" s="20">
        <f>SUM(Nurse[RN Hours (excl. Admin, DON)])/SUM(Nurse[MDS Census])</f>
        <v>0.48852863012126796</v>
      </c>
      <c r="D7" s="20">
        <v>0.42587093571797052</v>
      </c>
      <c r="E7"/>
      <c r="F7" s="7">
        <v>5</v>
      </c>
      <c r="G7" s="11">
        <v>221410.13043478233</v>
      </c>
      <c r="H7" s="12">
        <v>3.4421919709105748</v>
      </c>
      <c r="I7" s="11">
        <v>9</v>
      </c>
      <c r="J7" s="13">
        <v>0.70035472729832737</v>
      </c>
      <c r="K7" s="11">
        <v>3</v>
      </c>
      <c r="M7" t="s">
        <v>1743</v>
      </c>
      <c r="N7" s="11">
        <v>90441.815217391239</v>
      </c>
      <c r="O7" s="12">
        <v>4.1688434288824041</v>
      </c>
      <c r="P7" s="14">
        <v>7</v>
      </c>
      <c r="Q7" s="13">
        <v>0.55565366972063701</v>
      </c>
      <c r="R7" s="14">
        <v>41</v>
      </c>
      <c r="T7" s="24" t="s">
        <v>1796</v>
      </c>
      <c r="U7" s="11">
        <f>SUM(Nurse[RN Admin Hours])</f>
        <v>10766.08108695651</v>
      </c>
      <c r="V7" s="16">
        <f>Category[[#This Row],[State Total]]/U3</f>
        <v>4.8458059266319978E-2</v>
      </c>
      <c r="W7" s="12">
        <f>Category[[#This Row],[State Total]]/C9</f>
        <v>0.16962791717259218</v>
      </c>
      <c r="X7" s="22"/>
      <c r="Y7" s="22"/>
      <c r="Z7" s="22"/>
      <c r="AA7" s="22"/>
      <c r="AB7" s="22"/>
      <c r="AC7" s="22"/>
    </row>
    <row r="8" spans="2:29" ht="15" customHeight="1" thickTop="1" x14ac:dyDescent="0.25">
      <c r="B8" s="26" t="s">
        <v>1818</v>
      </c>
      <c r="C8" s="27">
        <f>COUNTA(Nurse[Provider])</f>
        <v>674</v>
      </c>
      <c r="D8" s="27">
        <v>14806</v>
      </c>
      <c r="F8" s="7">
        <v>6</v>
      </c>
      <c r="G8" s="11">
        <v>135212.58695652158</v>
      </c>
      <c r="H8" s="12">
        <v>3.4486186599234512</v>
      </c>
      <c r="I8" s="11">
        <v>7</v>
      </c>
      <c r="J8" s="13">
        <v>0.36452698962455138</v>
      </c>
      <c r="K8" s="11">
        <v>10</v>
      </c>
      <c r="M8" t="s">
        <v>1744</v>
      </c>
      <c r="N8" s="11">
        <v>14172.717391304339</v>
      </c>
      <c r="O8" s="12">
        <v>3.7166031567080071</v>
      </c>
      <c r="P8" s="14">
        <v>24</v>
      </c>
      <c r="Q8" s="13">
        <v>0.88015673101258662</v>
      </c>
      <c r="R8" s="14">
        <v>10</v>
      </c>
      <c r="T8" s="33" t="s">
        <v>1795</v>
      </c>
      <c r="U8" s="34">
        <f>SUM(Nurse[RN DON Hours])</f>
        <v>3372.330760869565</v>
      </c>
      <c r="V8" s="16">
        <f>Category[[#This Row],[State Total]]/U3</f>
        <v>1.5178838293707107E-2</v>
      </c>
      <c r="W8" s="12">
        <f>Category[[#This Row],[State Total]]/C9</f>
        <v>5.3133674023356177E-2</v>
      </c>
      <c r="X8" s="22"/>
      <c r="Y8" s="22"/>
      <c r="Z8" s="22"/>
      <c r="AA8" s="22"/>
      <c r="AB8" s="22"/>
      <c r="AC8" s="22"/>
    </row>
    <row r="9" spans="2:29" ht="15" customHeight="1" x14ac:dyDescent="0.25">
      <c r="B9" s="26" t="s">
        <v>1819</v>
      </c>
      <c r="C9" s="27">
        <f>SUM(Nurse[MDS Census])</f>
        <v>63468.804347826132</v>
      </c>
      <c r="D9" s="27">
        <v>1133749.5000000044</v>
      </c>
      <c r="F9" s="7">
        <v>7</v>
      </c>
      <c r="G9" s="11">
        <v>75955.347826086945</v>
      </c>
      <c r="H9" s="12">
        <v>3.4450510440058326</v>
      </c>
      <c r="I9" s="11">
        <v>8</v>
      </c>
      <c r="J9" s="13">
        <v>0.5931386961904962</v>
      </c>
      <c r="K9" s="11">
        <v>8</v>
      </c>
      <c r="M9" t="s">
        <v>1745</v>
      </c>
      <c r="N9" s="11">
        <v>18656.978260869564</v>
      </c>
      <c r="O9" s="12">
        <v>3.5149813975654292</v>
      </c>
      <c r="P9" s="14">
        <v>40</v>
      </c>
      <c r="Q9" s="13">
        <v>0.65521450768508349</v>
      </c>
      <c r="R9" s="14">
        <v>32</v>
      </c>
      <c r="T9" s="15" t="s">
        <v>1820</v>
      </c>
      <c r="U9" s="11">
        <f>SUM(Nurse[Total LPN Hours (w/ Admin)])</f>
        <v>54161.562173913066</v>
      </c>
      <c r="V9" s="16">
        <f>Category[[#This Row],[State Total]]/U3</f>
        <v>0.24378083060880029</v>
      </c>
      <c r="W9" s="12">
        <f>Category[[#This Row],[State Total]]/C9</f>
        <v>0.85335721588661295</v>
      </c>
      <c r="X9" s="22"/>
      <c r="Y9" s="22"/>
      <c r="Z9" s="22"/>
      <c r="AA9" s="22"/>
      <c r="AB9" s="22"/>
      <c r="AC9" s="22"/>
    </row>
    <row r="10" spans="2:29" ht="15" customHeight="1" x14ac:dyDescent="0.25">
      <c r="F10" s="7">
        <v>8</v>
      </c>
      <c r="G10" s="11">
        <v>33903.086956521722</v>
      </c>
      <c r="H10" s="12">
        <v>3.8185871493040895</v>
      </c>
      <c r="I10" s="11">
        <v>3</v>
      </c>
      <c r="J10" s="13">
        <v>0.89366637448687003</v>
      </c>
      <c r="K10" s="11">
        <v>1</v>
      </c>
      <c r="M10" t="s">
        <v>1746</v>
      </c>
      <c r="N10" s="11">
        <v>1991.2717391304345</v>
      </c>
      <c r="O10" s="12">
        <v>4.1797175172082515</v>
      </c>
      <c r="P10" s="14">
        <v>6</v>
      </c>
      <c r="Q10" s="13">
        <v>1.1788154282002434</v>
      </c>
      <c r="R10" s="14">
        <v>3</v>
      </c>
      <c r="T10" s="24" t="s">
        <v>1821</v>
      </c>
      <c r="U10" s="11">
        <f>SUM(Nurse[LPN Hours (excl. Admin)])</f>
        <v>52008.099782608755</v>
      </c>
      <c r="V10" s="16">
        <f>Category[[#This Row],[State Total]]/U3</f>
        <v>0.23408811072839344</v>
      </c>
      <c r="W10" s="12">
        <f>Category[[#This Row],[State Total]]/C9</f>
        <v>0.81942775379208921</v>
      </c>
      <c r="X10" s="22"/>
      <c r="Y10" s="22"/>
      <c r="Z10" s="22"/>
      <c r="AA10" s="22"/>
      <c r="AB10" s="22"/>
      <c r="AC10" s="22"/>
    </row>
    <row r="11" spans="2:29" ht="15" customHeight="1" x14ac:dyDescent="0.25">
      <c r="F11" s="7">
        <v>9</v>
      </c>
      <c r="G11" s="11">
        <v>109110.39130434772</v>
      </c>
      <c r="H11" s="12">
        <v>4.1458952859469518</v>
      </c>
      <c r="I11" s="11">
        <v>2</v>
      </c>
      <c r="J11" s="13">
        <v>0.60320229233337397</v>
      </c>
      <c r="K11" s="11">
        <v>7</v>
      </c>
      <c r="M11" t="s">
        <v>1747</v>
      </c>
      <c r="N11" s="11">
        <v>3455.0000000000005</v>
      </c>
      <c r="O11" s="12">
        <v>3.9600654690744359</v>
      </c>
      <c r="P11" s="14">
        <v>14</v>
      </c>
      <c r="Q11" s="13">
        <v>0.96703712326181301</v>
      </c>
      <c r="R11" s="14">
        <v>7</v>
      </c>
      <c r="T11" s="24" t="s">
        <v>1797</v>
      </c>
      <c r="U11" s="11">
        <f>SUM(Nurse[LPN Admin Hours])</f>
        <v>2153.462391304347</v>
      </c>
      <c r="V11" s="16">
        <f>Category[[#This Row],[State Total]]/U3</f>
        <v>9.6927198804070015E-3</v>
      </c>
      <c r="W11" s="12">
        <f>Category[[#This Row],[State Total]]/C9</f>
        <v>3.3929462094524319E-2</v>
      </c>
      <c r="X11" s="22"/>
      <c r="Y11" s="22"/>
      <c r="Z11" s="22"/>
      <c r="AA11" s="22"/>
      <c r="AB11" s="22"/>
      <c r="AC11" s="22"/>
    </row>
    <row r="12" spans="2:29" ht="15" customHeight="1" x14ac:dyDescent="0.25">
      <c r="F12" s="7">
        <v>10</v>
      </c>
      <c r="G12" s="11">
        <v>22444.130434782583</v>
      </c>
      <c r="H12" s="12">
        <v>4.2962792198986879</v>
      </c>
      <c r="I12" s="11">
        <v>1</v>
      </c>
      <c r="J12" s="13">
        <v>0.86396007477504655</v>
      </c>
      <c r="K12" s="11">
        <v>2</v>
      </c>
      <c r="M12" t="s">
        <v>1748</v>
      </c>
      <c r="N12" s="11">
        <v>65769.554347826066</v>
      </c>
      <c r="O12" s="12">
        <v>4.1160659410434892</v>
      </c>
      <c r="P12" s="14">
        <v>10</v>
      </c>
      <c r="Q12" s="13">
        <v>0.69445656019973667</v>
      </c>
      <c r="R12" s="14">
        <v>26</v>
      </c>
      <c r="T12" s="15" t="s">
        <v>1822</v>
      </c>
      <c r="U12" s="11">
        <f>SUM(Nurse[Total CNA, NA TR, Med Aide/Tech Hours])</f>
        <v>122866.87717391312</v>
      </c>
      <c r="V12" s="16">
        <f>Category[[#This Row],[State Total]]/U3</f>
        <v>0.55302299582105963</v>
      </c>
      <c r="W12" s="12">
        <f>Category[[#This Row],[State Total]]/C9</f>
        <v>1.9358624829383828</v>
      </c>
      <c r="X12" s="22"/>
      <c r="Y12" s="22"/>
      <c r="Z12" s="22"/>
      <c r="AA12" s="22"/>
      <c r="AB12" s="22"/>
      <c r="AC12" s="22"/>
    </row>
    <row r="13" spans="2:29" ht="15" customHeight="1" x14ac:dyDescent="0.25">
      <c r="I13" s="11"/>
      <c r="J13" s="11"/>
      <c r="K13" s="11"/>
      <c r="M13" t="s">
        <v>1749</v>
      </c>
      <c r="N13" s="11">
        <v>27780.826086956524</v>
      </c>
      <c r="O13" s="12">
        <v>3.3807142868321751</v>
      </c>
      <c r="P13" s="14">
        <v>47</v>
      </c>
      <c r="Q13" s="13">
        <v>0.42906146169002968</v>
      </c>
      <c r="R13" s="14">
        <v>46</v>
      </c>
      <c r="T13" s="24" t="s">
        <v>1823</v>
      </c>
      <c r="U13" s="11">
        <f>SUM(Nurse[CNA Hours])</f>
        <v>117190.77402173914</v>
      </c>
      <c r="V13" s="16">
        <f>Category[[#This Row],[State Total]]/U3</f>
        <v>0.52747489333806519</v>
      </c>
      <c r="W13" s="12">
        <f>Category[[#This Row],[State Total]]/C9</f>
        <v>1.8464310967558513</v>
      </c>
      <c r="X13" s="22"/>
      <c r="Y13" s="22"/>
      <c r="Z13" s="22"/>
      <c r="AA13" s="22"/>
      <c r="AB13" s="22"/>
      <c r="AC13" s="22"/>
    </row>
    <row r="14" spans="2:29" ht="15" customHeight="1" x14ac:dyDescent="0.25">
      <c r="G14" s="12"/>
      <c r="I14" s="11"/>
      <c r="J14" s="11"/>
      <c r="K14" s="11"/>
      <c r="M14" t="s">
        <v>1750</v>
      </c>
      <c r="N14" s="11">
        <v>3190.6195652173915</v>
      </c>
      <c r="O14" s="12">
        <v>4.4830250360261221</v>
      </c>
      <c r="P14" s="14">
        <v>3</v>
      </c>
      <c r="Q14" s="13">
        <v>1.4751847637606159</v>
      </c>
      <c r="R14" s="14">
        <v>2</v>
      </c>
      <c r="T14" s="24" t="s">
        <v>1824</v>
      </c>
      <c r="U14" s="11">
        <f>SUM(Nurse[NA TR Hours])</f>
        <v>5516.9532608695645</v>
      </c>
      <c r="V14" s="16">
        <f>Category[[#This Row],[State Total]]/U3</f>
        <v>2.4831769882230178E-2</v>
      </c>
      <c r="W14" s="12">
        <f>Category[[#This Row],[State Total]]/C9</f>
        <v>8.6923856807435279E-2</v>
      </c>
    </row>
    <row r="15" spans="2:29" ht="15" customHeight="1" x14ac:dyDescent="0.25">
      <c r="I15" s="11"/>
      <c r="J15" s="11"/>
      <c r="K15" s="11"/>
      <c r="M15" t="s">
        <v>1751</v>
      </c>
      <c r="N15" s="11">
        <v>20203.739130434784</v>
      </c>
      <c r="O15" s="12">
        <v>3.6020515197359071</v>
      </c>
      <c r="P15" s="14">
        <v>33</v>
      </c>
      <c r="Q15" s="13">
        <v>0.7107612452279598</v>
      </c>
      <c r="R15" s="14">
        <v>23</v>
      </c>
      <c r="T15" s="28" t="s">
        <v>1825</v>
      </c>
      <c r="U15" s="29">
        <f>SUM(Nurse[Med Aide/Tech Hours])</f>
        <v>159.14989130434776</v>
      </c>
      <c r="V15" s="16">
        <f>Category[[#This Row],[State Total]]/U3</f>
        <v>7.1633260076388826E-4</v>
      </c>
      <c r="W15" s="12">
        <f>Category[[#This Row],[State Total]]/C9</f>
        <v>2.5075293750952596E-3</v>
      </c>
    </row>
    <row r="16" spans="2:29" ht="15" customHeight="1" x14ac:dyDescent="0.25">
      <c r="I16" s="11"/>
      <c r="J16" s="11"/>
      <c r="K16" s="11"/>
      <c r="M16" t="s">
        <v>1752</v>
      </c>
      <c r="N16" s="11">
        <v>3648.0760869565211</v>
      </c>
      <c r="O16" s="12">
        <v>4.1569399594187546</v>
      </c>
      <c r="P16" s="14">
        <v>8</v>
      </c>
      <c r="Q16" s="13">
        <v>0.88999982122798493</v>
      </c>
      <c r="R16" s="14">
        <v>9</v>
      </c>
    </row>
    <row r="17" spans="9:23" ht="15" customHeight="1" x14ac:dyDescent="0.25">
      <c r="I17" s="11"/>
      <c r="J17" s="11"/>
      <c r="K17" s="11"/>
      <c r="M17" t="s">
        <v>1753</v>
      </c>
      <c r="N17" s="11">
        <v>56360.021739130454</v>
      </c>
      <c r="O17" s="12">
        <v>2.9793116169687046</v>
      </c>
      <c r="P17" s="14">
        <v>51</v>
      </c>
      <c r="Q17" s="13">
        <v>0.67574055538133815</v>
      </c>
      <c r="R17" s="14">
        <v>29</v>
      </c>
    </row>
    <row r="18" spans="9:23" ht="15" customHeight="1" x14ac:dyDescent="0.25">
      <c r="I18" s="11"/>
      <c r="J18" s="11"/>
      <c r="K18" s="11"/>
      <c r="M18" t="s">
        <v>1754</v>
      </c>
      <c r="N18" s="11">
        <v>33912.184782608732</v>
      </c>
      <c r="O18" s="12">
        <v>3.4266122764005855</v>
      </c>
      <c r="P18" s="14">
        <v>44</v>
      </c>
      <c r="Q18" s="13">
        <v>0.5972269073479739</v>
      </c>
      <c r="R18" s="14">
        <v>37</v>
      </c>
      <c r="T18" s="7" t="s">
        <v>1826</v>
      </c>
      <c r="U18" s="7" t="s">
        <v>1936</v>
      </c>
    </row>
    <row r="19" spans="9:23" ht="15" customHeight="1" x14ac:dyDescent="0.25">
      <c r="M19" t="s">
        <v>1755</v>
      </c>
      <c r="N19" s="11">
        <v>14767.652173913046</v>
      </c>
      <c r="O19" s="12">
        <v>3.8376440575170174</v>
      </c>
      <c r="P19" s="14">
        <v>20</v>
      </c>
      <c r="Q19" s="13">
        <v>0.69296483795369435</v>
      </c>
      <c r="R19" s="14">
        <v>28</v>
      </c>
      <c r="T19" s="7" t="s">
        <v>1827</v>
      </c>
      <c r="U19" s="11">
        <f>SUM(Nurse[RN Hours Contract (excl. Admin, DON)])</f>
        <v>3177.2802173913024</v>
      </c>
    </row>
    <row r="20" spans="9:23" ht="15" customHeight="1" x14ac:dyDescent="0.25">
      <c r="M20" t="s">
        <v>1756</v>
      </c>
      <c r="N20" s="11">
        <v>20228.043478260875</v>
      </c>
      <c r="O20" s="12">
        <v>3.649939445883351</v>
      </c>
      <c r="P20" s="14">
        <v>29</v>
      </c>
      <c r="Q20" s="13">
        <v>0.65163810465453664</v>
      </c>
      <c r="R20" s="14">
        <v>33</v>
      </c>
      <c r="T20" s="7" t="s">
        <v>1828</v>
      </c>
      <c r="U20" s="11">
        <f>SUM(Nurse[RN Admin Hours Contract])</f>
        <v>145.29891304347828</v>
      </c>
      <c r="W20" s="11"/>
    </row>
    <row r="21" spans="9:23" ht="15" customHeight="1" x14ac:dyDescent="0.25">
      <c r="M21" t="s">
        <v>1757</v>
      </c>
      <c r="N21" s="11">
        <v>20988.326086956513</v>
      </c>
      <c r="O21" s="12">
        <v>3.5257540682553339</v>
      </c>
      <c r="P21" s="14">
        <v>39</v>
      </c>
      <c r="Q21" s="13">
        <v>0.24752919065774662</v>
      </c>
      <c r="R21" s="14">
        <v>51</v>
      </c>
      <c r="T21" s="7" t="s">
        <v>1829</v>
      </c>
      <c r="U21" s="11">
        <f>SUM(Nurse[RN DON Hours Contract])</f>
        <v>78.765434782608693</v>
      </c>
    </row>
    <row r="22" spans="9:23" ht="15" customHeight="1" x14ac:dyDescent="0.25">
      <c r="M22" t="s">
        <v>1758</v>
      </c>
      <c r="N22" s="11">
        <v>31567.130434782615</v>
      </c>
      <c r="O22" s="12">
        <v>3.6090746807356027</v>
      </c>
      <c r="P22" s="14">
        <v>32</v>
      </c>
      <c r="Q22" s="13">
        <v>0.64982515178143496</v>
      </c>
      <c r="R22" s="14">
        <v>34</v>
      </c>
      <c r="T22" s="7" t="s">
        <v>1830</v>
      </c>
      <c r="U22" s="11">
        <f>SUM(Nurse[LPN Hours Contract (excl. Admin)])</f>
        <v>7668.4139130434742</v>
      </c>
    </row>
    <row r="23" spans="9:23" ht="15" customHeight="1" x14ac:dyDescent="0.25">
      <c r="M23" t="s">
        <v>1759</v>
      </c>
      <c r="N23" s="11">
        <v>20843.717391304348</v>
      </c>
      <c r="O23" s="12">
        <v>3.7171215599320409</v>
      </c>
      <c r="P23" s="14">
        <v>23</v>
      </c>
      <c r="Q23" s="13">
        <v>0.7752439792618151</v>
      </c>
      <c r="R23" s="14">
        <v>17</v>
      </c>
      <c r="T23" s="7" t="s">
        <v>1831</v>
      </c>
      <c r="U23" s="11">
        <f>SUM(Nurse[LPN Admin Hours Contract])</f>
        <v>152.19673913043476</v>
      </c>
    </row>
    <row r="24" spans="9:23" ht="15" customHeight="1" x14ac:dyDescent="0.25">
      <c r="M24" t="s">
        <v>1760</v>
      </c>
      <c r="N24" s="11">
        <v>4934.9782608695641</v>
      </c>
      <c r="O24" s="12">
        <v>4.3008784012968659</v>
      </c>
      <c r="P24" s="14">
        <v>5</v>
      </c>
      <c r="Q24" s="13">
        <v>1.0343943632190795</v>
      </c>
      <c r="R24" s="14">
        <v>6</v>
      </c>
      <c r="T24" s="7" t="s">
        <v>1832</v>
      </c>
      <c r="U24" s="11">
        <f>SUM(Nurse[CNA Hours Contract])</f>
        <v>13971.44663043479</v>
      </c>
    </row>
    <row r="25" spans="9:23" ht="15" customHeight="1" x14ac:dyDescent="0.25">
      <c r="M25" t="s">
        <v>1761</v>
      </c>
      <c r="N25" s="11">
        <v>31237.043478260846</v>
      </c>
      <c r="O25" s="12">
        <v>3.669082729256794</v>
      </c>
      <c r="P25" s="14">
        <v>28</v>
      </c>
      <c r="Q25" s="13">
        <v>0.71055695787610029</v>
      </c>
      <c r="R25" s="14">
        <v>24</v>
      </c>
      <c r="T25" s="7" t="s">
        <v>1833</v>
      </c>
      <c r="U25" s="11">
        <f>SUM(Nurse[NA TR Hours Contract])</f>
        <v>52.682173913043485</v>
      </c>
    </row>
    <row r="26" spans="9:23" ht="15" customHeight="1" x14ac:dyDescent="0.25">
      <c r="M26" t="s">
        <v>1762</v>
      </c>
      <c r="N26" s="11">
        <v>20244.869565217403</v>
      </c>
      <c r="O26" s="12">
        <v>4.1530949172307707</v>
      </c>
      <c r="P26" s="14">
        <v>9</v>
      </c>
      <c r="Q26" s="13">
        <v>1.0613915441808113</v>
      </c>
      <c r="R26" s="14">
        <v>5</v>
      </c>
      <c r="T26" s="7" t="s">
        <v>1834</v>
      </c>
      <c r="U26" s="11">
        <f>SUM(Nurse[Med Aide/Tech Hours Contract])</f>
        <v>5.0744565217391298</v>
      </c>
    </row>
    <row r="27" spans="9:23" ht="15" customHeight="1" x14ac:dyDescent="0.25">
      <c r="M27" t="s">
        <v>1763</v>
      </c>
      <c r="N27" s="11">
        <v>31430.967391304355</v>
      </c>
      <c r="O27" s="12">
        <v>2.9948222484817468</v>
      </c>
      <c r="P27" s="14">
        <v>50</v>
      </c>
      <c r="Q27" s="13">
        <v>0.41892845224299335</v>
      </c>
      <c r="R27" s="14">
        <v>47</v>
      </c>
      <c r="T27" s="7" t="s">
        <v>1835</v>
      </c>
      <c r="U27" s="11">
        <f>SUM(Nurse[Total Contract Hours])</f>
        <v>25251.158478260884</v>
      </c>
    </row>
    <row r="28" spans="9:23" ht="15" customHeight="1" x14ac:dyDescent="0.25">
      <c r="M28" t="s">
        <v>1764</v>
      </c>
      <c r="N28" s="11">
        <v>13447.456521739132</v>
      </c>
      <c r="O28" s="12">
        <v>3.9079850319197242</v>
      </c>
      <c r="P28" s="14">
        <v>17</v>
      </c>
      <c r="Q28" s="13">
        <v>0.58742220526590605</v>
      </c>
      <c r="R28" s="14">
        <v>38</v>
      </c>
      <c r="T28" s="7" t="s">
        <v>1856</v>
      </c>
      <c r="U28" s="11">
        <f>SUM(Nurse[Total Nurse Staff Hours])</f>
        <v>222173.17923913038</v>
      </c>
    </row>
    <row r="29" spans="9:23" ht="15" customHeight="1" x14ac:dyDescent="0.25">
      <c r="M29" t="s">
        <v>1765</v>
      </c>
      <c r="N29" s="11">
        <v>3239.3369565217386</v>
      </c>
      <c r="O29" s="12">
        <v>3.7065618970602547</v>
      </c>
      <c r="P29" s="14">
        <v>25</v>
      </c>
      <c r="Q29" s="13">
        <v>0.81876702492122988</v>
      </c>
      <c r="R29" s="14">
        <v>15</v>
      </c>
      <c r="T29" s="7" t="s">
        <v>1836</v>
      </c>
      <c r="U29" s="30">
        <f>U27/U28</f>
        <v>0.11365529612862249</v>
      </c>
    </row>
    <row r="30" spans="9:23" ht="15" customHeight="1" x14ac:dyDescent="0.25">
      <c r="M30" t="s">
        <v>1766</v>
      </c>
      <c r="N30" s="11">
        <v>31207.90217391304</v>
      </c>
      <c r="O30" s="12">
        <v>3.4602131009878692</v>
      </c>
      <c r="P30" s="14">
        <v>42</v>
      </c>
      <c r="Q30" s="13">
        <v>0.53505824367922394</v>
      </c>
      <c r="R30" s="14">
        <v>44</v>
      </c>
    </row>
    <row r="31" spans="9:23" ht="15" customHeight="1" x14ac:dyDescent="0.25">
      <c r="M31" t="s">
        <v>1767</v>
      </c>
      <c r="N31" s="11">
        <v>4519.467391304348</v>
      </c>
      <c r="O31" s="12">
        <v>4.4549235553439095</v>
      </c>
      <c r="P31" s="14">
        <v>4</v>
      </c>
      <c r="Q31" s="13">
        <v>0.8534804986158907</v>
      </c>
      <c r="R31" s="14">
        <v>12</v>
      </c>
      <c r="U31" s="11"/>
    </row>
    <row r="32" spans="9:23" ht="15" customHeight="1" x14ac:dyDescent="0.25">
      <c r="M32" t="s">
        <v>1768</v>
      </c>
      <c r="N32" s="11">
        <v>9552.9891304347821</v>
      </c>
      <c r="O32" s="12">
        <v>3.9874417863746263</v>
      </c>
      <c r="P32" s="14">
        <v>13</v>
      </c>
      <c r="Q32" s="13">
        <v>0.76324079078367268</v>
      </c>
      <c r="R32" s="14">
        <v>18</v>
      </c>
    </row>
    <row r="33" spans="13:23" ht="15" customHeight="1" x14ac:dyDescent="0.25">
      <c r="M33" t="s">
        <v>1769</v>
      </c>
      <c r="N33" s="11">
        <v>5527.1413043478251</v>
      </c>
      <c r="O33" s="12">
        <v>3.7897723880376883</v>
      </c>
      <c r="P33" s="14">
        <v>22</v>
      </c>
      <c r="Q33" s="13">
        <v>0.70854187930312285</v>
      </c>
      <c r="R33" s="14">
        <v>25</v>
      </c>
      <c r="T33" s="49"/>
      <c r="U33" s="50"/>
    </row>
    <row r="34" spans="13:23" ht="15" customHeight="1" x14ac:dyDescent="0.25">
      <c r="M34" t="s">
        <v>1770</v>
      </c>
      <c r="N34" s="11">
        <v>36267.402173912989</v>
      </c>
      <c r="O34" s="12">
        <v>3.5869267047513382</v>
      </c>
      <c r="P34" s="14">
        <v>34</v>
      </c>
      <c r="Q34" s="13">
        <v>0.69307262390678503</v>
      </c>
      <c r="R34" s="14">
        <v>27</v>
      </c>
      <c r="T34" s="51"/>
      <c r="U34" s="52"/>
    </row>
    <row r="35" spans="13:23" ht="15" customHeight="1" x14ac:dyDescent="0.25">
      <c r="M35" t="s">
        <v>1771</v>
      </c>
      <c r="N35" s="11">
        <v>4756.804347826087</v>
      </c>
      <c r="O35" s="12">
        <v>3.5403690137240473</v>
      </c>
      <c r="P35" s="14">
        <v>38</v>
      </c>
      <c r="Q35" s="13">
        <v>0.66842913812250659</v>
      </c>
      <c r="R35" s="14">
        <v>30</v>
      </c>
      <c r="T35" s="53"/>
      <c r="U35" s="54"/>
    </row>
    <row r="36" spans="13:23" ht="15" customHeight="1" x14ac:dyDescent="0.25">
      <c r="M36" t="s">
        <v>1772</v>
      </c>
      <c r="N36" s="11">
        <v>5172.9782608695668</v>
      </c>
      <c r="O36" s="12">
        <v>3.8502402324789768</v>
      </c>
      <c r="P36" s="14">
        <v>19</v>
      </c>
      <c r="Q36" s="13">
        <v>0.77957656215198534</v>
      </c>
      <c r="R36" s="14">
        <v>16</v>
      </c>
      <c r="T36" s="53"/>
      <c r="U36" s="54"/>
    </row>
    <row r="37" spans="13:23" ht="15" customHeight="1" x14ac:dyDescent="0.25">
      <c r="M37" t="s">
        <v>1773</v>
      </c>
      <c r="N37" s="11">
        <v>91180.445652173919</v>
      </c>
      <c r="O37" s="12">
        <v>3.3841995453115512</v>
      </c>
      <c r="P37" s="14">
        <v>46</v>
      </c>
      <c r="Q37" s="13">
        <v>0.63938540645812103</v>
      </c>
      <c r="R37" s="14">
        <v>35</v>
      </c>
      <c r="T37" s="53"/>
      <c r="U37" s="54"/>
      <c r="W37" s="12"/>
    </row>
    <row r="38" spans="13:23" ht="15" customHeight="1" x14ac:dyDescent="0.25">
      <c r="M38" t="s">
        <v>1774</v>
      </c>
      <c r="N38" s="11">
        <v>61588.445652173861</v>
      </c>
      <c r="O38" s="12">
        <v>3.4122058238267097</v>
      </c>
      <c r="P38" s="14">
        <v>45</v>
      </c>
      <c r="Q38" s="13">
        <v>0.58208364887753339</v>
      </c>
      <c r="R38" s="14">
        <v>39</v>
      </c>
      <c r="T38" s="49"/>
      <c r="U38" s="49"/>
    </row>
    <row r="39" spans="13:23" ht="15" customHeight="1" x14ac:dyDescent="0.25">
      <c r="M39" t="s">
        <v>1775</v>
      </c>
      <c r="N39" s="11">
        <v>15250.72826086957</v>
      </c>
      <c r="O39" s="12">
        <v>3.6884554835941534</v>
      </c>
      <c r="P39" s="14">
        <v>26</v>
      </c>
      <c r="Q39" s="13">
        <v>0.36361032652040087</v>
      </c>
      <c r="R39" s="14">
        <v>50</v>
      </c>
    </row>
    <row r="40" spans="13:23" ht="15" customHeight="1" x14ac:dyDescent="0.25">
      <c r="M40" t="s">
        <v>1776</v>
      </c>
      <c r="N40" s="11">
        <v>6106.5760869565238</v>
      </c>
      <c r="O40" s="12">
        <v>4.7231716164861455</v>
      </c>
      <c r="P40" s="14">
        <v>2</v>
      </c>
      <c r="Q40" s="13">
        <v>0.74970906275309002</v>
      </c>
      <c r="R40" s="14">
        <v>20</v>
      </c>
    </row>
    <row r="41" spans="13:23" ht="15" customHeight="1" x14ac:dyDescent="0.25">
      <c r="M41" t="s">
        <v>1777</v>
      </c>
      <c r="N41" s="11">
        <v>63468.804347826132</v>
      </c>
      <c r="O41" s="12">
        <v>3.5005099201422096</v>
      </c>
      <c r="P41" s="14">
        <v>41</v>
      </c>
      <c r="Q41" s="13">
        <v>0.71129022131721642</v>
      </c>
      <c r="R41" s="14">
        <v>22</v>
      </c>
    </row>
    <row r="42" spans="13:23" ht="15" customHeight="1" x14ac:dyDescent="0.25">
      <c r="M42" t="s">
        <v>1778</v>
      </c>
      <c r="N42" s="11">
        <v>6268.7065217391309</v>
      </c>
      <c r="O42" s="12">
        <v>3.4431534485479123</v>
      </c>
      <c r="P42" s="14">
        <v>43</v>
      </c>
      <c r="Q42" s="13">
        <v>0.75944399458316914</v>
      </c>
      <c r="R42" s="14">
        <v>19</v>
      </c>
    </row>
    <row r="43" spans="13:23" ht="15" customHeight="1" x14ac:dyDescent="0.25">
      <c r="M43" t="s">
        <v>1779</v>
      </c>
      <c r="N43" s="11">
        <v>14918.402173913038</v>
      </c>
      <c r="O43" s="12">
        <v>3.5435185898944495</v>
      </c>
      <c r="P43" s="14">
        <v>37</v>
      </c>
      <c r="Q43" s="13">
        <v>0.53974215533339709</v>
      </c>
      <c r="R43" s="14">
        <v>43</v>
      </c>
    </row>
    <row r="44" spans="13:23" ht="15" customHeight="1" x14ac:dyDescent="0.25">
      <c r="M44" t="s">
        <v>1780</v>
      </c>
      <c r="N44" s="11">
        <v>4723.108695652174</v>
      </c>
      <c r="O44" s="12">
        <v>3.5677603181397655</v>
      </c>
      <c r="P44" s="14">
        <v>35</v>
      </c>
      <c r="Q44" s="13">
        <v>0.8353498064557705</v>
      </c>
      <c r="R44" s="14">
        <v>14</v>
      </c>
    </row>
    <row r="45" spans="13:23" ht="15" customHeight="1" x14ac:dyDescent="0.25">
      <c r="M45" t="s">
        <v>1781</v>
      </c>
      <c r="N45" s="11">
        <v>23313.304347826088</v>
      </c>
      <c r="O45" s="12">
        <v>3.6229993323461502</v>
      </c>
      <c r="P45" s="14">
        <v>30</v>
      </c>
      <c r="Q45" s="13">
        <v>0.54875251302670991</v>
      </c>
      <c r="R45" s="14">
        <v>42</v>
      </c>
    </row>
    <row r="46" spans="13:23" ht="15" customHeight="1" x14ac:dyDescent="0.25">
      <c r="M46" t="s">
        <v>1782</v>
      </c>
      <c r="N46" s="11">
        <v>79347.152173913142</v>
      </c>
      <c r="O46" s="12">
        <v>3.2995330042529103</v>
      </c>
      <c r="P46" s="14">
        <v>49</v>
      </c>
      <c r="Q46" s="13">
        <v>0.37572269654892942</v>
      </c>
      <c r="R46" s="14">
        <v>48</v>
      </c>
    </row>
    <row r="47" spans="13:23" ht="15" customHeight="1" x14ac:dyDescent="0.25">
      <c r="M47" t="s">
        <v>1783</v>
      </c>
      <c r="N47" s="11">
        <v>5298.0652173913022</v>
      </c>
      <c r="O47" s="12">
        <v>3.9381061380077234</v>
      </c>
      <c r="P47" s="14">
        <v>16</v>
      </c>
      <c r="Q47" s="13">
        <v>1.0787532569313658</v>
      </c>
      <c r="R47" s="14">
        <v>4</v>
      </c>
    </row>
    <row r="48" spans="13:23" ht="15" customHeight="1" x14ac:dyDescent="0.25">
      <c r="M48" t="s">
        <v>1784</v>
      </c>
      <c r="N48" s="11">
        <v>24257.923913043476</v>
      </c>
      <c r="O48" s="12">
        <v>3.3229098335864258</v>
      </c>
      <c r="P48" s="14">
        <v>48</v>
      </c>
      <c r="Q48" s="13">
        <v>0.51671344952724996</v>
      </c>
      <c r="R48" s="14">
        <v>45</v>
      </c>
    </row>
    <row r="49" spans="13:18" ht="15" customHeight="1" x14ac:dyDescent="0.25">
      <c r="M49" t="s">
        <v>1785</v>
      </c>
      <c r="N49" s="11">
        <v>2238.2826086956525</v>
      </c>
      <c r="O49" s="12">
        <v>3.9486413302124101</v>
      </c>
      <c r="P49" s="14">
        <v>15</v>
      </c>
      <c r="Q49" s="13">
        <v>0.74947480113829501</v>
      </c>
      <c r="R49" s="14">
        <v>21</v>
      </c>
    </row>
    <row r="50" spans="13:18" ht="15" customHeight="1" x14ac:dyDescent="0.25">
      <c r="M50" t="s">
        <v>1786</v>
      </c>
      <c r="N50" s="11">
        <v>12189.869565217394</v>
      </c>
      <c r="O50" s="12">
        <v>4.070232035153925</v>
      </c>
      <c r="P50" s="14">
        <v>11</v>
      </c>
      <c r="Q50" s="13">
        <v>0.87998641958575707</v>
      </c>
      <c r="R50" s="14">
        <v>11</v>
      </c>
    </row>
    <row r="51" spans="13:18" ht="15" customHeight="1" x14ac:dyDescent="0.25">
      <c r="M51" t="s">
        <v>1787</v>
      </c>
      <c r="N51" s="11">
        <v>18067.565217391315</v>
      </c>
      <c r="O51" s="12">
        <v>3.8287163581628367</v>
      </c>
      <c r="P51" s="14">
        <v>21</v>
      </c>
      <c r="Q51" s="13">
        <v>0.95168056979357585</v>
      </c>
      <c r="R51" s="14">
        <v>8</v>
      </c>
    </row>
    <row r="52" spans="13:18" ht="15" customHeight="1" x14ac:dyDescent="0.25">
      <c r="M52" t="s">
        <v>1788</v>
      </c>
      <c r="N52" s="11">
        <v>8857.8043478260879</v>
      </c>
      <c r="O52" s="12">
        <v>3.6103887016853227</v>
      </c>
      <c r="P52" s="14">
        <v>31</v>
      </c>
      <c r="Q52" s="13">
        <v>0.6354275031352844</v>
      </c>
      <c r="R52" s="14">
        <v>36</v>
      </c>
    </row>
    <row r="53" spans="13:18" ht="15" customHeight="1" x14ac:dyDescent="0.25">
      <c r="M53" t="s">
        <v>1789</v>
      </c>
      <c r="N53" s="11">
        <v>1950.3913043478262</v>
      </c>
      <c r="O53" s="12">
        <v>3.5539424084353195</v>
      </c>
      <c r="P53" s="14">
        <v>36</v>
      </c>
      <c r="Q53" s="13">
        <v>0.84780094295459074</v>
      </c>
      <c r="R53" s="14">
        <v>13</v>
      </c>
    </row>
    <row r="54" spans="13:18" ht="15" customHeight="1" x14ac:dyDescent="0.25"/>
  </sheetData>
  <phoneticPr fontId="14" type="noConversion"/>
  <pageMargins left="0.7" right="0.7" top="0.75" bottom="0.75" header="0.3" footer="0.3"/>
  <pageSetup orientation="portrait" horizontalDpi="300" verticalDpi="300" r:id="rId1"/>
  <ignoredErrors>
    <ignoredError sqref="V15 U19:U29 V3 V4 V5 V6 V7 V8 V9 V10 V11 V12 V13 V14 W3:W15" calculatedColumn="1"/>
  </ignoredErrors>
  <drawing r:id="rId2"/>
  <tableParts count="5">
    <tablePart r:id="rId3"/>
    <tablePart r:id="rId4"/>
    <tablePart r:id="rId5"/>
    <tablePart r:id="rId6"/>
    <tablePart r:id="rId7"/>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CC0B8C-2964-47A5-AEC1-4EE1B30B128D}">
  <sheetPr codeName="Sheet5"/>
  <dimension ref="B2:D28"/>
  <sheetViews>
    <sheetView zoomScale="70" zoomScaleNormal="70" workbookViewId="0"/>
  </sheetViews>
  <sheetFormatPr defaultColWidth="8.85546875" defaultRowHeight="15.75" x14ac:dyDescent="0.25"/>
  <cols>
    <col min="1" max="1" width="100.140625" style="7" customWidth="1"/>
    <col min="2" max="2" width="4.140625" style="7" customWidth="1"/>
    <col min="3" max="3" width="21.5703125" style="7" customWidth="1"/>
    <col min="4" max="4" width="66.85546875" style="7" customWidth="1"/>
    <col min="5" max="16384" width="8.85546875" style="7"/>
  </cols>
  <sheetData>
    <row r="2" spans="2:4" ht="23.25" x14ac:dyDescent="0.35">
      <c r="C2" s="39" t="s">
        <v>1873</v>
      </c>
      <c r="D2" s="40"/>
    </row>
    <row r="3" spans="2:4" x14ac:dyDescent="0.25">
      <c r="C3" s="41" t="s">
        <v>1823</v>
      </c>
      <c r="D3" s="42" t="s">
        <v>1874</v>
      </c>
    </row>
    <row r="4" spans="2:4" x14ac:dyDescent="0.25">
      <c r="C4" s="43" t="s">
        <v>1809</v>
      </c>
      <c r="D4" s="44" t="s">
        <v>1875</v>
      </c>
    </row>
    <row r="5" spans="2:4" x14ac:dyDescent="0.25">
      <c r="C5" s="43" t="s">
        <v>1876</v>
      </c>
      <c r="D5" s="44" t="s">
        <v>1877</v>
      </c>
    </row>
    <row r="6" spans="2:4" ht="15.6" customHeight="1" x14ac:dyDescent="0.25">
      <c r="C6" s="43" t="s">
        <v>1825</v>
      </c>
      <c r="D6" s="44" t="s">
        <v>1878</v>
      </c>
    </row>
    <row r="7" spans="2:4" ht="15.6" customHeight="1" x14ac:dyDescent="0.25">
      <c r="C7" s="43" t="s">
        <v>1824</v>
      </c>
      <c r="D7" s="44" t="s">
        <v>1879</v>
      </c>
    </row>
    <row r="8" spans="2:4" x14ac:dyDescent="0.25">
      <c r="C8" s="43" t="s">
        <v>1880</v>
      </c>
      <c r="D8" s="44" t="s">
        <v>1881</v>
      </c>
    </row>
    <row r="9" spans="2:4" x14ac:dyDescent="0.25">
      <c r="C9" s="45" t="s">
        <v>1882</v>
      </c>
      <c r="D9" s="43" t="s">
        <v>1883</v>
      </c>
    </row>
    <row r="10" spans="2:4" x14ac:dyDescent="0.25">
      <c r="B10" s="46"/>
      <c r="C10" s="43" t="s">
        <v>1884</v>
      </c>
      <c r="D10" s="44" t="s">
        <v>1885</v>
      </c>
    </row>
    <row r="11" spans="2:4" x14ac:dyDescent="0.25">
      <c r="C11" s="43" t="s">
        <v>1777</v>
      </c>
      <c r="D11" s="44" t="s">
        <v>1886</v>
      </c>
    </row>
    <row r="12" spans="2:4" x14ac:dyDescent="0.25">
      <c r="C12" s="43" t="s">
        <v>1887</v>
      </c>
      <c r="D12" s="44" t="s">
        <v>1888</v>
      </c>
    </row>
    <row r="13" spans="2:4" x14ac:dyDescent="0.25">
      <c r="C13" s="43" t="s">
        <v>1884</v>
      </c>
      <c r="D13" s="44" t="s">
        <v>1885</v>
      </c>
    </row>
    <row r="14" spans="2:4" x14ac:dyDescent="0.25">
      <c r="C14" s="43" t="s">
        <v>1777</v>
      </c>
      <c r="D14" s="44" t="s">
        <v>1889</v>
      </c>
    </row>
    <row r="15" spans="2:4" x14ac:dyDescent="0.25">
      <c r="C15" s="47" t="s">
        <v>1887</v>
      </c>
      <c r="D15" s="48" t="s">
        <v>1888</v>
      </c>
    </row>
    <row r="17" spans="3:4" ht="23.25" x14ac:dyDescent="0.35">
      <c r="C17" s="39" t="s">
        <v>1890</v>
      </c>
      <c r="D17" s="40"/>
    </row>
    <row r="18" spans="3:4" x14ac:dyDescent="0.25">
      <c r="C18" s="43" t="s">
        <v>1809</v>
      </c>
      <c r="D18" s="44" t="s">
        <v>1891</v>
      </c>
    </row>
    <row r="19" spans="3:4" x14ac:dyDescent="0.25">
      <c r="C19" s="43" t="s">
        <v>1799</v>
      </c>
      <c r="D19" s="44" t="s">
        <v>1892</v>
      </c>
    </row>
    <row r="20" spans="3:4" x14ac:dyDescent="0.25">
      <c r="C20" s="45" t="s">
        <v>1893</v>
      </c>
      <c r="D20" s="43" t="s">
        <v>1894</v>
      </c>
    </row>
    <row r="21" spans="3:4" x14ac:dyDescent="0.25">
      <c r="C21" s="43" t="s">
        <v>1895</v>
      </c>
      <c r="D21" s="44" t="s">
        <v>1896</v>
      </c>
    </row>
    <row r="22" spans="3:4" x14ac:dyDescent="0.25">
      <c r="C22" s="43" t="s">
        <v>1897</v>
      </c>
      <c r="D22" s="44" t="s">
        <v>1898</v>
      </c>
    </row>
    <row r="23" spans="3:4" x14ac:dyDescent="0.25">
      <c r="C23" s="43" t="s">
        <v>1899</v>
      </c>
      <c r="D23" s="44" t="s">
        <v>1900</v>
      </c>
    </row>
    <row r="24" spans="3:4" x14ac:dyDescent="0.25">
      <c r="C24" s="43" t="s">
        <v>1901</v>
      </c>
      <c r="D24" s="44" t="s">
        <v>1902</v>
      </c>
    </row>
    <row r="25" spans="3:4" x14ac:dyDescent="0.25">
      <c r="C25" s="43" t="s">
        <v>1815</v>
      </c>
      <c r="D25" s="44" t="s">
        <v>1903</v>
      </c>
    </row>
    <row r="26" spans="3:4" x14ac:dyDescent="0.25">
      <c r="C26" s="43" t="s">
        <v>1897</v>
      </c>
      <c r="D26" s="44" t="s">
        <v>1898</v>
      </c>
    </row>
    <row r="27" spans="3:4" x14ac:dyDescent="0.25">
      <c r="C27" s="43" t="s">
        <v>1899</v>
      </c>
      <c r="D27" s="44" t="s">
        <v>1900</v>
      </c>
    </row>
    <row r="28" spans="3:4" x14ac:dyDescent="0.25">
      <c r="C28" s="47" t="s">
        <v>1901</v>
      </c>
      <c r="D28" s="48" t="s">
        <v>1902</v>
      </c>
    </row>
  </sheetData>
  <pageMargins left="0.7" right="0.7" top="0.75" bottom="0.75" header="0.3" footer="0.3"/>
  <pageSetup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 2 0 2 2 - 0 1 - 2 9 T 1 0 : 5 8 : 0 4 . 1 2 3 2 3 0 4 - 0 5 : 0 0 < / L a s t P r o c e s s e d T i m e > < / D a t a M o d e l i n g S a n d b o x . S e r i a l i z e d S a n d b o x E r r o r C a c h e > ] ] > < / C u s t o m C o n t e n t > < / G e m i n i > 
</file>

<file path=customXml/item2.xml>��< ? x m l   v e r s i o n = " 1 . 0 "   e n c o d i n g = " U T F - 1 6 " ? > < G e m i n i   x m l n s = " h t t p : / / g e m i n i / p i v o t c u s t o m i z a t i o n / P o w e r P i v o t V e r s i o n " > < C u s t o m C o n t e n t > < ! [ C D A T A [ 2 0 1 5 . 1 3 0 . 1 6 0 5 . 4 0 6 ] ] > < / C u s t o m C o n t e n t > < / G e m i n i > 
</file>

<file path=customXml/item3.xml>��< ? x m l   v e r s i o n = " 1 . 0 "   e n c o d i n g = " U T F - 1 6 " ? > < G e m i n i   x m l n s = " h t t p : / / g e m i n i / p i v o t c u s t o m i z a t i o n / I s S a n d b o x E m b e d d e d " > < C u s t o m C o n t e n t > < ! [ C D A T A [ y e s ] ] > < / C u s t o m C o n t e n t > < / G e m i n i > 
</file>

<file path=customXml/item4.xml>��< ? x m l   v e r s i o n = " 1 . 0 "   e n c o d i n g = " U T F - 1 6 " ? > < G e m i n i   x m l n s = " h t t p : / / g e m i n i / p i v o t c u s t o m i z a t i o n / R e l a t i o n s h i p A u t o D e t e c t i o n E n a b l e d " > < C u s t o m C o n t e n t > < ! [ C D A T A [ T r u e ] ] > < / C u s t o m C o n t e n t > < / G e m i n i > 
</file>

<file path=customXml/item5.xml>��< ? x m l   v e r s i o n = " 1 . 0 "   e n c o d i n g = " U T F - 1 6 " ? > < G e m i n i   x m l n s = " h t t p : / / g e m i n i / p i v o t c u s t o m i z a t i o n / S a n d b o x N o n E m p t y " > < C u s t o m C o n t e n t > < ! [ C D A T A [ 1 ] ] > < / C u s t o m C o n t e n t > < / G e m i n i > 
</file>

<file path=customXml/item6.xml>��< ? x m l   v e r s i o n = " 1 . 0 "   e n c o d i n g = " u t f - 1 6 " ? > < D a t a M a s h u p   x m l n s = " h t t p : / / s c h e m a s . m i c r o s o f t . c o m / D a t a M a s h u p " > A A A A A A w D A A B Q S w M E F A A C A A g A B 1 J i V I X x e U K l A A A A 9 w A A A B I A H A B D b 2 5 m a W c v U G F j a 2 F n Z S 5 4 b W w g o h g A K K A U A A A A A A A A A A A A A A A A A A A A A A A A A A A A h Y + x D o I w G I R 3 E 9 + B d K c t a B z I T x l c J T E h G t c G G m i E v w a K 5 d 0 c f C R f Q Y i i b o 5 3 9 y V 3 9 7 j d I R m a 2 r u q t t M G Y x J Q T r z O S i x k b V D F B A 1 J x H I B e 5 m f Z a m 8 k c Y u G r o i J p W 1 l 4 g x 5 x x 1 K 2 r a k o W c B + y U 7 r K 8 U o 0 k H 1 j / h 3 2 N U 2 2 u i I D j a 4 0 I a c A 5 3 a z H U c B m E 1 K N X y A c s y n 9 M W H b 1 7 Z v l V D o H z J g s w T 2 / i C e U E s D B B Q A A g A I A A d S Y l R T c j g s m w A A A O E A A A A T A B w A W 0 N v b n R l b n R f V H l w Z X N d L n h t b C C i G A A o o B Q A A A A A A A A A A A A A A A A A A A A A A A A A A A B t j j 0 O w j A M R q 8 S e W 9 d G B B C T R m A G 3 C B K L g / o n G i x k X l b A w c i S u Q t m t H f 3 7 P n 3 + f b 3 m e X K 9 e N M T O s 4 Z d X o A i t v 7 R c a N h l D o 7 w r k q 7 + 9 A U S W U o 4 Z W J J w Q o 2 3 J m Z j 7 Q J w 2 t R + c k T Q O D Q Z j n 6 Y h 3 B f F A a 1 n I Z Z M 5 h t Q l V e q z d i L u k 0 p X m u T D u q y c n O V B q F J c I l x 0 3 B b f O h N x 4 u B y 8 P V H 1 B L A w Q U A A I A C A A H U m J U K I p H u A 4 A A A A R A A A A E w A c A E Z v c m 1 1 b G F z L 1 N l Y 3 R p b 2 4 x L m 0 g o h g A K K A U A A A A A A A A A A A A A A A A A A A A A A A A A A A A K 0 5 N L s n M z 1 M I h t C G 1 g B Q S w E C L Q A U A A I A C A A H U m J U h f F 5 Q q U A A A D 3 A A A A E g A A A A A A A A A A A A A A A A A A A A A A Q 2 9 u Z m l n L 1 B h Y 2 t h Z 2 U u e G 1 s U E s B A i 0 A F A A C A A g A B 1 J i V F N y O C y b A A A A 4 Q A A A B M A A A A A A A A A A A A A A A A A 8 Q A A A F t D b 2 5 0 Z W 5 0 X 1 R 5 c G V z X S 5 4 b W x Q S w E C L Q A U A A I A C A A H U m J U K I p H u A 4 A A A A R A A A A E w A A A A A A A A A A A A A A A A D Z A Q A A R m 9 y b X V s Y X M v U 2 V j d G l v b j E u b V B L B Q Y A A A A A A w A D A M I A A A A 0 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7 F A Q A A A A A A A K M 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X V l c n l H c m 9 1 c H M i I F Z h b H V l P S J z Q U F B Q U F B P T 0 i I C 8 + P E V u d H J 5 I F R 5 c G U 9 I l J l b G F 0 a W 9 u c 2 h p c H M i I F Z h b H V l P S J z Q U F B Q U F B P T 0 i I C 8 + P C 9 T d G F i b G V F b n R y a W V z P j w v S X R l b T 4 8 L 0 l 0 Z W 1 z P j w v T G 9 j Y W x Q Y W N r Y W d l T W V 0 Y W R h d G F G a W x l P h Y A A A B Q S w U G A A A A A A A A A A A A A A A A A A A A A A A A J g E A A A E A A A D Q j J 3 f A R X R E Y x 6 A M B P w p f r A Q A A A N z h K K m l b M 1 K k T t H e s k o U m 4 A A A A A A g A A A A A A E G Y A A A A B A A A g A A A A B N q A y q M d m C m L a H K N n J l H T j 5 / 0 k S 2 2 F K Z g 3 U a 3 z C B R O s A A A A A D o A A A A A C A A A g A A A A o V v y 6 Y Q 5 B u m q 8 2 b M e u o 8 m K d o 2 h + 4 F A d V v M 8 l c q f K B I 5 Q A A A A e N + J 2 3 p J 8 W v V T O y 2 p O F h s T i f Q r G D E D Y S N Y 8 b O K P X 8 g 1 L W / 0 s R z Y j T 0 F f P Y P D S S N P n M K C h t k S p o 8 r s b u u m 5 S Z G Q W l D f e S m V 7 W X u W e d 8 B F x x Z A A A A A s W Z + B 1 u H x y z 3 v J v l t m I + l Q n s J l i g 4 / 1 e 6 I 8 e + K X 5 U 5 A S U g F R y e m v o V M c y V G D a r 3 W h U C o P T l 6 j R g y 7 W D L q 9 t a U w = = < / D a t a M a s h u p > 
</file>

<file path=customXml/itemProps1.xml><?xml version="1.0" encoding="utf-8"?>
<ds:datastoreItem xmlns:ds="http://schemas.openxmlformats.org/officeDocument/2006/customXml" ds:itemID="{A4A438E6-B8DE-4271-94C6-683D0D7167DF}">
  <ds:schemaRefs/>
</ds:datastoreItem>
</file>

<file path=customXml/itemProps2.xml><?xml version="1.0" encoding="utf-8"?>
<ds:datastoreItem xmlns:ds="http://schemas.openxmlformats.org/officeDocument/2006/customXml" ds:itemID="{97E02576-7B1E-4A71-8318-92E74C9030BB}">
  <ds:schemaRefs/>
</ds:datastoreItem>
</file>

<file path=customXml/itemProps3.xml><?xml version="1.0" encoding="utf-8"?>
<ds:datastoreItem xmlns:ds="http://schemas.openxmlformats.org/officeDocument/2006/customXml" ds:itemID="{80E33DC4-4DD3-49B7-9092-FE12AD1B1012}">
  <ds:schemaRefs/>
</ds:datastoreItem>
</file>

<file path=customXml/itemProps4.xml><?xml version="1.0" encoding="utf-8"?>
<ds:datastoreItem xmlns:ds="http://schemas.openxmlformats.org/officeDocument/2006/customXml" ds:itemID="{4A0F9BBD-0722-44C0-A51D-871F1E608662}">
  <ds:schemaRefs/>
</ds:datastoreItem>
</file>

<file path=customXml/itemProps5.xml><?xml version="1.0" encoding="utf-8"?>
<ds:datastoreItem xmlns:ds="http://schemas.openxmlformats.org/officeDocument/2006/customXml" ds:itemID="{5E70A7C7-2103-44AA-8B08-92C32F7E8F41}">
  <ds:schemaRefs/>
</ds:datastoreItem>
</file>

<file path=customXml/itemProps6.xml><?xml version="1.0" encoding="utf-8"?>
<ds:datastoreItem xmlns:ds="http://schemas.openxmlformats.org/officeDocument/2006/customXml" ds:itemID="{696E26E2-54FB-4F48-A7C1-42B31EB870F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Nurse</vt:lpstr>
      <vt:lpstr>Contract</vt:lpstr>
      <vt:lpstr>Non-Nurse</vt:lpstr>
      <vt:lpstr>Summary Data</vt:lpstr>
      <vt:lpstr>Notes &amp; Glossary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Goldwein</dc:creator>
  <cp:lastModifiedBy>Eric Goldwein</cp:lastModifiedBy>
  <dcterms:created xsi:type="dcterms:W3CDTF">2022-01-29T15:07:42Z</dcterms:created>
  <dcterms:modified xsi:type="dcterms:W3CDTF">2022-03-02T16:38:14Z</dcterms:modified>
</cp:coreProperties>
</file>